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E6DAD671-ED56-4217-B9BF-DC3F9A64C4D7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47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82" i="1" l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K9881" i="1"/>
  <c r="N9881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K9856" i="1"/>
  <c r="N9856" i="1"/>
  <c r="N9855" i="1"/>
  <c r="N9854" i="1"/>
  <c r="N9853" i="1"/>
  <c r="N9852" i="1"/>
  <c r="K9855" i="1"/>
  <c r="K9854" i="1"/>
  <c r="K9853" i="1"/>
  <c r="K9852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K9829" i="1"/>
  <c r="N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P9898" i="1" s="1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P10234" i="1" s="1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P10002" i="1" s="1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O9808" i="1" s="1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O9816" i="1" s="1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O9824" i="1" s="1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X414" i="7"/>
  <c r="W415" i="7"/>
  <c r="X415" i="7"/>
  <c r="W416" i="7"/>
  <c r="X416" i="7"/>
  <c r="W417" i="7"/>
  <c r="X417" i="7"/>
  <c r="P9793" i="1" s="1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P9720" i="1" s="1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P9856" i="1" s="1"/>
  <c r="W164" i="7"/>
  <c r="X164" i="7"/>
  <c r="W165" i="7"/>
  <c r="X165" i="7"/>
  <c r="W166" i="7"/>
  <c r="X166" i="7"/>
  <c r="W167" i="7"/>
  <c r="O9860" i="1" s="1"/>
  <c r="X167" i="7"/>
  <c r="P9860" i="1" s="1"/>
  <c r="W168" i="7"/>
  <c r="O9861" i="1" s="1"/>
  <c r="X168" i="7"/>
  <c r="W169" i="7"/>
  <c r="X169" i="7"/>
  <c r="W170" i="7"/>
  <c r="X170" i="7"/>
  <c r="W171" i="7"/>
  <c r="X171" i="7"/>
  <c r="W172" i="7"/>
  <c r="O9875" i="1" s="1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O9829" i="1" s="1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P4297" i="1" s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P4329" i="1" s="1"/>
  <c r="N4330" i="1"/>
  <c r="N4331" i="1"/>
  <c r="N4332" i="1"/>
  <c r="N4333" i="1"/>
  <c r="N4334" i="1"/>
  <c r="N4335" i="1"/>
  <c r="N4336" i="1"/>
  <c r="N4337" i="1"/>
  <c r="P4337" i="1" s="1"/>
  <c r="N4338" i="1"/>
  <c r="N4339" i="1"/>
  <c r="N4340" i="1"/>
  <c r="N4341" i="1"/>
  <c r="N4342" i="1"/>
  <c r="N4343" i="1"/>
  <c r="N4344" i="1"/>
  <c r="N4345" i="1"/>
  <c r="P4345" i="1" s="1"/>
  <c r="N4346" i="1"/>
  <c r="N4347" i="1"/>
  <c r="N4348" i="1"/>
  <c r="N4349" i="1"/>
  <c r="N4350" i="1"/>
  <c r="N4351" i="1"/>
  <c r="N4352" i="1"/>
  <c r="N4353" i="1"/>
  <c r="P4353" i="1" s="1"/>
  <c r="N4354" i="1"/>
  <c r="N4355" i="1"/>
  <c r="N4356" i="1"/>
  <c r="N4357" i="1"/>
  <c r="N4358" i="1"/>
  <c r="N4359" i="1"/>
  <c r="N4360" i="1"/>
  <c r="N4361" i="1"/>
  <c r="P4361" i="1" s="1"/>
  <c r="N4362" i="1"/>
  <c r="N4363" i="1"/>
  <c r="N4364" i="1"/>
  <c r="N4365" i="1"/>
  <c r="N4366" i="1"/>
  <c r="N4367" i="1"/>
  <c r="N4368" i="1"/>
  <c r="N4369" i="1"/>
  <c r="P4369" i="1" s="1"/>
  <c r="N4370" i="1"/>
  <c r="N4371" i="1"/>
  <c r="N4372" i="1"/>
  <c r="N4373" i="1"/>
  <c r="N4374" i="1"/>
  <c r="N4375" i="1"/>
  <c r="N4376" i="1"/>
  <c r="N4377" i="1"/>
  <c r="P4377" i="1" s="1"/>
  <c r="N4378" i="1"/>
  <c r="N4379" i="1"/>
  <c r="N4380" i="1"/>
  <c r="N4381" i="1"/>
  <c r="N4382" i="1"/>
  <c r="N4383" i="1"/>
  <c r="N4384" i="1"/>
  <c r="N4385" i="1"/>
  <c r="P4385" i="1" s="1"/>
  <c r="N4386" i="1"/>
  <c r="N4387" i="1"/>
  <c r="N4388" i="1"/>
  <c r="N4389" i="1"/>
  <c r="N4390" i="1"/>
  <c r="N4391" i="1"/>
  <c r="N4392" i="1"/>
  <c r="N4393" i="1"/>
  <c r="P4393" i="1" s="1"/>
  <c r="N4394" i="1"/>
  <c r="N4395" i="1"/>
  <c r="N4396" i="1"/>
  <c r="N4397" i="1"/>
  <c r="N4398" i="1"/>
  <c r="N4399" i="1"/>
  <c r="N4400" i="1"/>
  <c r="N4401" i="1"/>
  <c r="P4401" i="1" s="1"/>
  <c r="N4402" i="1"/>
  <c r="N4403" i="1"/>
  <c r="N4404" i="1"/>
  <c r="N4405" i="1"/>
  <c r="N4406" i="1"/>
  <c r="N4407" i="1"/>
  <c r="N4408" i="1"/>
  <c r="N4409" i="1"/>
  <c r="P4409" i="1" s="1"/>
  <c r="N4410" i="1"/>
  <c r="N4411" i="1"/>
  <c r="N4412" i="1"/>
  <c r="N4413" i="1"/>
  <c r="N4414" i="1"/>
  <c r="N4415" i="1"/>
  <c r="N4416" i="1"/>
  <c r="N4417" i="1"/>
  <c r="P4417" i="1" s="1"/>
  <c r="N4418" i="1"/>
  <c r="N4419" i="1"/>
  <c r="N4420" i="1"/>
  <c r="N4421" i="1"/>
  <c r="N4422" i="1"/>
  <c r="N4423" i="1"/>
  <c r="N4424" i="1"/>
  <c r="N4425" i="1"/>
  <c r="P4425" i="1" s="1"/>
  <c r="N4426" i="1"/>
  <c r="N4427" i="1"/>
  <c r="N4428" i="1"/>
  <c r="N4429" i="1"/>
  <c r="N4430" i="1"/>
  <c r="N4431" i="1"/>
  <c r="N4432" i="1"/>
  <c r="N4433" i="1"/>
  <c r="P4433" i="1" s="1"/>
  <c r="N4434" i="1"/>
  <c r="N4435" i="1"/>
  <c r="N4436" i="1"/>
  <c r="N4437" i="1"/>
  <c r="N4438" i="1"/>
  <c r="N4439" i="1"/>
  <c r="N4440" i="1"/>
  <c r="N4441" i="1"/>
  <c r="P4441" i="1" s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P4577" i="1" s="1"/>
  <c r="N4578" i="1"/>
  <c r="N4579" i="1"/>
  <c r="N4580" i="1"/>
  <c r="N4581" i="1"/>
  <c r="N4582" i="1"/>
  <c r="N4583" i="1"/>
  <c r="N4584" i="1"/>
  <c r="N4585" i="1"/>
  <c r="P4585" i="1" s="1"/>
  <c r="N4586" i="1"/>
  <c r="N4587" i="1"/>
  <c r="N4588" i="1"/>
  <c r="N4589" i="1"/>
  <c r="N4590" i="1"/>
  <c r="N4591" i="1"/>
  <c r="N4592" i="1"/>
  <c r="N4593" i="1"/>
  <c r="P4593" i="1" s="1"/>
  <c r="N4594" i="1"/>
  <c r="N4595" i="1"/>
  <c r="N4596" i="1"/>
  <c r="N4597" i="1"/>
  <c r="N4598" i="1"/>
  <c r="N4599" i="1"/>
  <c r="N4600" i="1"/>
  <c r="N4601" i="1"/>
  <c r="P4601" i="1" s="1"/>
  <c r="N4602" i="1"/>
  <c r="N4603" i="1"/>
  <c r="N4604" i="1"/>
  <c r="N4605" i="1"/>
  <c r="N4606" i="1"/>
  <c r="N4607" i="1"/>
  <c r="N4608" i="1"/>
  <c r="N4609" i="1"/>
  <c r="P4609" i="1" s="1"/>
  <c r="N4610" i="1"/>
  <c r="N4611" i="1"/>
  <c r="N4612" i="1"/>
  <c r="N4613" i="1"/>
  <c r="N4614" i="1"/>
  <c r="N4615" i="1"/>
  <c r="N4616" i="1"/>
  <c r="N4617" i="1"/>
  <c r="P4617" i="1" s="1"/>
  <c r="N4618" i="1"/>
  <c r="N4619" i="1"/>
  <c r="N4620" i="1"/>
  <c r="N4621" i="1"/>
  <c r="N4622" i="1"/>
  <c r="N4623" i="1"/>
  <c r="N4624" i="1"/>
  <c r="N4625" i="1"/>
  <c r="P4625" i="1" s="1"/>
  <c r="N4626" i="1"/>
  <c r="N4627" i="1"/>
  <c r="N4628" i="1"/>
  <c r="N4629" i="1"/>
  <c r="N4630" i="1"/>
  <c r="N4631" i="1"/>
  <c r="N4632" i="1"/>
  <c r="N4633" i="1"/>
  <c r="P4633" i="1" s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P4769" i="1" s="1"/>
  <c r="N4770" i="1"/>
  <c r="N4771" i="1"/>
  <c r="N4772" i="1"/>
  <c r="N4773" i="1"/>
  <c r="N4774" i="1"/>
  <c r="N4775" i="1"/>
  <c r="N4776" i="1"/>
  <c r="N4777" i="1"/>
  <c r="P4777" i="1" s="1"/>
  <c r="N4778" i="1"/>
  <c r="N4779" i="1"/>
  <c r="N4780" i="1"/>
  <c r="N4781" i="1"/>
  <c r="N4782" i="1"/>
  <c r="N4783" i="1"/>
  <c r="N4784" i="1"/>
  <c r="N4785" i="1"/>
  <c r="P4785" i="1" s="1"/>
  <c r="N4786" i="1"/>
  <c r="N4787" i="1"/>
  <c r="N4788" i="1"/>
  <c r="N4789" i="1"/>
  <c r="N4790" i="1"/>
  <c r="N4791" i="1"/>
  <c r="N4792" i="1"/>
  <c r="N4793" i="1"/>
  <c r="P4793" i="1" s="1"/>
  <c r="N4794" i="1"/>
  <c r="N4795" i="1"/>
  <c r="N4796" i="1"/>
  <c r="N4797" i="1"/>
  <c r="N4798" i="1"/>
  <c r="N4799" i="1"/>
  <c r="N4800" i="1"/>
  <c r="N4801" i="1"/>
  <c r="P4801" i="1" s="1"/>
  <c r="N4802" i="1"/>
  <c r="N4803" i="1"/>
  <c r="N4804" i="1"/>
  <c r="N4805" i="1"/>
  <c r="N4806" i="1"/>
  <c r="N4807" i="1"/>
  <c r="N4808" i="1"/>
  <c r="N4809" i="1"/>
  <c r="P4809" i="1" s="1"/>
  <c r="N4810" i="1"/>
  <c r="N4811" i="1"/>
  <c r="N4812" i="1"/>
  <c r="N4813" i="1"/>
  <c r="N4814" i="1"/>
  <c r="N4815" i="1"/>
  <c r="N4816" i="1"/>
  <c r="N4817" i="1"/>
  <c r="P4817" i="1" s="1"/>
  <c r="N4818" i="1"/>
  <c r="N4819" i="1"/>
  <c r="N4820" i="1"/>
  <c r="N4821" i="1"/>
  <c r="N4822" i="1"/>
  <c r="N4823" i="1"/>
  <c r="N4824" i="1"/>
  <c r="N4825" i="1"/>
  <c r="P4825" i="1" s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P4961" i="1" s="1"/>
  <c r="N4962" i="1"/>
  <c r="N4963" i="1"/>
  <c r="N4964" i="1"/>
  <c r="N4965" i="1"/>
  <c r="N4966" i="1"/>
  <c r="N4967" i="1"/>
  <c r="N4968" i="1"/>
  <c r="N4969" i="1"/>
  <c r="P4969" i="1" s="1"/>
  <c r="N4970" i="1"/>
  <c r="N4971" i="1"/>
  <c r="N4972" i="1"/>
  <c r="N4973" i="1"/>
  <c r="N4974" i="1"/>
  <c r="N4975" i="1"/>
  <c r="N4976" i="1"/>
  <c r="N4977" i="1"/>
  <c r="P4977" i="1" s="1"/>
  <c r="N4978" i="1"/>
  <c r="N4979" i="1"/>
  <c r="N4980" i="1"/>
  <c r="N4981" i="1"/>
  <c r="N4982" i="1"/>
  <c r="N4983" i="1"/>
  <c r="N4984" i="1"/>
  <c r="N4985" i="1"/>
  <c r="P4985" i="1" s="1"/>
  <c r="N4986" i="1"/>
  <c r="N4987" i="1"/>
  <c r="N4988" i="1"/>
  <c r="N4989" i="1"/>
  <c r="N4990" i="1"/>
  <c r="N4991" i="1"/>
  <c r="N4992" i="1"/>
  <c r="N4993" i="1"/>
  <c r="P4993" i="1" s="1"/>
  <c r="N4994" i="1"/>
  <c r="N4995" i="1"/>
  <c r="N4996" i="1"/>
  <c r="N4997" i="1"/>
  <c r="N4998" i="1"/>
  <c r="N4999" i="1"/>
  <c r="N5000" i="1"/>
  <c r="N5001" i="1"/>
  <c r="P5001" i="1" s="1"/>
  <c r="N5002" i="1"/>
  <c r="N5003" i="1"/>
  <c r="N5004" i="1"/>
  <c r="N5005" i="1"/>
  <c r="N5006" i="1"/>
  <c r="N5007" i="1"/>
  <c r="N5008" i="1"/>
  <c r="N5009" i="1"/>
  <c r="P5009" i="1" s="1"/>
  <c r="N5010" i="1"/>
  <c r="N5011" i="1"/>
  <c r="N5012" i="1"/>
  <c r="N5013" i="1"/>
  <c r="N5014" i="1"/>
  <c r="N5015" i="1"/>
  <c r="N5016" i="1"/>
  <c r="N5017" i="1"/>
  <c r="P5017" i="1" s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N5410" i="1"/>
  <c r="N5411" i="1"/>
  <c r="N5412" i="1"/>
  <c r="N5413" i="1"/>
  <c r="N5414" i="1"/>
  <c r="N5415" i="1"/>
  <c r="P5415" i="1" s="1"/>
  <c r="N5416" i="1"/>
  <c r="N5417" i="1"/>
  <c r="N5418" i="1"/>
  <c r="N5419" i="1"/>
  <c r="N5420" i="1"/>
  <c r="N5421" i="1"/>
  <c r="N5422" i="1"/>
  <c r="N5423" i="1"/>
  <c r="P5423" i="1" s="1"/>
  <c r="N5424" i="1"/>
  <c r="N5425" i="1"/>
  <c r="N5426" i="1"/>
  <c r="N5427" i="1"/>
  <c r="N5428" i="1"/>
  <c r="N5429" i="1"/>
  <c r="N5430" i="1"/>
  <c r="N5431" i="1"/>
  <c r="P5431" i="1" s="1"/>
  <c r="N5432" i="1"/>
  <c r="N5433" i="1"/>
  <c r="N5434" i="1"/>
  <c r="N5435" i="1"/>
  <c r="N5436" i="1"/>
  <c r="N5437" i="1"/>
  <c r="N5438" i="1"/>
  <c r="N5439" i="1"/>
  <c r="P5439" i="1" s="1"/>
  <c r="N5440" i="1"/>
  <c r="N5441" i="1"/>
  <c r="N5442" i="1"/>
  <c r="N5443" i="1"/>
  <c r="N5444" i="1"/>
  <c r="N5445" i="1"/>
  <c r="N5446" i="1"/>
  <c r="N5447" i="1"/>
  <c r="P5447" i="1" s="1"/>
  <c r="N5448" i="1"/>
  <c r="N5449" i="1"/>
  <c r="N5450" i="1"/>
  <c r="N5451" i="1"/>
  <c r="N5452" i="1"/>
  <c r="N5453" i="1"/>
  <c r="N5454" i="1"/>
  <c r="N5455" i="1"/>
  <c r="P5455" i="1" s="1"/>
  <c r="N5456" i="1"/>
  <c r="N5457" i="1"/>
  <c r="N5458" i="1"/>
  <c r="N5459" i="1"/>
  <c r="N5460" i="1"/>
  <c r="N5461" i="1"/>
  <c r="N5462" i="1"/>
  <c r="N5463" i="1"/>
  <c r="P5463" i="1" s="1"/>
  <c r="N5464" i="1"/>
  <c r="N5465" i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N5602" i="1"/>
  <c r="N5603" i="1"/>
  <c r="N5604" i="1"/>
  <c r="N5605" i="1"/>
  <c r="N5606" i="1"/>
  <c r="N5607" i="1"/>
  <c r="P5607" i="1" s="1"/>
  <c r="N5608" i="1"/>
  <c r="N5609" i="1"/>
  <c r="N5610" i="1"/>
  <c r="N5611" i="1"/>
  <c r="N5612" i="1"/>
  <c r="N5613" i="1"/>
  <c r="N5614" i="1"/>
  <c r="N5615" i="1"/>
  <c r="P5615" i="1" s="1"/>
  <c r="N5616" i="1"/>
  <c r="N5617" i="1"/>
  <c r="N5618" i="1"/>
  <c r="N5619" i="1"/>
  <c r="N5620" i="1"/>
  <c r="N5621" i="1"/>
  <c r="N5622" i="1"/>
  <c r="N5623" i="1"/>
  <c r="P5623" i="1" s="1"/>
  <c r="N5624" i="1"/>
  <c r="N5625" i="1"/>
  <c r="N5626" i="1"/>
  <c r="N5627" i="1"/>
  <c r="N5628" i="1"/>
  <c r="N5629" i="1"/>
  <c r="N5630" i="1"/>
  <c r="N5631" i="1"/>
  <c r="P5631" i="1" s="1"/>
  <c r="N5632" i="1"/>
  <c r="N5633" i="1"/>
  <c r="N5634" i="1"/>
  <c r="N5635" i="1"/>
  <c r="N5636" i="1"/>
  <c r="N5637" i="1"/>
  <c r="N5638" i="1"/>
  <c r="N5639" i="1"/>
  <c r="P5639" i="1" s="1"/>
  <c r="N5640" i="1"/>
  <c r="N5641" i="1"/>
  <c r="N5642" i="1"/>
  <c r="N5643" i="1"/>
  <c r="N5644" i="1"/>
  <c r="N5645" i="1"/>
  <c r="N5646" i="1"/>
  <c r="N5647" i="1"/>
  <c r="P5647" i="1" s="1"/>
  <c r="N5648" i="1"/>
  <c r="N5649" i="1"/>
  <c r="N5650" i="1"/>
  <c r="N5651" i="1"/>
  <c r="N5652" i="1"/>
  <c r="N5653" i="1"/>
  <c r="N5654" i="1"/>
  <c r="N5655" i="1"/>
  <c r="P5655" i="1" s="1"/>
  <c r="N5656" i="1"/>
  <c r="N5657" i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N5794" i="1"/>
  <c r="N5795" i="1"/>
  <c r="N5796" i="1"/>
  <c r="N5797" i="1"/>
  <c r="N5798" i="1"/>
  <c r="N5799" i="1"/>
  <c r="P5799" i="1" s="1"/>
  <c r="N5800" i="1"/>
  <c r="N5801" i="1"/>
  <c r="N5802" i="1"/>
  <c r="N5803" i="1"/>
  <c r="N5804" i="1"/>
  <c r="N5805" i="1"/>
  <c r="N5806" i="1"/>
  <c r="N5807" i="1"/>
  <c r="P5807" i="1" s="1"/>
  <c r="N5808" i="1"/>
  <c r="N5809" i="1"/>
  <c r="N5810" i="1"/>
  <c r="N5811" i="1"/>
  <c r="N5812" i="1"/>
  <c r="N5813" i="1"/>
  <c r="N5814" i="1"/>
  <c r="N5815" i="1"/>
  <c r="P5815" i="1" s="1"/>
  <c r="N5816" i="1"/>
  <c r="N5817" i="1"/>
  <c r="N5818" i="1"/>
  <c r="N5819" i="1"/>
  <c r="N5820" i="1"/>
  <c r="N5821" i="1"/>
  <c r="N5822" i="1"/>
  <c r="N5823" i="1"/>
  <c r="P5823" i="1" s="1"/>
  <c r="N5824" i="1"/>
  <c r="N5825" i="1"/>
  <c r="N5826" i="1"/>
  <c r="N5827" i="1"/>
  <c r="N5828" i="1"/>
  <c r="N5829" i="1"/>
  <c r="N5830" i="1"/>
  <c r="N5831" i="1"/>
  <c r="P5831" i="1" s="1"/>
  <c r="N5832" i="1"/>
  <c r="N5833" i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N5985" i="1"/>
  <c r="P5985" i="1" s="1"/>
  <c r="N5986" i="1"/>
  <c r="N5987" i="1"/>
  <c r="N5988" i="1"/>
  <c r="N5989" i="1"/>
  <c r="N5990" i="1"/>
  <c r="N5991" i="1"/>
  <c r="N5992" i="1"/>
  <c r="N5993" i="1"/>
  <c r="P5993" i="1" s="1"/>
  <c r="N5994" i="1"/>
  <c r="N5995" i="1"/>
  <c r="N5996" i="1"/>
  <c r="N5997" i="1"/>
  <c r="N5998" i="1"/>
  <c r="N5999" i="1"/>
  <c r="N6000" i="1"/>
  <c r="N6001" i="1"/>
  <c r="P6001" i="1" s="1"/>
  <c r="N6002" i="1"/>
  <c r="N6003" i="1"/>
  <c r="N6004" i="1"/>
  <c r="N6005" i="1"/>
  <c r="N6006" i="1"/>
  <c r="N6007" i="1"/>
  <c r="N6008" i="1"/>
  <c r="N6009" i="1"/>
  <c r="P6009" i="1" s="1"/>
  <c r="N6010" i="1"/>
  <c r="N6011" i="1"/>
  <c r="N6012" i="1"/>
  <c r="N6013" i="1"/>
  <c r="N6014" i="1"/>
  <c r="N6015" i="1"/>
  <c r="N6016" i="1"/>
  <c r="N6017" i="1"/>
  <c r="P6017" i="1" s="1"/>
  <c r="N6018" i="1"/>
  <c r="N6019" i="1"/>
  <c r="N6020" i="1"/>
  <c r="N6021" i="1"/>
  <c r="N6022" i="1"/>
  <c r="N6023" i="1"/>
  <c r="N6024" i="1"/>
  <c r="N6025" i="1"/>
  <c r="P6025" i="1" s="1"/>
  <c r="N6026" i="1"/>
  <c r="N6027" i="1"/>
  <c r="N6028" i="1"/>
  <c r="N6029" i="1"/>
  <c r="N6030" i="1"/>
  <c r="N6031" i="1"/>
  <c r="N6032" i="1"/>
  <c r="N6033" i="1"/>
  <c r="P6033" i="1" s="1"/>
  <c r="N6034" i="1"/>
  <c r="N6035" i="1"/>
  <c r="N6036" i="1"/>
  <c r="N6037" i="1"/>
  <c r="N6038" i="1"/>
  <c r="N6039" i="1"/>
  <c r="N6040" i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N6177" i="1"/>
  <c r="P6177" i="1" s="1"/>
  <c r="N6178" i="1"/>
  <c r="N6179" i="1"/>
  <c r="N6180" i="1"/>
  <c r="N6181" i="1"/>
  <c r="N6182" i="1"/>
  <c r="N6183" i="1"/>
  <c r="N6184" i="1"/>
  <c r="N6185" i="1"/>
  <c r="P6185" i="1" s="1"/>
  <c r="N6186" i="1"/>
  <c r="N6187" i="1"/>
  <c r="N6188" i="1"/>
  <c r="N6189" i="1"/>
  <c r="N6190" i="1"/>
  <c r="N6191" i="1"/>
  <c r="N6192" i="1"/>
  <c r="N6193" i="1"/>
  <c r="P6193" i="1" s="1"/>
  <c r="N6194" i="1"/>
  <c r="N6195" i="1"/>
  <c r="N6196" i="1"/>
  <c r="N6197" i="1"/>
  <c r="N6198" i="1"/>
  <c r="N6199" i="1"/>
  <c r="N6200" i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N6210" i="1"/>
  <c r="N6211" i="1"/>
  <c r="N6212" i="1"/>
  <c r="N6213" i="1"/>
  <c r="N6214" i="1"/>
  <c r="N6215" i="1"/>
  <c r="P6215" i="1" s="1"/>
  <c r="N6216" i="1"/>
  <c r="N6217" i="1"/>
  <c r="N6218" i="1"/>
  <c r="N6219" i="1"/>
  <c r="N6220" i="1"/>
  <c r="N6221" i="1"/>
  <c r="N6222" i="1"/>
  <c r="N6223" i="1"/>
  <c r="P6223" i="1" s="1"/>
  <c r="N6224" i="1"/>
  <c r="N6225" i="1"/>
  <c r="N6226" i="1"/>
  <c r="N6227" i="1"/>
  <c r="N6228" i="1"/>
  <c r="N6229" i="1"/>
  <c r="N6230" i="1"/>
  <c r="N6231" i="1"/>
  <c r="P6231" i="1" s="1"/>
  <c r="N6232" i="1"/>
  <c r="N6233" i="1"/>
  <c r="N6234" i="1"/>
  <c r="N6235" i="1"/>
  <c r="N6236" i="1"/>
  <c r="N6237" i="1"/>
  <c r="N6238" i="1"/>
  <c r="N6239" i="1"/>
  <c r="N6240" i="1"/>
  <c r="N6241" i="1"/>
  <c r="P6241" i="1" s="1"/>
  <c r="N6242" i="1"/>
  <c r="N6243" i="1"/>
  <c r="N6244" i="1"/>
  <c r="N6245" i="1"/>
  <c r="N6246" i="1"/>
  <c r="N6247" i="1"/>
  <c r="N6248" i="1"/>
  <c r="N6249" i="1"/>
  <c r="P6249" i="1" s="1"/>
  <c r="N6250" i="1"/>
  <c r="N6251" i="1"/>
  <c r="N6252" i="1"/>
  <c r="N6253" i="1"/>
  <c r="N6254" i="1"/>
  <c r="N6255" i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N6873" i="1"/>
  <c r="P6873" i="1" s="1"/>
  <c r="N6874" i="1"/>
  <c r="N6875" i="1"/>
  <c r="N6876" i="1"/>
  <c r="N6877" i="1"/>
  <c r="N6878" i="1"/>
  <c r="N6879" i="1"/>
  <c r="N6880" i="1"/>
  <c r="N6881" i="1"/>
  <c r="P6881" i="1" s="1"/>
  <c r="N6882" i="1"/>
  <c r="N6883" i="1"/>
  <c r="N6884" i="1"/>
  <c r="N6885" i="1"/>
  <c r="N6886" i="1"/>
  <c r="N6887" i="1"/>
  <c r="N6888" i="1"/>
  <c r="N6889" i="1"/>
  <c r="P6889" i="1" s="1"/>
  <c r="N6890" i="1"/>
  <c r="N6891" i="1"/>
  <c r="N6892" i="1"/>
  <c r="N6893" i="1"/>
  <c r="N6894" i="1"/>
  <c r="N6895" i="1"/>
  <c r="N6896" i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N6936" i="1"/>
  <c r="P6936" i="1" s="1"/>
  <c r="N6937" i="1"/>
  <c r="P6937" i="1" s="1"/>
  <c r="N6938" i="1"/>
  <c r="N6939" i="1"/>
  <c r="N6940" i="1"/>
  <c r="N6941" i="1"/>
  <c r="N6942" i="1"/>
  <c r="N6943" i="1"/>
  <c r="N6944" i="1"/>
  <c r="P6944" i="1" s="1"/>
  <c r="N6945" i="1"/>
  <c r="P6945" i="1" s="1"/>
  <c r="N6946" i="1"/>
  <c r="N6947" i="1"/>
  <c r="N6948" i="1"/>
  <c r="N6949" i="1"/>
  <c r="N6950" i="1"/>
  <c r="N6951" i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N6961" i="1"/>
  <c r="P6961" i="1" s="1"/>
  <c r="N6962" i="1"/>
  <c r="N6963" i="1"/>
  <c r="N6964" i="1"/>
  <c r="N6965" i="1"/>
  <c r="N6966" i="1"/>
  <c r="N6967" i="1"/>
  <c r="N6968" i="1"/>
  <c r="N6969" i="1"/>
  <c r="P6969" i="1" s="1"/>
  <c r="N6970" i="1"/>
  <c r="N6971" i="1"/>
  <c r="N6972" i="1"/>
  <c r="N6973" i="1"/>
  <c r="N6974" i="1"/>
  <c r="N6975" i="1"/>
  <c r="N6976" i="1"/>
  <c r="N6977" i="1"/>
  <c r="P6977" i="1" s="1"/>
  <c r="N6978" i="1"/>
  <c r="N6979" i="1"/>
  <c r="N6980" i="1"/>
  <c r="N6981" i="1"/>
  <c r="N6982" i="1"/>
  <c r="N6983" i="1"/>
  <c r="N6984" i="1"/>
  <c r="N6985" i="1"/>
  <c r="P6985" i="1" s="1"/>
  <c r="N6986" i="1"/>
  <c r="N6987" i="1"/>
  <c r="N6988" i="1"/>
  <c r="N6989" i="1"/>
  <c r="N6990" i="1"/>
  <c r="N6991" i="1"/>
  <c r="P6991" i="1" s="1"/>
  <c r="N6992" i="1"/>
  <c r="N6993" i="1"/>
  <c r="P6993" i="1" s="1"/>
  <c r="N6994" i="1"/>
  <c r="N6995" i="1"/>
  <c r="N6996" i="1"/>
  <c r="N6997" i="1"/>
  <c r="N6998" i="1"/>
  <c r="N6999" i="1"/>
  <c r="P6999" i="1" s="1"/>
  <c r="N7000" i="1"/>
  <c r="N7001" i="1"/>
  <c r="P7001" i="1" s="1"/>
  <c r="N7002" i="1"/>
  <c r="N7003" i="1"/>
  <c r="N7004" i="1"/>
  <c r="N7005" i="1"/>
  <c r="N7006" i="1"/>
  <c r="N7007" i="1"/>
  <c r="P7007" i="1" s="1"/>
  <c r="N7008" i="1"/>
  <c r="N7009" i="1"/>
  <c r="P7009" i="1" s="1"/>
  <c r="N7010" i="1"/>
  <c r="N7011" i="1"/>
  <c r="N7012" i="1"/>
  <c r="N7013" i="1"/>
  <c r="N7014" i="1"/>
  <c r="N7015" i="1"/>
  <c r="P7015" i="1" s="1"/>
  <c r="N7016" i="1"/>
  <c r="N7017" i="1"/>
  <c r="P7017" i="1" s="1"/>
  <c r="N7018" i="1"/>
  <c r="N7019" i="1"/>
  <c r="N7020" i="1"/>
  <c r="N7021" i="1"/>
  <c r="N7022" i="1"/>
  <c r="N7023" i="1"/>
  <c r="P7023" i="1" s="1"/>
  <c r="N7024" i="1"/>
  <c r="N7025" i="1"/>
  <c r="P7025" i="1" s="1"/>
  <c r="N7026" i="1"/>
  <c r="N7027" i="1"/>
  <c r="N7028" i="1"/>
  <c r="N7029" i="1"/>
  <c r="N7030" i="1"/>
  <c r="N7031" i="1"/>
  <c r="P7031" i="1" s="1"/>
  <c r="N7032" i="1"/>
  <c r="N7033" i="1"/>
  <c r="P7033" i="1" s="1"/>
  <c r="N7034" i="1"/>
  <c r="N7035" i="1"/>
  <c r="N7036" i="1"/>
  <c r="N7037" i="1"/>
  <c r="N7038" i="1"/>
  <c r="N7039" i="1"/>
  <c r="P7039" i="1" s="1"/>
  <c r="N7040" i="1"/>
  <c r="N7041" i="1"/>
  <c r="P7041" i="1" s="1"/>
  <c r="N7042" i="1"/>
  <c r="N7043" i="1"/>
  <c r="N7044" i="1"/>
  <c r="N7045" i="1"/>
  <c r="N7046" i="1"/>
  <c r="N7047" i="1"/>
  <c r="P7047" i="1" s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N7065" i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P7087" i="1" s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N7772" i="1"/>
  <c r="N7773" i="1"/>
  <c r="N7774" i="1"/>
  <c r="N7775" i="1"/>
  <c r="P7775" i="1" s="1"/>
  <c r="N7776" i="1"/>
  <c r="P7776" i="1" s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N7831" i="1"/>
  <c r="P7831" i="1" s="1"/>
  <c r="N7832" i="1"/>
  <c r="P7832" i="1" s="1"/>
  <c r="N7833" i="1"/>
  <c r="P7833" i="1" s="1"/>
  <c r="N7834" i="1"/>
  <c r="N7835" i="1"/>
  <c r="N7836" i="1"/>
  <c r="N7837" i="1"/>
  <c r="N7838" i="1"/>
  <c r="P7838" i="1" s="1"/>
  <c r="N7839" i="1"/>
  <c r="N7840" i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P7863" i="1" s="1"/>
  <c r="N7864" i="1"/>
  <c r="P7864" i="1" s="1"/>
  <c r="N7865" i="1"/>
  <c r="P7865" i="1" s="1"/>
  <c r="N7866" i="1"/>
  <c r="N7867" i="1"/>
  <c r="N7868" i="1"/>
  <c r="N7869" i="1"/>
  <c r="N7870" i="1"/>
  <c r="N7871" i="1"/>
  <c r="P7871" i="1" s="1"/>
  <c r="N7872" i="1"/>
  <c r="P7872" i="1" s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N8543" i="1"/>
  <c r="N8544" i="1"/>
  <c r="N8545" i="1"/>
  <c r="P8545" i="1" s="1"/>
  <c r="N8546" i="1"/>
  <c r="N8547" i="1"/>
  <c r="N8548" i="1"/>
  <c r="N8549" i="1"/>
  <c r="P8549" i="1" s="1"/>
  <c r="N8550" i="1"/>
  <c r="N8551" i="1"/>
  <c r="N8552" i="1"/>
  <c r="N8553" i="1"/>
  <c r="P8553" i="1" s="1"/>
  <c r="N8554" i="1"/>
  <c r="N8555" i="1"/>
  <c r="N8556" i="1"/>
  <c r="N8557" i="1"/>
  <c r="P8557" i="1" s="1"/>
  <c r="N8558" i="1"/>
  <c r="N8559" i="1"/>
  <c r="N8560" i="1"/>
  <c r="N8561" i="1"/>
  <c r="P8561" i="1" s="1"/>
  <c r="N8562" i="1"/>
  <c r="N8563" i="1"/>
  <c r="N8564" i="1"/>
  <c r="N8565" i="1"/>
  <c r="P8565" i="1" s="1"/>
  <c r="N8566" i="1"/>
  <c r="N8567" i="1"/>
  <c r="N8568" i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N8679" i="1"/>
  <c r="N8680" i="1"/>
  <c r="P8680" i="1" s="1"/>
  <c r="N8681" i="1"/>
  <c r="P8681" i="1" s="1"/>
  <c r="N8682" i="1"/>
  <c r="N8683" i="1"/>
  <c r="N8684" i="1"/>
  <c r="N8685" i="1"/>
  <c r="N8686" i="1"/>
  <c r="N8687" i="1"/>
  <c r="N8688" i="1"/>
  <c r="P8688" i="1" s="1"/>
  <c r="N8689" i="1"/>
  <c r="P8689" i="1" s="1"/>
  <c r="N8690" i="1"/>
  <c r="N8691" i="1"/>
  <c r="N8692" i="1"/>
  <c r="N8693" i="1"/>
  <c r="N8694" i="1"/>
  <c r="N8695" i="1"/>
  <c r="N8696" i="1"/>
  <c r="P8696" i="1" s="1"/>
  <c r="N8697" i="1"/>
  <c r="P8697" i="1" s="1"/>
  <c r="N8698" i="1"/>
  <c r="N8699" i="1"/>
  <c r="N8700" i="1"/>
  <c r="N8701" i="1"/>
  <c r="N8702" i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P8815" i="1" s="1"/>
  <c r="N8816" i="1"/>
  <c r="N8817" i="1"/>
  <c r="P8817" i="1" s="1"/>
  <c r="N8818" i="1"/>
  <c r="N8819" i="1"/>
  <c r="N8820" i="1"/>
  <c r="N8821" i="1"/>
  <c r="N8822" i="1"/>
  <c r="P8822" i="1" s="1"/>
  <c r="N8823" i="1"/>
  <c r="P8823" i="1" s="1"/>
  <c r="N8824" i="1"/>
  <c r="N8825" i="1"/>
  <c r="P8825" i="1" s="1"/>
  <c r="N8826" i="1"/>
  <c r="N8827" i="1"/>
  <c r="N8828" i="1"/>
  <c r="N8829" i="1"/>
  <c r="N8830" i="1"/>
  <c r="P8830" i="1" s="1"/>
  <c r="N8831" i="1"/>
  <c r="P8831" i="1" s="1"/>
  <c r="N8832" i="1"/>
  <c r="N8833" i="1"/>
  <c r="P8833" i="1" s="1"/>
  <c r="N8834" i="1"/>
  <c r="N8835" i="1"/>
  <c r="N8836" i="1"/>
  <c r="N8837" i="1"/>
  <c r="N8838" i="1"/>
  <c r="N8839" i="1"/>
  <c r="P8839" i="1" s="1"/>
  <c r="N8840" i="1"/>
  <c r="N8841" i="1"/>
  <c r="P8841" i="1" s="1"/>
  <c r="N8842" i="1"/>
  <c r="N8843" i="1"/>
  <c r="N8844" i="1"/>
  <c r="N8845" i="1"/>
  <c r="N8846" i="1"/>
  <c r="N8847" i="1"/>
  <c r="P8847" i="1" s="1"/>
  <c r="N8848" i="1"/>
  <c r="N8849" i="1"/>
  <c r="P8849" i="1" s="1"/>
  <c r="N8850" i="1"/>
  <c r="N8851" i="1"/>
  <c r="N8852" i="1"/>
  <c r="N8853" i="1"/>
  <c r="N8854" i="1"/>
  <c r="N8855" i="1"/>
  <c r="P8855" i="1" s="1"/>
  <c r="N8856" i="1"/>
  <c r="N8857" i="1"/>
  <c r="P8857" i="1" s="1"/>
  <c r="N8858" i="1"/>
  <c r="N8859" i="1"/>
  <c r="N8860" i="1"/>
  <c r="N8861" i="1"/>
  <c r="N8862" i="1"/>
  <c r="N8863" i="1"/>
  <c r="P8863" i="1" s="1"/>
  <c r="N8864" i="1"/>
  <c r="N8865" i="1"/>
  <c r="P8865" i="1" s="1"/>
  <c r="N8866" i="1"/>
  <c r="N8867" i="1"/>
  <c r="N8868" i="1"/>
  <c r="N8869" i="1"/>
  <c r="N8870" i="1"/>
  <c r="N8871" i="1"/>
  <c r="P8871" i="1" s="1"/>
  <c r="N8872" i="1"/>
  <c r="P8872" i="1" s="1"/>
  <c r="N8873" i="1"/>
  <c r="N8874" i="1"/>
  <c r="N8875" i="1"/>
  <c r="N8876" i="1"/>
  <c r="N8877" i="1"/>
  <c r="N8878" i="1"/>
  <c r="N8879" i="1"/>
  <c r="P8879" i="1" s="1"/>
  <c r="N8880" i="1"/>
  <c r="P8880" i="1" s="1"/>
  <c r="N8881" i="1"/>
  <c r="N8882" i="1"/>
  <c r="N8883" i="1"/>
  <c r="N8884" i="1"/>
  <c r="N8885" i="1"/>
  <c r="N8886" i="1"/>
  <c r="N8887" i="1"/>
  <c r="P8887" i="1" s="1"/>
  <c r="N8888" i="1"/>
  <c r="P8888" i="1" s="1"/>
  <c r="N8889" i="1"/>
  <c r="N8890" i="1"/>
  <c r="N8891" i="1"/>
  <c r="N8892" i="1"/>
  <c r="N8893" i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N8904" i="1"/>
  <c r="N8905" i="1"/>
  <c r="P8905" i="1" s="1"/>
  <c r="N8906" i="1"/>
  <c r="N8907" i="1"/>
  <c r="N8908" i="1"/>
  <c r="N8909" i="1"/>
  <c r="N8910" i="1"/>
  <c r="P8910" i="1" s="1"/>
  <c r="N8911" i="1"/>
  <c r="N8912" i="1"/>
  <c r="N8913" i="1"/>
  <c r="P8913" i="1" s="1"/>
  <c r="N8914" i="1"/>
  <c r="N8915" i="1"/>
  <c r="N8916" i="1"/>
  <c r="N8917" i="1"/>
  <c r="N8918" i="1"/>
  <c r="P8918" i="1" s="1"/>
  <c r="N8919" i="1"/>
  <c r="N8920" i="1"/>
  <c r="N8921" i="1"/>
  <c r="P8921" i="1" s="1"/>
  <c r="N8922" i="1"/>
  <c r="N8923" i="1"/>
  <c r="N8924" i="1"/>
  <c r="N8925" i="1"/>
  <c r="N8926" i="1"/>
  <c r="P8926" i="1" s="1"/>
  <c r="N8927" i="1"/>
  <c r="P8927" i="1" s="1"/>
  <c r="N8928" i="1"/>
  <c r="N8929" i="1"/>
  <c r="P8929" i="1" s="1"/>
  <c r="N8930" i="1"/>
  <c r="N8931" i="1"/>
  <c r="N8932" i="1"/>
  <c r="N8933" i="1"/>
  <c r="N8934" i="1"/>
  <c r="P8934" i="1" s="1"/>
  <c r="N8935" i="1"/>
  <c r="P8935" i="1" s="1"/>
  <c r="N8936" i="1"/>
  <c r="N8937" i="1"/>
  <c r="P8937" i="1" s="1"/>
  <c r="N8938" i="1"/>
  <c r="N8939" i="1"/>
  <c r="N8940" i="1"/>
  <c r="N8941" i="1"/>
  <c r="N8942" i="1"/>
  <c r="P8942" i="1" s="1"/>
  <c r="N8943" i="1"/>
  <c r="P8943" i="1" s="1"/>
  <c r="N8944" i="1"/>
  <c r="N8945" i="1"/>
  <c r="P8945" i="1" s="1"/>
  <c r="N8946" i="1"/>
  <c r="N8947" i="1"/>
  <c r="N8948" i="1"/>
  <c r="N8949" i="1"/>
  <c r="N8950" i="1"/>
  <c r="P8950" i="1" s="1"/>
  <c r="N8951" i="1"/>
  <c r="P8951" i="1" s="1"/>
  <c r="N8952" i="1"/>
  <c r="N8953" i="1"/>
  <c r="P8953" i="1" s="1"/>
  <c r="N8954" i="1"/>
  <c r="N8955" i="1"/>
  <c r="N8956" i="1"/>
  <c r="N8957" i="1"/>
  <c r="N8958" i="1"/>
  <c r="P8958" i="1" s="1"/>
  <c r="N8959" i="1"/>
  <c r="N8960" i="1"/>
  <c r="N8961" i="1"/>
  <c r="P8961" i="1" s="1"/>
  <c r="N8962" i="1"/>
  <c r="N8963" i="1"/>
  <c r="N8964" i="1"/>
  <c r="N8965" i="1"/>
  <c r="N8966" i="1"/>
  <c r="P8966" i="1" s="1"/>
  <c r="N8967" i="1"/>
  <c r="N8968" i="1"/>
  <c r="N8969" i="1"/>
  <c r="P8969" i="1" s="1"/>
  <c r="N8970" i="1"/>
  <c r="N8971" i="1"/>
  <c r="N8972" i="1"/>
  <c r="N8973" i="1"/>
  <c r="N8974" i="1"/>
  <c r="P8974" i="1" s="1"/>
  <c r="N8975" i="1"/>
  <c r="N8976" i="1"/>
  <c r="N8977" i="1"/>
  <c r="P8977" i="1" s="1"/>
  <c r="N8978" i="1"/>
  <c r="N8979" i="1"/>
  <c r="N8980" i="1"/>
  <c r="N8981" i="1"/>
  <c r="N8982" i="1"/>
  <c r="N8983" i="1"/>
  <c r="P8983" i="1" s="1"/>
  <c r="N8984" i="1"/>
  <c r="P8984" i="1" s="1"/>
  <c r="N8985" i="1"/>
  <c r="P8985" i="1" s="1"/>
  <c r="N8986" i="1"/>
  <c r="N8987" i="1"/>
  <c r="N8988" i="1"/>
  <c r="N8989" i="1"/>
  <c r="P8989" i="1" s="1"/>
  <c r="N8990" i="1"/>
  <c r="N8991" i="1"/>
  <c r="N8992" i="1"/>
  <c r="P8992" i="1" s="1"/>
  <c r="N8993" i="1"/>
  <c r="P8993" i="1" s="1"/>
  <c r="N8994" i="1"/>
  <c r="N8995" i="1"/>
  <c r="N8996" i="1"/>
  <c r="N8997" i="1"/>
  <c r="P8997" i="1" s="1"/>
  <c r="N8998" i="1"/>
  <c r="N8999" i="1"/>
  <c r="N9000" i="1"/>
  <c r="P9000" i="1" s="1"/>
  <c r="N9001" i="1"/>
  <c r="P9001" i="1" s="1"/>
  <c r="N9002" i="1"/>
  <c r="N9003" i="1"/>
  <c r="N9004" i="1"/>
  <c r="N9005" i="1"/>
  <c r="P9005" i="1" s="1"/>
  <c r="N9006" i="1"/>
  <c r="N9007" i="1"/>
  <c r="N9008" i="1"/>
  <c r="P9008" i="1" s="1"/>
  <c r="N9009" i="1"/>
  <c r="P9009" i="1" s="1"/>
  <c r="N9010" i="1"/>
  <c r="N9011" i="1"/>
  <c r="N9012" i="1"/>
  <c r="N9013" i="1"/>
  <c r="P9013" i="1" s="1"/>
  <c r="N9014" i="1"/>
  <c r="N9015" i="1"/>
  <c r="N9016" i="1"/>
  <c r="P9016" i="1" s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N9149" i="1"/>
  <c r="N9150" i="1"/>
  <c r="P9150" i="1" s="1"/>
  <c r="N9151" i="1"/>
  <c r="P9151" i="1" s="1"/>
  <c r="N9152" i="1"/>
  <c r="N9153" i="1"/>
  <c r="P9153" i="1" s="1"/>
  <c r="N9154" i="1"/>
  <c r="N9155" i="1"/>
  <c r="N9156" i="1"/>
  <c r="N9157" i="1"/>
  <c r="N9158" i="1"/>
  <c r="P9158" i="1" s="1"/>
  <c r="N9159" i="1"/>
  <c r="P9159" i="1" s="1"/>
  <c r="N9160" i="1"/>
  <c r="N9161" i="1"/>
  <c r="P9161" i="1" s="1"/>
  <c r="N9162" i="1"/>
  <c r="N9163" i="1"/>
  <c r="N9164" i="1"/>
  <c r="N9165" i="1"/>
  <c r="N9166" i="1"/>
  <c r="P9166" i="1" s="1"/>
  <c r="N9167" i="1"/>
  <c r="P9167" i="1" s="1"/>
  <c r="N9168" i="1"/>
  <c r="N9169" i="1"/>
  <c r="P9169" i="1" s="1"/>
  <c r="N9170" i="1"/>
  <c r="N9171" i="1"/>
  <c r="N9172" i="1"/>
  <c r="N9173" i="1"/>
  <c r="P9173" i="1" s="1"/>
  <c r="N9174" i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9" i="7"/>
  <c r="V17" i="7"/>
  <c r="V25" i="7"/>
  <c r="V33" i="7"/>
  <c r="V41" i="7"/>
  <c r="V49" i="7"/>
  <c r="V57" i="7"/>
  <c r="V65" i="7"/>
  <c r="V10" i="7"/>
  <c r="V18" i="7"/>
  <c r="V26" i="7"/>
  <c r="V34" i="7"/>
  <c r="V42" i="7"/>
  <c r="V50" i="7"/>
  <c r="V58" i="7"/>
  <c r="V66" i="7"/>
  <c r="V11" i="7"/>
  <c r="V19" i="7"/>
  <c r="V27" i="7"/>
  <c r="V35" i="7"/>
  <c r="V43" i="7"/>
  <c r="V51" i="7"/>
  <c r="V59" i="7"/>
  <c r="V67" i="7"/>
  <c r="V12" i="7"/>
  <c r="V20" i="7"/>
  <c r="V28" i="7"/>
  <c r="V36" i="7"/>
  <c r="V44" i="7"/>
  <c r="V52" i="7"/>
  <c r="V60" i="7"/>
  <c r="V68" i="7"/>
  <c r="V21" i="7"/>
  <c r="V29" i="7"/>
  <c r="V37" i="7"/>
  <c r="V45" i="7"/>
  <c r="V53" i="7"/>
  <c r="V61" i="7"/>
  <c r="V69" i="7"/>
  <c r="V14" i="7"/>
  <c r="V22" i="7"/>
  <c r="V38" i="7"/>
  <c r="V46" i="7"/>
  <c r="V54" i="7"/>
  <c r="V70" i="7"/>
  <c r="V15" i="7"/>
  <c r="V55" i="7"/>
  <c r="V71" i="7"/>
  <c r="V32" i="7"/>
  <c r="V40" i="7"/>
  <c r="V56" i="7"/>
  <c r="V64" i="7"/>
  <c r="V13" i="7"/>
  <c r="V30" i="7"/>
  <c r="V62" i="7"/>
  <c r="V23" i="7"/>
  <c r="V31" i="7"/>
  <c r="V39" i="7"/>
  <c r="V47" i="7"/>
  <c r="V63" i="7"/>
  <c r="V24" i="7"/>
  <c r="V48" i="7"/>
  <c r="V16" i="7"/>
  <c r="V8" i="7"/>
  <c r="U9" i="7"/>
  <c r="U17" i="7"/>
  <c r="U25" i="7"/>
  <c r="U33" i="7"/>
  <c r="U41" i="7"/>
  <c r="U49" i="7"/>
  <c r="U57" i="7"/>
  <c r="U65" i="7"/>
  <c r="U10" i="7"/>
  <c r="U18" i="7"/>
  <c r="U26" i="7"/>
  <c r="U34" i="7"/>
  <c r="U42" i="7"/>
  <c r="U50" i="7"/>
  <c r="U58" i="7"/>
  <c r="U66" i="7"/>
  <c r="U11" i="7"/>
  <c r="U19" i="7"/>
  <c r="U35" i="7"/>
  <c r="U43" i="7"/>
  <c r="U51" i="7"/>
  <c r="U59" i="7"/>
  <c r="U67" i="7"/>
  <c r="U12" i="7"/>
  <c r="U20" i="7"/>
  <c r="U28" i="7"/>
  <c r="U36" i="7"/>
  <c r="U52" i="7"/>
  <c r="U60" i="7"/>
  <c r="U13" i="7"/>
  <c r="U29" i="7"/>
  <c r="U45" i="7"/>
  <c r="U61" i="7"/>
  <c r="U22" i="7"/>
  <c r="U38" i="7"/>
  <c r="U54" i="7"/>
  <c r="U70" i="7"/>
  <c r="U23" i="7"/>
  <c r="U39" i="7"/>
  <c r="U55" i="7"/>
  <c r="U71" i="7"/>
  <c r="U16" i="7"/>
  <c r="U32" i="7"/>
  <c r="U48" i="7"/>
  <c r="U64" i="7"/>
  <c r="U27" i="7"/>
  <c r="U44" i="7"/>
  <c r="U68" i="7"/>
  <c r="U21" i="7"/>
  <c r="U37" i="7"/>
  <c r="U53" i="7"/>
  <c r="U69" i="7"/>
  <c r="U14" i="7"/>
  <c r="U30" i="7"/>
  <c r="U46" i="7"/>
  <c r="U15" i="7"/>
  <c r="U31" i="7"/>
  <c r="U47" i="7"/>
  <c r="U63" i="7"/>
  <c r="U24" i="7"/>
  <c r="U40" i="7"/>
  <c r="U56" i="7"/>
  <c r="U62" i="7"/>
  <c r="U8" i="7"/>
  <c r="R9860" i="1" l="1"/>
  <c r="Q9860" i="1"/>
  <c r="O9859" i="1"/>
  <c r="P9875" i="1"/>
  <c r="R9875" i="1" s="1"/>
  <c r="P9867" i="1"/>
  <c r="O9817" i="1"/>
  <c r="O9801" i="1"/>
  <c r="O10188" i="1"/>
  <c r="O10084" i="1"/>
  <c r="P9868" i="1"/>
  <c r="P10126" i="1"/>
  <c r="P10182" i="1"/>
  <c r="P10174" i="1"/>
  <c r="P10150" i="1"/>
  <c r="P9886" i="1"/>
  <c r="O9862" i="1"/>
  <c r="O9857" i="1"/>
  <c r="P9864" i="1"/>
  <c r="O9874" i="1"/>
  <c r="P10004" i="1"/>
  <c r="P10124" i="1"/>
  <c r="P10172" i="1"/>
  <c r="P10220" i="1"/>
  <c r="P9872" i="1"/>
  <c r="O9858" i="1"/>
  <c r="P10133" i="1"/>
  <c r="P10221" i="1"/>
  <c r="P10077" i="1"/>
  <c r="P8889" i="1"/>
  <c r="P7065" i="1"/>
  <c r="P6217" i="1"/>
  <c r="P5809" i="1"/>
  <c r="P5633" i="1"/>
  <c r="P5465" i="1"/>
  <c r="P5417" i="1"/>
  <c r="P5241" i="1"/>
  <c r="P4289" i="1"/>
  <c r="P4281" i="1"/>
  <c r="P4273" i="1"/>
  <c r="P4265" i="1"/>
  <c r="P4129" i="1"/>
  <c r="P4121" i="1"/>
  <c r="P4113" i="1"/>
  <c r="P4105" i="1"/>
  <c r="P4097" i="1"/>
  <c r="P4089" i="1"/>
  <c r="P4081" i="1"/>
  <c r="P4073" i="1"/>
  <c r="P3937" i="1"/>
  <c r="P3929" i="1"/>
  <c r="P3921" i="1"/>
  <c r="P3913" i="1"/>
  <c r="P3905" i="1"/>
  <c r="P3897" i="1"/>
  <c r="P3889" i="1"/>
  <c r="P3881" i="1"/>
  <c r="P3745" i="1"/>
  <c r="P3737" i="1"/>
  <c r="P3729" i="1"/>
  <c r="P3721" i="1"/>
  <c r="P3713" i="1"/>
  <c r="P3705" i="1"/>
  <c r="P3697" i="1"/>
  <c r="P3689" i="1"/>
  <c r="P3553" i="1"/>
  <c r="P3545" i="1"/>
  <c r="P3537" i="1"/>
  <c r="P3529" i="1"/>
  <c r="P3521" i="1"/>
  <c r="P3513" i="1"/>
  <c r="P3505" i="1"/>
  <c r="P3497" i="1"/>
  <c r="P5825" i="1"/>
  <c r="P5793" i="1"/>
  <c r="P5609" i="1"/>
  <c r="P5433" i="1"/>
  <c r="P5265" i="1"/>
  <c r="P5217" i="1"/>
  <c r="P8864" i="1"/>
  <c r="P8856" i="1"/>
  <c r="P8848" i="1"/>
  <c r="P8840" i="1"/>
  <c r="P6984" i="1"/>
  <c r="P6976" i="1"/>
  <c r="P6968" i="1"/>
  <c r="P6960" i="1"/>
  <c r="P8873" i="1"/>
  <c r="P6225" i="1"/>
  <c r="P5801" i="1"/>
  <c r="P5657" i="1"/>
  <c r="P5449" i="1"/>
  <c r="P5225" i="1"/>
  <c r="P8903" i="1"/>
  <c r="P6233" i="1"/>
  <c r="P5833" i="1"/>
  <c r="P5641" i="1"/>
  <c r="P5601" i="1"/>
  <c r="P5457" i="1"/>
  <c r="P5409" i="1"/>
  <c r="P5249" i="1"/>
  <c r="P8959" i="1"/>
  <c r="P8919" i="1"/>
  <c r="P6943" i="1"/>
  <c r="P9190" i="1"/>
  <c r="P9014" i="1"/>
  <c r="P8990" i="1"/>
  <c r="P8566" i="1"/>
  <c r="P8542" i="1"/>
  <c r="P8881" i="1"/>
  <c r="P6209" i="1"/>
  <c r="P5817" i="1"/>
  <c r="P5625" i="1"/>
  <c r="P5441" i="1"/>
  <c r="P5273" i="1"/>
  <c r="P5233" i="1"/>
  <c r="P8975" i="1"/>
  <c r="P6951" i="1"/>
  <c r="P9182" i="1"/>
  <c r="P8998" i="1"/>
  <c r="P8558" i="1"/>
  <c r="P5649" i="1"/>
  <c r="P5617" i="1"/>
  <c r="P5425" i="1"/>
  <c r="P5257" i="1"/>
  <c r="P8967" i="1"/>
  <c r="P8911" i="1"/>
  <c r="P6935" i="1"/>
  <c r="P9198" i="1"/>
  <c r="P9174" i="1"/>
  <c r="P9006" i="1"/>
  <c r="P8982" i="1"/>
  <c r="P8550" i="1"/>
  <c r="P9152" i="1"/>
  <c r="P8952" i="1"/>
  <c r="P8824" i="1"/>
  <c r="P7800" i="1"/>
  <c r="P7064" i="1"/>
  <c r="P7840" i="1"/>
  <c r="P6255" i="1"/>
  <c r="P6247" i="1"/>
  <c r="P6239" i="1"/>
  <c r="P8928" i="1"/>
  <c r="P8816" i="1"/>
  <c r="P8686" i="1"/>
  <c r="P7870" i="1"/>
  <c r="P7830" i="1"/>
  <c r="P7774" i="1"/>
  <c r="O9853" i="1"/>
  <c r="P9160" i="1"/>
  <c r="P8944" i="1"/>
  <c r="P8832" i="1"/>
  <c r="P7896" i="1"/>
  <c r="P8702" i="1"/>
  <c r="P9168" i="1"/>
  <c r="P8694" i="1"/>
  <c r="P9164" i="1"/>
  <c r="P9156" i="1"/>
  <c r="P9148" i="1"/>
  <c r="P8936" i="1"/>
  <c r="P8678" i="1"/>
  <c r="P9876" i="1"/>
  <c r="P7008" i="1"/>
  <c r="P7000" i="1"/>
  <c r="P6992" i="1"/>
  <c r="O9878" i="1"/>
  <c r="P9874" i="1"/>
  <c r="P10196" i="1"/>
  <c r="O9852" i="1"/>
  <c r="O9854" i="1"/>
  <c r="O9855" i="1"/>
  <c r="O9880" i="1"/>
  <c r="O9872" i="1"/>
  <c r="O9864" i="1"/>
  <c r="O9856" i="1"/>
  <c r="P10060" i="1"/>
  <c r="P9870" i="1"/>
  <c r="O9942" i="1"/>
  <c r="O10006" i="1"/>
  <c r="O10070" i="1"/>
  <c r="O10134" i="1"/>
  <c r="O10198" i="1"/>
  <c r="P9995" i="1"/>
  <c r="P10059" i="1"/>
  <c r="P10187" i="1"/>
  <c r="P10123" i="1"/>
  <c r="P10115" i="1"/>
  <c r="P9923" i="1"/>
  <c r="P10179" i="1"/>
  <c r="P9987" i="1"/>
  <c r="O10038" i="1"/>
  <c r="O10166" i="1"/>
  <c r="O9974" i="1"/>
  <c r="O10230" i="1"/>
  <c r="O9910" i="1"/>
  <c r="P10091" i="1"/>
  <c r="P10155" i="1"/>
  <c r="P9963" i="1"/>
  <c r="P9883" i="1"/>
  <c r="P9947" i="1"/>
  <c r="P10139" i="1"/>
  <c r="P10203" i="1"/>
  <c r="P10011" i="1"/>
  <c r="P10008" i="1"/>
  <c r="P10072" i="1"/>
  <c r="P10136" i="1"/>
  <c r="O9939" i="1"/>
  <c r="O10003" i="1"/>
  <c r="O10067" i="1"/>
  <c r="O10131" i="1"/>
  <c r="O10195" i="1"/>
  <c r="P9936" i="1"/>
  <c r="P10128" i="1"/>
  <c r="P10192" i="1"/>
  <c r="P10064" i="1"/>
  <c r="P10000" i="1"/>
  <c r="O9931" i="1"/>
  <c r="O9995" i="1"/>
  <c r="O10123" i="1"/>
  <c r="O10187" i="1"/>
  <c r="O10059" i="1"/>
  <c r="P10056" i="1"/>
  <c r="P10120" i="1"/>
  <c r="P10184" i="1"/>
  <c r="P9992" i="1"/>
  <c r="P9928" i="1"/>
  <c r="O9923" i="1"/>
  <c r="O9987" i="1"/>
  <c r="O10051" i="1"/>
  <c r="O10115" i="1"/>
  <c r="O10179" i="1"/>
  <c r="O10243" i="1"/>
  <c r="P9920" i="1"/>
  <c r="P9984" i="1"/>
  <c r="P10176" i="1"/>
  <c r="P10240" i="1"/>
  <c r="P10112" i="1"/>
  <c r="P10048" i="1"/>
  <c r="O9915" i="1"/>
  <c r="O9979" i="1"/>
  <c r="O10043" i="1"/>
  <c r="O10107" i="1"/>
  <c r="O10171" i="1"/>
  <c r="O10235" i="1"/>
  <c r="P9912" i="1"/>
  <c r="P9976" i="1"/>
  <c r="P10040" i="1"/>
  <c r="P10104" i="1"/>
  <c r="P10168" i="1"/>
  <c r="P10232" i="1"/>
  <c r="O9907" i="1"/>
  <c r="O9971" i="1"/>
  <c r="O10035" i="1"/>
  <c r="O10099" i="1"/>
  <c r="O10163" i="1"/>
  <c r="O10227" i="1"/>
  <c r="P9968" i="1"/>
  <c r="P10032" i="1"/>
  <c r="P10096" i="1"/>
  <c r="P9904" i="1"/>
  <c r="P10160" i="1"/>
  <c r="P10224" i="1"/>
  <c r="O9899" i="1"/>
  <c r="O9963" i="1"/>
  <c r="O10027" i="1"/>
  <c r="O10091" i="1"/>
  <c r="O10155" i="1"/>
  <c r="O10219" i="1"/>
  <c r="P10152" i="1"/>
  <c r="P10216" i="1"/>
  <c r="P9896" i="1"/>
  <c r="P10088" i="1"/>
  <c r="P9960" i="1"/>
  <c r="P10024" i="1"/>
  <c r="O9891" i="1"/>
  <c r="O9955" i="1"/>
  <c r="O10019" i="1"/>
  <c r="O10147" i="1"/>
  <c r="O10083" i="1"/>
  <c r="O10211" i="1"/>
  <c r="P9888" i="1"/>
  <c r="P9952" i="1"/>
  <c r="P10016" i="1"/>
  <c r="P10080" i="1"/>
  <c r="P10144" i="1"/>
  <c r="P10208" i="1"/>
  <c r="O10139" i="1"/>
  <c r="O10011" i="1"/>
  <c r="O9947" i="1"/>
  <c r="O10203" i="1"/>
  <c r="O9883" i="1"/>
  <c r="O10075" i="1"/>
  <c r="P10075" i="1"/>
  <c r="P9899" i="1"/>
  <c r="O9944" i="1"/>
  <c r="O10008" i="1"/>
  <c r="O10072" i="1"/>
  <c r="O10136" i="1"/>
  <c r="O10200" i="1"/>
  <c r="P10005" i="1"/>
  <c r="P10069" i="1"/>
  <c r="P9941" i="1"/>
  <c r="O9936" i="1"/>
  <c r="O10000" i="1"/>
  <c r="O10064" i="1"/>
  <c r="O10128" i="1"/>
  <c r="O10192" i="1"/>
  <c r="P9933" i="1"/>
  <c r="P9997" i="1"/>
  <c r="P10061" i="1"/>
  <c r="P10125" i="1"/>
  <c r="P10189" i="1"/>
  <c r="O9928" i="1"/>
  <c r="O9992" i="1"/>
  <c r="O10120" i="1"/>
  <c r="O10184" i="1"/>
  <c r="O10056" i="1"/>
  <c r="P10117" i="1"/>
  <c r="P9925" i="1"/>
  <c r="P10181" i="1"/>
  <c r="P9989" i="1"/>
  <c r="O9920" i="1"/>
  <c r="O10112" i="1"/>
  <c r="O10048" i="1"/>
  <c r="O10240" i="1"/>
  <c r="P10237" i="1"/>
  <c r="P9981" i="1"/>
  <c r="P10045" i="1"/>
  <c r="P9917" i="1"/>
  <c r="O9912" i="1"/>
  <c r="O9976" i="1"/>
  <c r="O10040" i="1"/>
  <c r="O10104" i="1"/>
  <c r="O10168" i="1"/>
  <c r="O10232" i="1"/>
  <c r="P10165" i="1"/>
  <c r="P9909" i="1"/>
  <c r="P10037" i="1"/>
  <c r="P10229" i="1"/>
  <c r="O9904" i="1"/>
  <c r="O9968" i="1"/>
  <c r="O10160" i="1"/>
  <c r="O10096" i="1"/>
  <c r="O10224" i="1"/>
  <c r="O10032" i="1"/>
  <c r="P9901" i="1"/>
  <c r="P9965" i="1"/>
  <c r="P10029" i="1"/>
  <c r="P10093" i="1"/>
  <c r="O9896" i="1"/>
  <c r="O9960" i="1"/>
  <c r="O10024" i="1"/>
  <c r="O10088" i="1"/>
  <c r="O10152" i="1"/>
  <c r="O10216" i="1"/>
  <c r="P9893" i="1"/>
  <c r="P9957" i="1"/>
  <c r="P10021" i="1"/>
  <c r="P10085" i="1"/>
  <c r="P10149" i="1"/>
  <c r="P10213" i="1"/>
  <c r="O9888" i="1"/>
  <c r="O9952" i="1"/>
  <c r="O10016" i="1"/>
  <c r="O10080" i="1"/>
  <c r="O10144" i="1"/>
  <c r="O10208" i="1"/>
  <c r="P10141" i="1"/>
  <c r="P9885" i="1"/>
  <c r="P10013" i="1"/>
  <c r="P9949" i="1"/>
  <c r="P9878" i="1"/>
  <c r="P9862" i="1"/>
  <c r="O9984" i="1"/>
  <c r="P10201" i="1"/>
  <c r="P10009" i="1"/>
  <c r="P9945" i="1"/>
  <c r="P10137" i="1"/>
  <c r="P10073" i="1"/>
  <c r="O9894" i="1"/>
  <c r="O9958" i="1"/>
  <c r="O10022" i="1"/>
  <c r="O10086" i="1"/>
  <c r="O10214" i="1"/>
  <c r="O10150" i="1"/>
  <c r="O10102" i="1"/>
  <c r="O9941" i="1"/>
  <c r="O10005" i="1"/>
  <c r="O10069" i="1"/>
  <c r="O10133" i="1"/>
  <c r="O10197" i="1"/>
  <c r="P9938" i="1"/>
  <c r="P10066" i="1"/>
  <c r="P10130" i="1"/>
  <c r="P10194" i="1"/>
  <c r="O9933" i="1"/>
  <c r="O9997" i="1"/>
  <c r="O10061" i="1"/>
  <c r="O10125" i="1"/>
  <c r="O10189" i="1"/>
  <c r="P9930" i="1"/>
  <c r="P9994" i="1"/>
  <c r="P10058" i="1"/>
  <c r="P10122" i="1"/>
  <c r="P10186" i="1"/>
  <c r="O9925" i="1"/>
  <c r="O9989" i="1"/>
  <c r="O10053" i="1"/>
  <c r="O10117" i="1"/>
  <c r="O10181" i="1"/>
  <c r="P9922" i="1"/>
  <c r="P10178" i="1"/>
  <c r="P9986" i="1"/>
  <c r="P10114" i="1"/>
  <c r="P10050" i="1"/>
  <c r="O9917" i="1"/>
  <c r="O9981" i="1"/>
  <c r="O10045" i="1"/>
  <c r="O10109" i="1"/>
  <c r="O10173" i="1"/>
  <c r="O10237" i="1"/>
  <c r="P10042" i="1"/>
  <c r="P10106" i="1"/>
  <c r="P9914" i="1"/>
  <c r="P10170" i="1"/>
  <c r="O9909" i="1"/>
  <c r="O9973" i="1"/>
  <c r="O10165" i="1"/>
  <c r="O10101" i="1"/>
  <c r="O10229" i="1"/>
  <c r="O10037" i="1"/>
  <c r="P9906" i="1"/>
  <c r="P9970" i="1"/>
  <c r="P10034" i="1"/>
  <c r="P10098" i="1"/>
  <c r="P10162" i="1"/>
  <c r="P10226" i="1"/>
  <c r="O10093" i="1"/>
  <c r="O10221" i="1"/>
  <c r="O9901" i="1"/>
  <c r="O10029" i="1"/>
  <c r="O10157" i="1"/>
  <c r="P10154" i="1"/>
  <c r="P9962" i="1"/>
  <c r="P10090" i="1"/>
  <c r="P10026" i="1"/>
  <c r="O9893" i="1"/>
  <c r="O9957" i="1"/>
  <c r="O10021" i="1"/>
  <c r="O10085" i="1"/>
  <c r="O10149" i="1"/>
  <c r="O10213" i="1"/>
  <c r="P10018" i="1"/>
  <c r="P9890" i="1"/>
  <c r="P9954" i="1"/>
  <c r="P10082" i="1"/>
  <c r="P10210" i="1"/>
  <c r="P10146" i="1"/>
  <c r="O9885" i="1"/>
  <c r="O9949" i="1"/>
  <c r="O10013" i="1"/>
  <c r="O10141" i="1"/>
  <c r="O10205" i="1"/>
  <c r="O10077" i="1"/>
  <c r="P9882" i="1"/>
  <c r="P10202" i="1"/>
  <c r="P10010" i="1"/>
  <c r="P9946" i="1"/>
  <c r="P10138" i="1"/>
  <c r="P10074" i="1"/>
  <c r="P9877" i="1"/>
  <c r="P9869" i="1"/>
  <c r="P9861" i="1"/>
  <c r="R9861" i="1" s="1"/>
  <c r="P10219" i="1"/>
  <c r="P10173" i="1"/>
  <c r="P10053" i="1"/>
  <c r="P9978" i="1"/>
  <c r="O9965" i="1"/>
  <c r="O9934" i="1"/>
  <c r="O9998" i="1"/>
  <c r="O10062" i="1"/>
  <c r="O10126" i="1"/>
  <c r="O10190" i="1"/>
  <c r="O9926" i="1"/>
  <c r="O9990" i="1"/>
  <c r="O10054" i="1"/>
  <c r="O10118" i="1"/>
  <c r="O10182" i="1"/>
  <c r="P9915" i="1"/>
  <c r="P9979" i="1"/>
  <c r="P10043" i="1"/>
  <c r="P10107" i="1"/>
  <c r="P10171" i="1"/>
  <c r="P10235" i="1"/>
  <c r="P9907" i="1"/>
  <c r="P10227" i="1"/>
  <c r="P9971" i="1"/>
  <c r="P10035" i="1"/>
  <c r="P10163" i="1"/>
  <c r="P10099" i="1"/>
  <c r="O9902" i="1"/>
  <c r="O9966" i="1"/>
  <c r="O10030" i="1"/>
  <c r="O10094" i="1"/>
  <c r="O10158" i="1"/>
  <c r="O10222" i="1"/>
  <c r="P9891" i="1"/>
  <c r="P10019" i="1"/>
  <c r="P9955" i="1"/>
  <c r="P10083" i="1"/>
  <c r="P10211" i="1"/>
  <c r="P9931" i="1"/>
  <c r="O10002" i="1"/>
  <c r="O10066" i="1"/>
  <c r="O9938" i="1"/>
  <c r="O10130" i="1"/>
  <c r="O9930" i="1"/>
  <c r="O9994" i="1"/>
  <c r="O10058" i="1"/>
  <c r="O10122" i="1"/>
  <c r="O10186" i="1"/>
  <c r="O9922" i="1"/>
  <c r="O9986" i="1"/>
  <c r="O10178" i="1"/>
  <c r="O10114" i="1"/>
  <c r="O10050" i="1"/>
  <c r="O10242" i="1"/>
  <c r="O9914" i="1"/>
  <c r="O9978" i="1"/>
  <c r="O10042" i="1"/>
  <c r="O10106" i="1"/>
  <c r="O10234" i="1"/>
  <c r="O10170" i="1"/>
  <c r="O9906" i="1"/>
  <c r="O9970" i="1"/>
  <c r="O10034" i="1"/>
  <c r="O10098" i="1"/>
  <c r="O10162" i="1"/>
  <c r="O10226" i="1"/>
  <c r="O9898" i="1"/>
  <c r="O9962" i="1"/>
  <c r="O10026" i="1"/>
  <c r="O10090" i="1"/>
  <c r="O10154" i="1"/>
  <c r="O10218" i="1"/>
  <c r="O9890" i="1"/>
  <c r="O9954" i="1"/>
  <c r="O10018" i="1"/>
  <c r="O10082" i="1"/>
  <c r="O10146" i="1"/>
  <c r="O10210" i="1"/>
  <c r="O9876" i="1"/>
  <c r="O9868" i="1"/>
  <c r="P10218" i="1"/>
  <c r="P10109" i="1"/>
  <c r="P10051" i="1"/>
  <c r="P9973" i="1"/>
  <c r="O10194" i="1"/>
  <c r="P9939" i="1"/>
  <c r="P10003" i="1"/>
  <c r="P10067" i="1"/>
  <c r="P10131" i="1"/>
  <c r="P10195" i="1"/>
  <c r="O9918" i="1"/>
  <c r="O9982" i="1"/>
  <c r="O10046" i="1"/>
  <c r="O10238" i="1"/>
  <c r="O10174" i="1"/>
  <c r="O9886" i="1"/>
  <c r="O9950" i="1"/>
  <c r="O10014" i="1"/>
  <c r="O10078" i="1"/>
  <c r="O10142" i="1"/>
  <c r="O10206" i="1"/>
  <c r="P10147" i="1"/>
  <c r="P10068" i="1"/>
  <c r="P9940" i="1"/>
  <c r="P10132" i="1"/>
  <c r="P10188" i="1"/>
  <c r="P9996" i="1"/>
  <c r="P9932" i="1"/>
  <c r="P9924" i="1"/>
  <c r="P9988" i="1"/>
  <c r="P10052" i="1"/>
  <c r="P10116" i="1"/>
  <c r="P10180" i="1"/>
  <c r="P9980" i="1"/>
  <c r="P10044" i="1"/>
  <c r="P10108" i="1"/>
  <c r="P9916" i="1"/>
  <c r="P10164" i="1"/>
  <c r="P9908" i="1"/>
  <c r="P10228" i="1"/>
  <c r="P9900" i="1"/>
  <c r="P9964" i="1"/>
  <c r="P10092" i="1"/>
  <c r="P10156" i="1"/>
  <c r="P9892" i="1"/>
  <c r="P9956" i="1"/>
  <c r="P10212" i="1"/>
  <c r="P10020" i="1"/>
  <c r="P9884" i="1"/>
  <c r="P9948" i="1"/>
  <c r="P10012" i="1"/>
  <c r="P10076" i="1"/>
  <c r="P10140" i="1"/>
  <c r="P10204" i="1"/>
  <c r="P9866" i="1"/>
  <c r="O9867" i="1"/>
  <c r="P9859" i="1"/>
  <c r="P10243" i="1"/>
  <c r="P10205" i="1"/>
  <c r="P10157" i="1"/>
  <c r="P10101" i="1"/>
  <c r="P10036" i="1"/>
  <c r="P9972" i="1"/>
  <c r="P3441" i="1"/>
  <c r="O9940" i="1"/>
  <c r="O10004" i="1"/>
  <c r="O10196" i="1"/>
  <c r="O10068" i="1"/>
  <c r="O10132" i="1"/>
  <c r="P9937" i="1"/>
  <c r="P10129" i="1"/>
  <c r="P10193" i="1"/>
  <c r="P10065" i="1"/>
  <c r="P10001" i="1"/>
  <c r="O9932" i="1"/>
  <c r="O9996" i="1"/>
  <c r="O10060" i="1"/>
  <c r="O10124" i="1"/>
  <c r="P9929" i="1"/>
  <c r="P9993" i="1"/>
  <c r="P10057" i="1"/>
  <c r="P10185" i="1"/>
  <c r="P10121" i="1"/>
  <c r="O9924" i="1"/>
  <c r="O9988" i="1"/>
  <c r="O10052" i="1"/>
  <c r="O10116" i="1"/>
  <c r="O10180" i="1"/>
  <c r="P9921" i="1"/>
  <c r="P9985" i="1"/>
  <c r="P10049" i="1"/>
  <c r="P10113" i="1"/>
  <c r="P10177" i="1"/>
  <c r="P10241" i="1"/>
  <c r="O9916" i="1"/>
  <c r="O9980" i="1"/>
  <c r="O10044" i="1"/>
  <c r="O10108" i="1"/>
  <c r="O10172" i="1"/>
  <c r="O10236" i="1"/>
  <c r="P10105" i="1"/>
  <c r="P9913" i="1"/>
  <c r="P10169" i="1"/>
  <c r="P9977" i="1"/>
  <c r="P10041" i="1"/>
  <c r="P10233" i="1"/>
  <c r="O9908" i="1"/>
  <c r="O9972" i="1"/>
  <c r="O10036" i="1"/>
  <c r="O10100" i="1"/>
  <c r="O10164" i="1"/>
  <c r="O10228" i="1"/>
  <c r="P10225" i="1"/>
  <c r="P9969" i="1"/>
  <c r="P10033" i="1"/>
  <c r="P9905" i="1"/>
  <c r="P10161" i="1"/>
  <c r="P10097" i="1"/>
  <c r="O9900" i="1"/>
  <c r="O9964" i="1"/>
  <c r="O10092" i="1"/>
  <c r="O10220" i="1"/>
  <c r="O10028" i="1"/>
  <c r="O10156" i="1"/>
  <c r="P9897" i="1"/>
  <c r="P9961" i="1"/>
  <c r="P10025" i="1"/>
  <c r="P10089" i="1"/>
  <c r="P10153" i="1"/>
  <c r="P10217" i="1"/>
  <c r="O10020" i="1"/>
  <c r="O9956" i="1"/>
  <c r="O10148" i="1"/>
  <c r="O10212" i="1"/>
  <c r="O9892" i="1"/>
  <c r="P9889" i="1"/>
  <c r="P9953" i="1"/>
  <c r="P10081" i="1"/>
  <c r="P10145" i="1"/>
  <c r="P10209" i="1"/>
  <c r="P10017" i="1"/>
  <c r="O9884" i="1"/>
  <c r="O9948" i="1"/>
  <c r="O10012" i="1"/>
  <c r="O10076" i="1"/>
  <c r="O10140" i="1"/>
  <c r="O10204" i="1"/>
  <c r="O9866" i="1"/>
  <c r="P9858" i="1"/>
  <c r="P10242" i="1"/>
  <c r="P10200" i="1"/>
  <c r="P10100" i="1"/>
  <c r="P10028" i="1"/>
  <c r="P9944" i="1"/>
  <c r="O10176" i="1"/>
  <c r="P8568" i="1"/>
  <c r="P8560" i="1"/>
  <c r="P8552" i="1"/>
  <c r="P8544" i="1"/>
  <c r="P6200" i="1"/>
  <c r="P6192" i="1"/>
  <c r="O9945" i="1"/>
  <c r="O10009" i="1"/>
  <c r="O10073" i="1"/>
  <c r="O10137" i="1"/>
  <c r="O10201" i="1"/>
  <c r="O9881" i="1"/>
  <c r="P9942" i="1"/>
  <c r="P10006" i="1"/>
  <c r="P10070" i="1"/>
  <c r="P10134" i="1"/>
  <c r="P10198" i="1"/>
  <c r="O9937" i="1"/>
  <c r="O10001" i="1"/>
  <c r="O10065" i="1"/>
  <c r="O10193" i="1"/>
  <c r="O10129" i="1"/>
  <c r="P10190" i="1"/>
  <c r="P9998" i="1"/>
  <c r="P10062" i="1"/>
  <c r="O9993" i="1"/>
  <c r="O9929" i="1"/>
  <c r="O10121" i="1"/>
  <c r="O10185" i="1"/>
  <c r="O10057" i="1"/>
  <c r="P10054" i="1"/>
  <c r="P10118" i="1"/>
  <c r="P9926" i="1"/>
  <c r="P9990" i="1"/>
  <c r="O9921" i="1"/>
  <c r="O9985" i="1"/>
  <c r="O10049" i="1"/>
  <c r="O10113" i="1"/>
  <c r="O10177" i="1"/>
  <c r="O10241" i="1"/>
  <c r="P10238" i="1"/>
  <c r="P9982" i="1"/>
  <c r="P10046" i="1"/>
  <c r="P10110" i="1"/>
  <c r="P9918" i="1"/>
  <c r="O9913" i="1"/>
  <c r="O9977" i="1"/>
  <c r="O10233" i="1"/>
  <c r="O10041" i="1"/>
  <c r="O10169" i="1"/>
  <c r="O10105" i="1"/>
  <c r="P9910" i="1"/>
  <c r="P9974" i="1"/>
  <c r="P10102" i="1"/>
  <c r="P10166" i="1"/>
  <c r="P10038" i="1"/>
  <c r="P10230" i="1"/>
  <c r="O9905" i="1"/>
  <c r="O9969" i="1"/>
  <c r="O10033" i="1"/>
  <c r="O10097" i="1"/>
  <c r="O10161" i="1"/>
  <c r="O10225" i="1"/>
  <c r="P9902" i="1"/>
  <c r="P9966" i="1"/>
  <c r="P10030" i="1"/>
  <c r="P10094" i="1"/>
  <c r="P10158" i="1"/>
  <c r="P10222" i="1"/>
  <c r="O9897" i="1"/>
  <c r="O9961" i="1"/>
  <c r="O10025" i="1"/>
  <c r="O10089" i="1"/>
  <c r="O10153" i="1"/>
  <c r="O10217" i="1"/>
  <c r="P10214" i="1"/>
  <c r="P9894" i="1"/>
  <c r="P10022" i="1"/>
  <c r="P10086" i="1"/>
  <c r="P9958" i="1"/>
  <c r="O9889" i="1"/>
  <c r="O9953" i="1"/>
  <c r="O10017" i="1"/>
  <c r="O10081" i="1"/>
  <c r="O10145" i="1"/>
  <c r="O10209" i="1"/>
  <c r="P9950" i="1"/>
  <c r="P10078" i="1"/>
  <c r="P10142" i="1"/>
  <c r="P10206" i="1"/>
  <c r="P10014" i="1"/>
  <c r="P9880" i="1"/>
  <c r="P9873" i="1"/>
  <c r="P9865" i="1"/>
  <c r="P9857" i="1"/>
  <c r="P10236" i="1"/>
  <c r="P10197" i="1"/>
  <c r="P10148" i="1"/>
  <c r="P10084" i="1"/>
  <c r="P10027" i="1"/>
  <c r="P9934" i="1"/>
  <c r="O10110" i="1"/>
  <c r="O9882" i="1"/>
  <c r="O9946" i="1"/>
  <c r="O10010" i="1"/>
  <c r="O10138" i="1"/>
  <c r="O10202" i="1"/>
  <c r="O10074" i="1"/>
  <c r="O9879" i="1"/>
  <c r="O9871" i="1"/>
  <c r="P9863" i="1"/>
  <c r="P9881" i="1"/>
  <c r="O9863" i="1"/>
  <c r="O10239" i="1"/>
  <c r="P10239" i="1"/>
  <c r="O10191" i="1"/>
  <c r="P10191" i="1"/>
  <c r="O10135" i="1"/>
  <c r="P10135" i="1"/>
  <c r="O10079" i="1"/>
  <c r="P10079" i="1"/>
  <c r="O10039" i="1"/>
  <c r="P10039" i="1"/>
  <c r="O9983" i="1"/>
  <c r="P9983" i="1"/>
  <c r="O9911" i="1"/>
  <c r="P9911" i="1"/>
  <c r="O10215" i="1"/>
  <c r="P10215" i="1"/>
  <c r="O10167" i="1"/>
  <c r="P10167" i="1"/>
  <c r="O10127" i="1"/>
  <c r="P10127" i="1"/>
  <c r="O10071" i="1"/>
  <c r="P10071" i="1"/>
  <c r="O10007" i="1"/>
  <c r="P10007" i="1"/>
  <c r="O9943" i="1"/>
  <c r="P9943" i="1"/>
  <c r="O9903" i="1"/>
  <c r="P9903" i="1"/>
  <c r="P9879" i="1"/>
  <c r="O10231" i="1"/>
  <c r="P10231" i="1"/>
  <c r="O10183" i="1"/>
  <c r="P10183" i="1"/>
  <c r="O10111" i="1"/>
  <c r="P10111" i="1"/>
  <c r="O10063" i="1"/>
  <c r="P10063" i="1"/>
  <c r="O10023" i="1"/>
  <c r="P10023" i="1"/>
  <c r="O9967" i="1"/>
  <c r="P9967" i="1"/>
  <c r="O9919" i="1"/>
  <c r="P9919" i="1"/>
  <c r="O10151" i="1"/>
  <c r="P10151" i="1"/>
  <c r="O10095" i="1"/>
  <c r="P10095" i="1"/>
  <c r="O9991" i="1"/>
  <c r="P9991" i="1"/>
  <c r="O9935" i="1"/>
  <c r="P9935" i="1"/>
  <c r="O9870" i="1"/>
  <c r="O10199" i="1"/>
  <c r="P10199" i="1"/>
  <c r="O10143" i="1"/>
  <c r="P10143" i="1"/>
  <c r="O10087" i="1"/>
  <c r="P10087" i="1"/>
  <c r="O10031" i="1"/>
  <c r="P10031" i="1"/>
  <c r="O9975" i="1"/>
  <c r="P9975" i="1"/>
  <c r="O9927" i="1"/>
  <c r="P9927" i="1"/>
  <c r="O9869" i="1"/>
  <c r="O10207" i="1"/>
  <c r="P10207" i="1"/>
  <c r="O10159" i="1"/>
  <c r="P10159" i="1"/>
  <c r="O10103" i="1"/>
  <c r="P10103" i="1"/>
  <c r="O10047" i="1"/>
  <c r="P10047" i="1"/>
  <c r="O9999" i="1"/>
  <c r="P9999" i="1"/>
  <c r="O9951" i="1"/>
  <c r="P9951" i="1"/>
  <c r="O9887" i="1"/>
  <c r="P9887" i="1"/>
  <c r="O10223" i="1"/>
  <c r="P10223" i="1"/>
  <c r="O10175" i="1"/>
  <c r="P10175" i="1"/>
  <c r="O10119" i="1"/>
  <c r="P10119" i="1"/>
  <c r="O10055" i="1"/>
  <c r="P10055" i="1"/>
  <c r="O10015" i="1"/>
  <c r="P10015" i="1"/>
  <c r="O9959" i="1"/>
  <c r="P9959" i="1"/>
  <c r="O9895" i="1"/>
  <c r="P9895" i="1"/>
  <c r="P9871" i="1"/>
  <c r="O9865" i="1"/>
  <c r="P9783" i="1"/>
  <c r="P9775" i="1"/>
  <c r="O9873" i="1"/>
  <c r="P9841" i="1"/>
  <c r="P9833" i="1"/>
  <c r="O9877" i="1"/>
  <c r="P9848" i="1"/>
  <c r="P9840" i="1"/>
  <c r="P9832" i="1"/>
  <c r="O9840" i="1"/>
  <c r="O9832" i="1"/>
  <c r="P9852" i="1"/>
  <c r="P9853" i="1"/>
  <c r="P9854" i="1"/>
  <c r="P9855" i="1"/>
  <c r="P9829" i="1"/>
  <c r="R9829" i="1" s="1"/>
  <c r="P6896" i="1"/>
  <c r="P6888" i="1"/>
  <c r="P6880" i="1"/>
  <c r="P6872" i="1"/>
  <c r="P6199" i="1"/>
  <c r="P6191" i="1"/>
  <c r="P8893" i="1"/>
  <c r="P8885" i="1"/>
  <c r="P8877" i="1"/>
  <c r="P8869" i="1"/>
  <c r="P6184" i="1"/>
  <c r="P6176" i="1"/>
  <c r="O9847" i="1"/>
  <c r="P9839" i="1"/>
  <c r="P9831" i="1"/>
  <c r="O9846" i="1"/>
  <c r="P6040" i="1"/>
  <c r="P6032" i="1"/>
  <c r="P6024" i="1"/>
  <c r="P6016" i="1"/>
  <c r="P6008" i="1"/>
  <c r="P6000" i="1"/>
  <c r="P5992" i="1"/>
  <c r="P5984" i="1"/>
  <c r="P9838" i="1"/>
  <c r="P9830" i="1"/>
  <c r="P9845" i="1"/>
  <c r="P9837" i="1"/>
  <c r="P9844" i="1"/>
  <c r="P9836" i="1"/>
  <c r="P9851" i="1"/>
  <c r="P9843" i="1"/>
  <c r="P9835" i="1"/>
  <c r="P9850" i="1"/>
  <c r="P9842" i="1"/>
  <c r="P9834" i="1"/>
  <c r="P9849" i="1"/>
  <c r="O9841" i="1"/>
  <c r="O9833" i="1"/>
  <c r="O9848" i="1"/>
  <c r="O9839" i="1"/>
  <c r="O9831" i="1"/>
  <c r="P9847" i="1"/>
  <c r="P9846" i="1"/>
  <c r="O9845" i="1"/>
  <c r="O9838" i="1"/>
  <c r="O9830" i="1"/>
  <c r="O9844" i="1"/>
  <c r="O9837" i="1"/>
  <c r="O9851" i="1"/>
  <c r="O9843" i="1"/>
  <c r="O9836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O9819" i="1"/>
  <c r="O9803" i="1"/>
  <c r="P9814" i="1"/>
  <c r="P9806" i="1"/>
  <c r="P9824" i="1"/>
  <c r="R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O9775" i="1"/>
  <c r="P9825" i="1"/>
  <c r="P9817" i="1"/>
  <c r="P9809" i="1"/>
  <c r="P9801" i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O9795" i="1"/>
  <c r="O9787" i="1"/>
  <c r="O9779" i="1"/>
  <c r="O9771" i="1"/>
  <c r="O9821" i="1"/>
  <c r="O9813" i="1"/>
  <c r="O9805" i="1"/>
  <c r="O9827" i="1"/>
  <c r="O9793" i="1"/>
  <c r="O9785" i="1"/>
  <c r="O9777" i="1"/>
  <c r="P9820" i="1"/>
  <c r="P9812" i="1"/>
  <c r="P9804" i="1"/>
  <c r="O9770" i="1"/>
  <c r="P9784" i="1"/>
  <c r="O9776" i="1"/>
  <c r="P9819" i="1"/>
  <c r="P9811" i="1"/>
  <c r="P9803" i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P9754" i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9761" i="1" l="1"/>
  <c r="R9753" i="1"/>
  <c r="R9769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1314" i="1"/>
  <c r="Q1314" i="1"/>
  <c r="R1634" i="1"/>
  <c r="Q1634" i="1"/>
  <c r="R2146" i="1"/>
  <c r="Q2146" i="1"/>
  <c r="R2466" i="1"/>
  <c r="Q2466" i="1"/>
  <c r="R2914" i="1"/>
  <c r="Q2914" i="1"/>
  <c r="R3234" i="1"/>
  <c r="Q3234" i="1"/>
  <c r="R3682" i="1"/>
  <c r="Q3682" i="1"/>
  <c r="R4066" i="1"/>
  <c r="Q4066" i="1"/>
  <c r="R4450" i="1"/>
  <c r="Q4450" i="1"/>
  <c r="R4770" i="1"/>
  <c r="Q4770" i="1"/>
  <c r="R5218" i="1"/>
  <c r="Q5218" i="1"/>
  <c r="R5666" i="1"/>
  <c r="Q5666" i="1"/>
  <c r="R6178" i="1"/>
  <c r="Q6178" i="1"/>
  <c r="R6626" i="1"/>
  <c r="Q6626" i="1"/>
  <c r="R6946" i="1"/>
  <c r="Q6946" i="1"/>
  <c r="R7522" i="1"/>
  <c r="Q7522" i="1"/>
  <c r="R7842" i="1"/>
  <c r="Q7842" i="1"/>
  <c r="R8290" i="1"/>
  <c r="Q8290" i="1"/>
  <c r="R691" i="1"/>
  <c r="Q691" i="1"/>
  <c r="R1139" i="1"/>
  <c r="Q1139" i="1"/>
  <c r="R1587" i="1"/>
  <c r="Q1587" i="1"/>
  <c r="R2163" i="1"/>
  <c r="Q2163" i="1"/>
  <c r="R2611" i="1"/>
  <c r="Q2611" i="1"/>
  <c r="R3059" i="1"/>
  <c r="Q3059" i="1"/>
  <c r="R3443" i="1"/>
  <c r="Q3443" i="1"/>
  <c r="R3955" i="1"/>
  <c r="Q3955" i="1"/>
  <c r="R4467" i="1"/>
  <c r="Q4467" i="1"/>
  <c r="R4915" i="1"/>
  <c r="Q4915" i="1"/>
  <c r="R5427" i="1"/>
  <c r="Q5427" i="1"/>
  <c r="R5875" i="1"/>
  <c r="Q5875" i="1"/>
  <c r="R6323" i="1"/>
  <c r="Q6323" i="1"/>
  <c r="R6707" i="1"/>
  <c r="Q6707" i="1"/>
  <c r="R7283" i="1"/>
  <c r="Q7283" i="1"/>
  <c r="R7795" i="1"/>
  <c r="Q7795" i="1"/>
  <c r="R8307" i="1"/>
  <c r="Q8307" i="1"/>
  <c r="R1196" i="1"/>
  <c r="Q1196" i="1"/>
  <c r="R1772" i="1"/>
  <c r="Q1772" i="1"/>
  <c r="R2284" i="1"/>
  <c r="Q2284" i="1"/>
  <c r="R2796" i="1"/>
  <c r="Q2796" i="1"/>
  <c r="R3372" i="1"/>
  <c r="Q3372" i="1"/>
  <c r="R3884" i="1"/>
  <c r="Q3884" i="1"/>
  <c r="R4396" i="1"/>
  <c r="Q4396" i="1"/>
  <c r="R4780" i="1"/>
  <c r="Q4780" i="1"/>
  <c r="R5420" i="1"/>
  <c r="Q5420" i="1"/>
  <c r="R5868" i="1"/>
  <c r="Q5868" i="1"/>
  <c r="R6508" i="1"/>
  <c r="Q6508" i="1"/>
  <c r="R7020" i="1"/>
  <c r="Q7020" i="1"/>
  <c r="R7468" i="1"/>
  <c r="Q7468" i="1"/>
  <c r="R7916" i="1"/>
  <c r="Q7916" i="1"/>
  <c r="R8364" i="1"/>
  <c r="Q8364" i="1"/>
  <c r="R1085" i="1"/>
  <c r="Q1085" i="1"/>
  <c r="R1469" i="1"/>
  <c r="Q1469" i="1"/>
  <c r="R2109" i="1"/>
  <c r="Q2109" i="1"/>
  <c r="R2557" i="1"/>
  <c r="Q2557" i="1"/>
  <c r="R3133" i="1"/>
  <c r="Q3133" i="1"/>
  <c r="R3645" i="1"/>
  <c r="Q3645" i="1"/>
  <c r="R3901" i="1"/>
  <c r="Q3901" i="1"/>
  <c r="R4349" i="1"/>
  <c r="Q4349" i="1"/>
  <c r="R4733" i="1"/>
  <c r="Q4733" i="1"/>
  <c r="R6013" i="1"/>
  <c r="Q6013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1186" i="1"/>
  <c r="Q1186" i="1"/>
  <c r="R1378" i="1"/>
  <c r="Q1378" i="1"/>
  <c r="R1698" i="1"/>
  <c r="Q1698" i="1"/>
  <c r="R2018" i="1"/>
  <c r="Q2018" i="1"/>
  <c r="R2274" i="1"/>
  <c r="Q2274" i="1"/>
  <c r="R2594" i="1"/>
  <c r="Q2594" i="1"/>
  <c r="R2850" i="1"/>
  <c r="Q2850" i="1"/>
  <c r="R3170" i="1"/>
  <c r="Q3170" i="1"/>
  <c r="R3298" i="1"/>
  <c r="Q3298" i="1"/>
  <c r="R3618" i="1"/>
  <c r="Q3618" i="1"/>
  <c r="R3938" i="1"/>
  <c r="Q3938" i="1"/>
  <c r="R4194" i="1"/>
  <c r="Q4194" i="1"/>
  <c r="R4386" i="1"/>
  <c r="Q4386" i="1"/>
  <c r="R4578" i="1"/>
  <c r="Q4578" i="1"/>
  <c r="R4706" i="1"/>
  <c r="Q4706" i="1"/>
  <c r="R5026" i="1"/>
  <c r="Q5026" i="1"/>
  <c r="R5346" i="1"/>
  <c r="Q5346" i="1"/>
  <c r="R5602" i="1"/>
  <c r="Q5602" i="1"/>
  <c r="R5922" i="1"/>
  <c r="Q5922" i="1"/>
  <c r="R6306" i="1"/>
  <c r="Q6306" i="1"/>
  <c r="R6498" i="1"/>
  <c r="Q6498" i="1"/>
  <c r="R6818" i="1"/>
  <c r="Q6818" i="1"/>
  <c r="R7138" i="1"/>
  <c r="Q7138" i="1"/>
  <c r="R7394" i="1"/>
  <c r="Q7394" i="1"/>
  <c r="R7714" i="1"/>
  <c r="Q7714" i="1"/>
  <c r="R8034" i="1"/>
  <c r="Q8034" i="1"/>
  <c r="R371" i="1"/>
  <c r="Q371" i="1"/>
  <c r="R563" i="1"/>
  <c r="Q563" i="1"/>
  <c r="R883" i="1"/>
  <c r="Q883" i="1"/>
  <c r="R1203" i="1"/>
  <c r="Q1203" i="1"/>
  <c r="R1523" i="1"/>
  <c r="Q1523" i="1"/>
  <c r="R1843" i="1"/>
  <c r="Q1843" i="1"/>
  <c r="R2099" i="1"/>
  <c r="Q2099" i="1"/>
  <c r="R2419" i="1"/>
  <c r="Q2419" i="1"/>
  <c r="R2675" i="1"/>
  <c r="Q2675" i="1"/>
  <c r="R2995" i="1"/>
  <c r="Q2995" i="1"/>
  <c r="R3251" i="1"/>
  <c r="Q3251" i="1"/>
  <c r="R3571" i="1"/>
  <c r="Q3571" i="1"/>
  <c r="R3827" i="1"/>
  <c r="Q3827" i="1"/>
  <c r="R4147" i="1"/>
  <c r="Q4147" i="1"/>
  <c r="R4403" i="1"/>
  <c r="Q4403" i="1"/>
  <c r="R4595" i="1"/>
  <c r="Q4595" i="1"/>
  <c r="R4851" i="1"/>
  <c r="Q4851" i="1"/>
  <c r="R5235" i="1"/>
  <c r="Q5235" i="1"/>
  <c r="R5491" i="1"/>
  <c r="Q5491" i="1"/>
  <c r="R5811" i="1"/>
  <c r="Q5811" i="1"/>
  <c r="R6131" i="1"/>
  <c r="Q6131" i="1"/>
  <c r="R6451" i="1"/>
  <c r="Q6451" i="1"/>
  <c r="R6771" i="1"/>
  <c r="Q6771" i="1"/>
  <c r="R7027" i="1"/>
  <c r="Q7027" i="1"/>
  <c r="R7411" i="1"/>
  <c r="Q7411" i="1"/>
  <c r="R7667" i="1"/>
  <c r="Q7667" i="1"/>
  <c r="R7987" i="1"/>
  <c r="Q7987" i="1"/>
  <c r="R8371" i="1"/>
  <c r="Q8371" i="1"/>
  <c r="R1132" i="1"/>
  <c r="Q1132" i="1"/>
  <c r="R1516" i="1"/>
  <c r="Q1516" i="1"/>
  <c r="R1836" i="1"/>
  <c r="Q1836" i="1"/>
  <c r="R2092" i="1"/>
  <c r="Q2092" i="1"/>
  <c r="R2476" i="1"/>
  <c r="Q2476" i="1"/>
  <c r="R2988" i="1"/>
  <c r="Q2988" i="1"/>
  <c r="R3244" i="1"/>
  <c r="Q3244" i="1"/>
  <c r="R3628" i="1"/>
  <c r="Q3628" i="1"/>
  <c r="R4012" i="1"/>
  <c r="Q4012" i="1"/>
  <c r="R4268" i="1"/>
  <c r="Q4268" i="1"/>
  <c r="R4652" i="1"/>
  <c r="Q4652" i="1"/>
  <c r="R4972" i="1"/>
  <c r="Q4972" i="1"/>
  <c r="R5292" i="1"/>
  <c r="Q5292" i="1"/>
  <c r="R5676" i="1"/>
  <c r="Q5676" i="1"/>
  <c r="R6124" i="1"/>
  <c r="Q6124" i="1"/>
  <c r="R6316" i="1"/>
  <c r="Q6316" i="1"/>
  <c r="R6700" i="1"/>
  <c r="Q6700" i="1"/>
  <c r="R7084" i="1"/>
  <c r="Q7084" i="1"/>
  <c r="R7404" i="1"/>
  <c r="Q7404" i="1"/>
  <c r="R7788" i="1"/>
  <c r="Q7788" i="1"/>
  <c r="R8108" i="1"/>
  <c r="Q8108" i="1"/>
  <c r="R8492" i="1"/>
  <c r="Q8492" i="1"/>
  <c r="R893" i="1"/>
  <c r="Q893" i="1"/>
  <c r="R1277" i="1"/>
  <c r="Q1277" i="1"/>
  <c r="R1661" i="1"/>
  <c r="Q1661" i="1"/>
  <c r="R1853" i="1"/>
  <c r="Q1853" i="1"/>
  <c r="R2365" i="1"/>
  <c r="Q2365" i="1"/>
  <c r="R2813" i="1"/>
  <c r="Q2813" i="1"/>
  <c r="R3325" i="1"/>
  <c r="Q3325" i="1"/>
  <c r="R5245" i="1"/>
  <c r="Q5245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994" i="1"/>
  <c r="Q994" i="1"/>
  <c r="R1570" i="1"/>
  <c r="Q1570" i="1"/>
  <c r="R1954" i="1"/>
  <c r="Q1954" i="1"/>
  <c r="R2402" i="1"/>
  <c r="Q2402" i="1"/>
  <c r="R2722" i="1"/>
  <c r="Q2722" i="1"/>
  <c r="R3106" i="1"/>
  <c r="Q3106" i="1"/>
  <c r="R3490" i="1"/>
  <c r="Q3490" i="1"/>
  <c r="R3874" i="1"/>
  <c r="Q3874" i="1"/>
  <c r="R4130" i="1"/>
  <c r="Q4130" i="1"/>
  <c r="R4514" i="1"/>
  <c r="Q4514" i="1"/>
  <c r="R4898" i="1"/>
  <c r="Q4898" i="1"/>
  <c r="R5090" i="1"/>
  <c r="Q5090" i="1"/>
  <c r="R5474" i="1"/>
  <c r="Q5474" i="1"/>
  <c r="R5794" i="1"/>
  <c r="Q5794" i="1"/>
  <c r="R5986" i="1"/>
  <c r="Q5986" i="1"/>
  <c r="R6370" i="1"/>
  <c r="Q6370" i="1"/>
  <c r="R6690" i="1"/>
  <c r="Q6690" i="1"/>
  <c r="R7074" i="1"/>
  <c r="Q7074" i="1"/>
  <c r="R7330" i="1"/>
  <c r="Q7330" i="1"/>
  <c r="R7650" i="1"/>
  <c r="Q7650" i="1"/>
  <c r="R7906" i="1"/>
  <c r="Q7906" i="1"/>
  <c r="R8162" i="1"/>
  <c r="Q8162" i="1"/>
  <c r="R435" i="1"/>
  <c r="Q435" i="1"/>
  <c r="R755" i="1"/>
  <c r="Q755" i="1"/>
  <c r="R1011" i="1"/>
  <c r="Q1011" i="1"/>
  <c r="R1331" i="1"/>
  <c r="Q1331" i="1"/>
  <c r="R1715" i="1"/>
  <c r="Q1715" i="1"/>
  <c r="R1907" i="1"/>
  <c r="Q1907" i="1"/>
  <c r="R2227" i="1"/>
  <c r="Q2227" i="1"/>
  <c r="R2483" i="1"/>
  <c r="Q2483" i="1"/>
  <c r="R2803" i="1"/>
  <c r="Q2803" i="1"/>
  <c r="R3123" i="1"/>
  <c r="Q3123" i="1"/>
  <c r="R3379" i="1"/>
  <c r="Q3379" i="1"/>
  <c r="R3763" i="1"/>
  <c r="Q3763" i="1"/>
  <c r="R4083" i="1"/>
  <c r="Q4083" i="1"/>
  <c r="R4275" i="1"/>
  <c r="Q4275" i="1"/>
  <c r="R4659" i="1"/>
  <c r="Q4659" i="1"/>
  <c r="R5043" i="1"/>
  <c r="Q5043" i="1"/>
  <c r="R5363" i="1"/>
  <c r="Q5363" i="1"/>
  <c r="R5619" i="1"/>
  <c r="Q5619" i="1"/>
  <c r="R6003" i="1"/>
  <c r="Q6003" i="1"/>
  <c r="R6195" i="1"/>
  <c r="Q6195" i="1"/>
  <c r="R6579" i="1"/>
  <c r="Q6579" i="1"/>
  <c r="R6899" i="1"/>
  <c r="Q6899" i="1"/>
  <c r="R7219" i="1"/>
  <c r="Q7219" i="1"/>
  <c r="R7539" i="1"/>
  <c r="Q7539" i="1"/>
  <c r="R7923" i="1"/>
  <c r="Q7923" i="1"/>
  <c r="R8243" i="1"/>
  <c r="Q8243" i="1"/>
  <c r="R1004" i="1"/>
  <c r="Q1004" i="1"/>
  <c r="R1324" i="1"/>
  <c r="Q1324" i="1"/>
  <c r="R1708" i="1"/>
  <c r="Q1708" i="1"/>
  <c r="R2028" i="1"/>
  <c r="Q2028" i="1"/>
  <c r="R2412" i="1"/>
  <c r="Q2412" i="1"/>
  <c r="R2732" i="1"/>
  <c r="Q2732" i="1"/>
  <c r="R3052" i="1"/>
  <c r="Q3052" i="1"/>
  <c r="R3436" i="1"/>
  <c r="Q3436" i="1"/>
  <c r="R3820" i="1"/>
  <c r="Q3820" i="1"/>
  <c r="R4076" i="1"/>
  <c r="Q4076" i="1"/>
  <c r="R4460" i="1"/>
  <c r="Q4460" i="1"/>
  <c r="R4908" i="1"/>
  <c r="Q4908" i="1"/>
  <c r="R5228" i="1"/>
  <c r="Q5228" i="1"/>
  <c r="R5612" i="1"/>
  <c r="Q5612" i="1"/>
  <c r="R5932" i="1"/>
  <c r="Q5932" i="1"/>
  <c r="R6252" i="1"/>
  <c r="Q6252" i="1"/>
  <c r="R6636" i="1"/>
  <c r="Q6636" i="1"/>
  <c r="R6892" i="1"/>
  <c r="Q6892" i="1"/>
  <c r="R7340" i="1"/>
  <c r="Q7340" i="1"/>
  <c r="R7724" i="1"/>
  <c r="Q7724" i="1"/>
  <c r="R8044" i="1"/>
  <c r="Q8044" i="1"/>
  <c r="R8428" i="1"/>
  <c r="Q8428" i="1"/>
  <c r="R1021" i="1"/>
  <c r="Q1021" i="1"/>
  <c r="R1405" i="1"/>
  <c r="Q1405" i="1"/>
  <c r="R1789" i="1"/>
  <c r="Q1789" i="1"/>
  <c r="R2045" i="1"/>
  <c r="Q2045" i="1"/>
  <c r="R2237" i="1"/>
  <c r="Q2237" i="1"/>
  <c r="R2621" i="1"/>
  <c r="Q2621" i="1"/>
  <c r="R3197" i="1"/>
  <c r="Q3197" i="1"/>
  <c r="R5309" i="1"/>
  <c r="Q5309" i="1"/>
  <c r="R164" i="1"/>
  <c r="Q164" i="1"/>
  <c r="R589" i="1"/>
  <c r="Q589" i="1"/>
  <c r="R5154" i="1"/>
  <c r="Q5154" i="1"/>
  <c r="R5410" i="1"/>
  <c r="Q5410" i="1"/>
  <c r="R5730" i="1"/>
  <c r="Q5730" i="1"/>
  <c r="R6050" i="1"/>
  <c r="Q6050" i="1"/>
  <c r="R6434" i="1"/>
  <c r="Q6434" i="1"/>
  <c r="R6754" i="1"/>
  <c r="Q6754" i="1"/>
  <c r="R7010" i="1"/>
  <c r="Q7010" i="1"/>
  <c r="R7266" i="1"/>
  <c r="Q7266" i="1"/>
  <c r="R7586" i="1"/>
  <c r="Q7586" i="1"/>
  <c r="R7970" i="1"/>
  <c r="Q7970" i="1"/>
  <c r="R8226" i="1"/>
  <c r="Q8226" i="1"/>
  <c r="R499" i="1"/>
  <c r="Q499" i="1"/>
  <c r="R819" i="1"/>
  <c r="Q819" i="1"/>
  <c r="R1075" i="1"/>
  <c r="Q1075" i="1"/>
  <c r="R1395" i="1"/>
  <c r="Q1395" i="1"/>
  <c r="R1651" i="1"/>
  <c r="Q1651" i="1"/>
  <c r="R1971" i="1"/>
  <c r="Q1971" i="1"/>
  <c r="R2291" i="1"/>
  <c r="Q2291" i="1"/>
  <c r="R2547" i="1"/>
  <c r="Q2547" i="1"/>
  <c r="R2867" i="1"/>
  <c r="Q2867" i="1"/>
  <c r="R3187" i="1"/>
  <c r="Q3187" i="1"/>
  <c r="R3507" i="1"/>
  <c r="Q3507" i="1"/>
  <c r="R3699" i="1"/>
  <c r="Q3699" i="1"/>
  <c r="R4019" i="1"/>
  <c r="Q4019" i="1"/>
  <c r="R4339" i="1"/>
  <c r="Q4339" i="1"/>
  <c r="R4723" i="1"/>
  <c r="Q4723" i="1"/>
  <c r="R5107" i="1"/>
  <c r="Q5107" i="1"/>
  <c r="R5299" i="1"/>
  <c r="Q5299" i="1"/>
  <c r="R5683" i="1"/>
  <c r="Q5683" i="1"/>
  <c r="R5939" i="1"/>
  <c r="Q5939" i="1"/>
  <c r="R6259" i="1"/>
  <c r="Q6259" i="1"/>
  <c r="R6515" i="1"/>
  <c r="Q6515" i="1"/>
  <c r="R6835" i="1"/>
  <c r="Q6835" i="1"/>
  <c r="R7155" i="1"/>
  <c r="Q7155" i="1"/>
  <c r="R7475" i="1"/>
  <c r="Q7475" i="1"/>
  <c r="R7859" i="1"/>
  <c r="Q7859" i="1"/>
  <c r="R8179" i="1"/>
  <c r="Q8179" i="1"/>
  <c r="R876" i="1"/>
  <c r="Q876" i="1"/>
  <c r="R1260" i="1"/>
  <c r="Q1260" i="1"/>
  <c r="R1580" i="1"/>
  <c r="Q1580" i="1"/>
  <c r="R1900" i="1"/>
  <c r="Q1900" i="1"/>
  <c r="R2220" i="1"/>
  <c r="Q2220" i="1"/>
  <c r="R2604" i="1"/>
  <c r="Q2604" i="1"/>
  <c r="R2924" i="1"/>
  <c r="Q2924" i="1"/>
  <c r="R3116" i="1"/>
  <c r="Q3116" i="1"/>
  <c r="R3500" i="1"/>
  <c r="Q3500" i="1"/>
  <c r="R3692" i="1"/>
  <c r="Q3692" i="1"/>
  <c r="R4140" i="1"/>
  <c r="Q4140" i="1"/>
  <c r="R4524" i="1"/>
  <c r="Q4524" i="1"/>
  <c r="R4844" i="1"/>
  <c r="Q4844" i="1"/>
  <c r="R5164" i="1"/>
  <c r="Q5164" i="1"/>
  <c r="R5484" i="1"/>
  <c r="Q5484" i="1"/>
  <c r="R5804" i="1"/>
  <c r="Q5804" i="1"/>
  <c r="R6188" i="1"/>
  <c r="Q6188" i="1"/>
  <c r="R6572" i="1"/>
  <c r="Q6572" i="1"/>
  <c r="R6956" i="1"/>
  <c r="Q6956" i="1"/>
  <c r="R7276" i="1"/>
  <c r="Q7276" i="1"/>
  <c r="R7660" i="1"/>
  <c r="Q7660" i="1"/>
  <c r="R7980" i="1"/>
  <c r="Q7980" i="1"/>
  <c r="R8556" i="1"/>
  <c r="Q8556" i="1"/>
  <c r="R957" i="1"/>
  <c r="Q957" i="1"/>
  <c r="R1341" i="1"/>
  <c r="Q1341" i="1"/>
  <c r="R1725" i="1"/>
  <c r="Q1725" i="1"/>
  <c r="R2173" i="1"/>
  <c r="Q2173" i="1"/>
  <c r="R2429" i="1"/>
  <c r="Q2429" i="1"/>
  <c r="R2685" i="1"/>
  <c r="Q2685" i="1"/>
  <c r="R3005" i="1"/>
  <c r="Q3005" i="1"/>
  <c r="R3389" i="1"/>
  <c r="Q3389" i="1"/>
  <c r="R3581" i="1"/>
  <c r="Q3581" i="1"/>
  <c r="R3837" i="1"/>
  <c r="Q3837" i="1"/>
  <c r="R4093" i="1"/>
  <c r="Q4093" i="1"/>
  <c r="R4285" i="1"/>
  <c r="Q4285" i="1"/>
  <c r="R4669" i="1"/>
  <c r="Q4669" i="1"/>
  <c r="R5821" i="1"/>
  <c r="Q5821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1122" i="1"/>
  <c r="Q1122" i="1"/>
  <c r="R1506" i="1"/>
  <c r="Q1506" i="1"/>
  <c r="R1826" i="1"/>
  <c r="Q1826" i="1"/>
  <c r="R2082" i="1"/>
  <c r="Q2082" i="1"/>
  <c r="R2338" i="1"/>
  <c r="Q2338" i="1"/>
  <c r="R2658" i="1"/>
  <c r="Q2658" i="1"/>
  <c r="R2978" i="1"/>
  <c r="Q2978" i="1"/>
  <c r="R3426" i="1"/>
  <c r="Q3426" i="1"/>
  <c r="R3746" i="1"/>
  <c r="Q3746" i="1"/>
  <c r="R4322" i="1"/>
  <c r="Q4322" i="1"/>
  <c r="R6114" i="1"/>
  <c r="Q6114" i="1"/>
  <c r="R7091" i="1"/>
  <c r="Q7091" i="1"/>
  <c r="R7603" i="1"/>
  <c r="Q7603" i="1"/>
  <c r="R8115" i="1"/>
  <c r="Q8115" i="1"/>
  <c r="R940" i="1"/>
  <c r="Q940" i="1"/>
  <c r="R1452" i="1"/>
  <c r="Q1452" i="1"/>
  <c r="R1964" i="1"/>
  <c r="Q1964" i="1"/>
  <c r="R2348" i="1"/>
  <c r="Q2348" i="1"/>
  <c r="R2668" i="1"/>
  <c r="Q2668" i="1"/>
  <c r="R3308" i="1"/>
  <c r="Q3308" i="1"/>
  <c r="R3756" i="1"/>
  <c r="Q3756" i="1"/>
  <c r="R4332" i="1"/>
  <c r="Q4332" i="1"/>
  <c r="R4716" i="1"/>
  <c r="Q4716" i="1"/>
  <c r="R5100" i="1"/>
  <c r="Q5100" i="1"/>
  <c r="R5548" i="1"/>
  <c r="Q5548" i="1"/>
  <c r="R5996" i="1"/>
  <c r="Q5996" i="1"/>
  <c r="R6444" i="1"/>
  <c r="Q6444" i="1"/>
  <c r="R6828" i="1"/>
  <c r="Q6828" i="1"/>
  <c r="R7212" i="1"/>
  <c r="Q7212" i="1"/>
  <c r="R7596" i="1"/>
  <c r="Q7596" i="1"/>
  <c r="R8236" i="1"/>
  <c r="Q8236" i="1"/>
  <c r="R8620" i="1"/>
  <c r="Q8620" i="1"/>
  <c r="R1149" i="1"/>
  <c r="Q1149" i="1"/>
  <c r="R1533" i="1"/>
  <c r="Q1533" i="1"/>
  <c r="R1981" i="1"/>
  <c r="Q1981" i="1"/>
  <c r="R2493" i="1"/>
  <c r="Q2493" i="1"/>
  <c r="R2877" i="1"/>
  <c r="Q2877" i="1"/>
  <c r="R3069" i="1"/>
  <c r="Q3069" i="1"/>
  <c r="R3453" i="1"/>
  <c r="Q3453" i="1"/>
  <c r="R3709" i="1"/>
  <c r="Q3709" i="1"/>
  <c r="R4029" i="1"/>
  <c r="Q4029" i="1"/>
  <c r="R4221" i="1"/>
  <c r="Q4221" i="1"/>
  <c r="R4541" i="1"/>
  <c r="Q4541" i="1"/>
  <c r="R5949" i="1"/>
  <c r="Q5949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1058" i="1"/>
  <c r="Q1058" i="1"/>
  <c r="R1250" i="1"/>
  <c r="Q1250" i="1"/>
  <c r="R1442" i="1"/>
  <c r="Q1442" i="1"/>
  <c r="R1762" i="1"/>
  <c r="Q1762" i="1"/>
  <c r="R1890" i="1"/>
  <c r="Q1890" i="1"/>
  <c r="R2210" i="1"/>
  <c r="Q2210" i="1"/>
  <c r="R2530" i="1"/>
  <c r="Q2530" i="1"/>
  <c r="R2786" i="1"/>
  <c r="Q2786" i="1"/>
  <c r="R3042" i="1"/>
  <c r="Q3042" i="1"/>
  <c r="R3362" i="1"/>
  <c r="Q3362" i="1"/>
  <c r="R3554" i="1"/>
  <c r="Q3554" i="1"/>
  <c r="R3810" i="1"/>
  <c r="Q3810" i="1"/>
  <c r="R4002" i="1"/>
  <c r="Q4002" i="1"/>
  <c r="R4258" i="1"/>
  <c r="Q4258" i="1"/>
  <c r="R4642" i="1"/>
  <c r="Q4642" i="1"/>
  <c r="R4834" i="1"/>
  <c r="Q4834" i="1"/>
  <c r="R4962" i="1"/>
  <c r="Q4962" i="1"/>
  <c r="R5282" i="1"/>
  <c r="Q5282" i="1"/>
  <c r="R5538" i="1"/>
  <c r="Q5538" i="1"/>
  <c r="R5858" i="1"/>
  <c r="Q5858" i="1"/>
  <c r="R6242" i="1"/>
  <c r="Q6242" i="1"/>
  <c r="R6562" i="1"/>
  <c r="Q6562" i="1"/>
  <c r="R6882" i="1"/>
  <c r="Q6882" i="1"/>
  <c r="R7202" i="1"/>
  <c r="Q7202" i="1"/>
  <c r="R7458" i="1"/>
  <c r="Q7458" i="1"/>
  <c r="R7778" i="1"/>
  <c r="Q7778" i="1"/>
  <c r="R8098" i="1"/>
  <c r="Q8098" i="1"/>
  <c r="R307" i="1"/>
  <c r="Q307" i="1"/>
  <c r="R627" i="1"/>
  <c r="Q627" i="1"/>
  <c r="R947" i="1"/>
  <c r="Q947" i="1"/>
  <c r="R1267" i="1"/>
  <c r="Q1267" i="1"/>
  <c r="R1459" i="1"/>
  <c r="Q1459" i="1"/>
  <c r="R1779" i="1"/>
  <c r="Q1779" i="1"/>
  <c r="R2035" i="1"/>
  <c r="Q2035" i="1"/>
  <c r="R2355" i="1"/>
  <c r="Q2355" i="1"/>
  <c r="R2739" i="1"/>
  <c r="Q2739" i="1"/>
  <c r="R2931" i="1"/>
  <c r="Q2931" i="1"/>
  <c r="R3315" i="1"/>
  <c r="Q3315" i="1"/>
  <c r="R3635" i="1"/>
  <c r="Q3635" i="1"/>
  <c r="R3891" i="1"/>
  <c r="Q3891" i="1"/>
  <c r="R4211" i="1"/>
  <c r="Q4211" i="1"/>
  <c r="R4531" i="1"/>
  <c r="Q4531" i="1"/>
  <c r="R4787" i="1"/>
  <c r="Q4787" i="1"/>
  <c r="R4979" i="1"/>
  <c r="Q4979" i="1"/>
  <c r="R5171" i="1"/>
  <c r="Q5171" i="1"/>
  <c r="R5555" i="1"/>
  <c r="Q5555" i="1"/>
  <c r="R5747" i="1"/>
  <c r="Q5747" i="1"/>
  <c r="R6067" i="1"/>
  <c r="Q6067" i="1"/>
  <c r="R6387" i="1"/>
  <c r="Q6387" i="1"/>
  <c r="R6643" i="1"/>
  <c r="Q6643" i="1"/>
  <c r="R6963" i="1"/>
  <c r="Q6963" i="1"/>
  <c r="R7347" i="1"/>
  <c r="Q7347" i="1"/>
  <c r="R7731" i="1"/>
  <c r="Q7731" i="1"/>
  <c r="R8051" i="1"/>
  <c r="Q8051" i="1"/>
  <c r="R8435" i="1"/>
  <c r="Q8435" i="1"/>
  <c r="R1068" i="1"/>
  <c r="Q1068" i="1"/>
  <c r="R1388" i="1"/>
  <c r="Q1388" i="1"/>
  <c r="R1644" i="1"/>
  <c r="Q1644" i="1"/>
  <c r="R2156" i="1"/>
  <c r="Q2156" i="1"/>
  <c r="R2540" i="1"/>
  <c r="Q2540" i="1"/>
  <c r="R2860" i="1"/>
  <c r="Q2860" i="1"/>
  <c r="R3180" i="1"/>
  <c r="Q3180" i="1"/>
  <c r="R3564" i="1"/>
  <c r="Q3564" i="1"/>
  <c r="R3948" i="1"/>
  <c r="Q3948" i="1"/>
  <c r="R4204" i="1"/>
  <c r="Q4204" i="1"/>
  <c r="R4588" i="1"/>
  <c r="Q4588" i="1"/>
  <c r="R5036" i="1"/>
  <c r="Q5036" i="1"/>
  <c r="R5356" i="1"/>
  <c r="Q5356" i="1"/>
  <c r="R5740" i="1"/>
  <c r="Q5740" i="1"/>
  <c r="R6060" i="1"/>
  <c r="Q6060" i="1"/>
  <c r="R6380" i="1"/>
  <c r="Q6380" i="1"/>
  <c r="R6764" i="1"/>
  <c r="Q6764" i="1"/>
  <c r="R7148" i="1"/>
  <c r="Q7148" i="1"/>
  <c r="R7532" i="1"/>
  <c r="Q7532" i="1"/>
  <c r="R7852" i="1"/>
  <c r="Q7852" i="1"/>
  <c r="R8172" i="1"/>
  <c r="Q8172" i="1"/>
  <c r="R8300" i="1"/>
  <c r="Q8300" i="1"/>
  <c r="R8684" i="1"/>
  <c r="Q8684" i="1"/>
  <c r="R1213" i="1"/>
  <c r="Q1213" i="1"/>
  <c r="R1597" i="1"/>
  <c r="Q1597" i="1"/>
  <c r="R1917" i="1"/>
  <c r="Q1917" i="1"/>
  <c r="R2301" i="1"/>
  <c r="Q2301" i="1"/>
  <c r="R2749" i="1"/>
  <c r="Q2749" i="1"/>
  <c r="R2941" i="1"/>
  <c r="Q2941" i="1"/>
  <c r="R3261" i="1"/>
  <c r="Q3261" i="1"/>
  <c r="R3517" i="1"/>
  <c r="Q3517" i="1"/>
  <c r="R3773" i="1"/>
  <c r="Q3773" i="1"/>
  <c r="R3965" i="1"/>
  <c r="Q3965" i="1"/>
  <c r="R4157" i="1"/>
  <c r="Q4157" i="1"/>
  <c r="R4413" i="1"/>
  <c r="Q4413" i="1"/>
  <c r="R4477" i="1"/>
  <c r="Q4477" i="1"/>
  <c r="R4605" i="1"/>
  <c r="Q4605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85" i="1"/>
  <c r="Q5885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254" i="1"/>
  <c r="Q5254" i="1"/>
  <c r="R5702" i="1"/>
  <c r="Q5702" i="1"/>
  <c r="R6086" i="1"/>
  <c r="Q6086" i="1"/>
  <c r="R6406" i="1"/>
  <c r="Q6406" i="1"/>
  <c r="R6790" i="1"/>
  <c r="Q6790" i="1"/>
  <c r="R7110" i="1"/>
  <c r="Q7110" i="1"/>
  <c r="R7430" i="1"/>
  <c r="Q7430" i="1"/>
  <c r="R7878" i="1"/>
  <c r="Q7878" i="1"/>
  <c r="R1096" i="1"/>
  <c r="Q1096" i="1"/>
  <c r="R1416" i="1"/>
  <c r="Q1416" i="1"/>
  <c r="R1800" i="1"/>
  <c r="Q1800" i="1"/>
  <c r="R2184" i="1"/>
  <c r="Q2184" i="1"/>
  <c r="R2568" i="1"/>
  <c r="Q2568" i="1"/>
  <c r="R2888" i="1"/>
  <c r="Q2888" i="1"/>
  <c r="R3272" i="1"/>
  <c r="Q3272" i="1"/>
  <c r="R3656" i="1"/>
  <c r="Q3656" i="1"/>
  <c r="R4168" i="1"/>
  <c r="Q4168" i="1"/>
  <c r="R4424" i="1"/>
  <c r="Q4424" i="1"/>
  <c r="R4936" i="1"/>
  <c r="Q4936" i="1"/>
  <c r="R5320" i="1"/>
  <c r="Q5320" i="1"/>
  <c r="R5640" i="1"/>
  <c r="Q5640" i="1"/>
  <c r="R6024" i="1"/>
  <c r="Q6024" i="1"/>
  <c r="R1105" i="1"/>
  <c r="Q1105" i="1"/>
  <c r="R1425" i="1"/>
  <c r="Q1425" i="1"/>
  <c r="R1809" i="1"/>
  <c r="Q1809" i="1"/>
  <c r="R2065" i="1"/>
  <c r="Q2065" i="1"/>
  <c r="R2513" i="1"/>
  <c r="Q2513" i="1"/>
  <c r="R8698" i="1"/>
  <c r="Q8698" i="1"/>
  <c r="R9082" i="1"/>
  <c r="Q9082" i="1"/>
  <c r="R9594" i="1"/>
  <c r="Q9594" i="1"/>
  <c r="R5751" i="1"/>
  <c r="Q5751" i="1"/>
  <c r="R9349" i="1"/>
  <c r="Q9349" i="1"/>
  <c r="R7974" i="1"/>
  <c r="Q7974" i="1"/>
  <c r="R8358" i="1"/>
  <c r="Q8358" i="1"/>
  <c r="R8678" i="1"/>
  <c r="Q8678" i="1"/>
  <c r="R8934" i="1"/>
  <c r="Q8934" i="1"/>
  <c r="R1615" i="1"/>
  <c r="Q1615" i="1"/>
  <c r="R3247" i="1"/>
  <c r="Q3247" i="1"/>
  <c r="R5055" i="1"/>
  <c r="Q5055" i="1"/>
  <c r="R6759" i="1"/>
  <c r="Q6759" i="1"/>
  <c r="R8079" i="1"/>
  <c r="Q8079" i="1"/>
  <c r="R6352" i="1"/>
  <c r="Q6352" i="1"/>
  <c r="R6608" i="1"/>
  <c r="Q6608" i="1"/>
  <c r="R7120" i="1"/>
  <c r="Q7120" i="1"/>
  <c r="R7440" i="1"/>
  <c r="Q7440" i="1"/>
  <c r="R7760" i="1"/>
  <c r="Q7760" i="1"/>
  <c r="R8016" i="1"/>
  <c r="Q8016" i="1"/>
  <c r="R8464" i="1"/>
  <c r="Q8464" i="1"/>
  <c r="R8720" i="1"/>
  <c r="Q8720" i="1"/>
  <c r="R9104" i="1"/>
  <c r="Q9104" i="1"/>
  <c r="R9488" i="1"/>
  <c r="Q9488" i="1"/>
  <c r="R6545" i="1"/>
  <c r="Q6545" i="1"/>
  <c r="R2793" i="1"/>
  <c r="Q2793" i="1"/>
  <c r="R3113" i="1"/>
  <c r="Q3113" i="1"/>
  <c r="R3497" i="1"/>
  <c r="Q3497" i="1"/>
  <c r="R3945" i="1"/>
  <c r="Q3945" i="1"/>
  <c r="R4265" i="1"/>
  <c r="Q4265" i="1"/>
  <c r="R4713" i="1"/>
  <c r="Q4713" i="1"/>
  <c r="R5033" i="1"/>
  <c r="Q5033" i="1"/>
  <c r="R5481" i="1"/>
  <c r="Q5481" i="1"/>
  <c r="R5737" i="1"/>
  <c r="Q5737" i="1"/>
  <c r="R6121" i="1"/>
  <c r="Q6121" i="1"/>
  <c r="R6649" i="1"/>
  <c r="Q6649" i="1"/>
  <c r="R9615" i="1"/>
  <c r="Q9615" i="1"/>
  <c r="R9041" i="1"/>
  <c r="Q9041" i="1"/>
  <c r="R7801" i="1"/>
  <c r="Q7801" i="1"/>
  <c r="R9359" i="1"/>
  <c r="Q9359" i="1"/>
  <c r="R8721" i="1"/>
  <c r="Q8721" i="1"/>
  <c r="R7465" i="1"/>
  <c r="Q7465" i="1"/>
  <c r="R8945" i="1"/>
  <c r="Q8945" i="1"/>
  <c r="R7633" i="1"/>
  <c r="Q7633" i="1"/>
  <c r="R9105" i="1"/>
  <c r="Q9105" i="1"/>
  <c r="R7681" i="1"/>
  <c r="Q7681" i="1"/>
  <c r="R9740" i="1"/>
  <c r="Q9740" i="1"/>
  <c r="R9721" i="1"/>
  <c r="Q9721" i="1"/>
  <c r="R9725" i="1"/>
  <c r="Q9725" i="1"/>
  <c r="R9735" i="1"/>
  <c r="Q9735" i="1"/>
  <c r="R9730" i="1"/>
  <c r="Q9730" i="1"/>
  <c r="R9758" i="1"/>
  <c r="Q9758" i="1"/>
  <c r="R9789" i="1"/>
  <c r="Q9789" i="1"/>
  <c r="R9790" i="1"/>
  <c r="Q9790" i="1"/>
  <c r="R9825" i="1"/>
  <c r="Q9825" i="1"/>
  <c r="R9827" i="1"/>
  <c r="Q9827" i="1"/>
  <c r="R9792" i="1"/>
  <c r="Q9792" i="1"/>
  <c r="R9818" i="1"/>
  <c r="Q9818" i="1"/>
  <c r="R9828" i="1"/>
  <c r="Q9828" i="1"/>
  <c r="R9843" i="1"/>
  <c r="Q9843" i="1"/>
  <c r="R9832" i="1"/>
  <c r="Q9832" i="1"/>
  <c r="R9873" i="1"/>
  <c r="Q9873" i="1"/>
  <c r="R9959" i="1"/>
  <c r="Q9959" i="1"/>
  <c r="R10175" i="1"/>
  <c r="Q10175" i="1"/>
  <c r="R9999" i="1"/>
  <c r="Q9999" i="1"/>
  <c r="R10207" i="1"/>
  <c r="Q10207" i="1"/>
  <c r="R9935" i="1"/>
  <c r="Q9935" i="1"/>
  <c r="R9919" i="1"/>
  <c r="Q9919" i="1"/>
  <c r="R10111" i="1"/>
  <c r="Q10111" i="1"/>
  <c r="R10202" i="1"/>
  <c r="Q10202" i="1"/>
  <c r="R10017" i="1"/>
  <c r="Q10017" i="1"/>
  <c r="R10217" i="1"/>
  <c r="Q10217" i="1"/>
  <c r="R9969" i="1"/>
  <c r="Q9969" i="1"/>
  <c r="R10105" i="1"/>
  <c r="Q10105" i="1"/>
  <c r="R9921" i="1"/>
  <c r="Q9921" i="1"/>
  <c r="R9929" i="1"/>
  <c r="Q9929" i="1"/>
  <c r="R10001" i="1"/>
  <c r="Q10001" i="1"/>
  <c r="R10201" i="1"/>
  <c r="Q10201" i="1"/>
  <c r="R9884" i="1"/>
  <c r="Q9884" i="1"/>
  <c r="R10212" i="1"/>
  <c r="Q10212" i="1"/>
  <c r="R10100" i="1"/>
  <c r="Q10100" i="1"/>
  <c r="R10052" i="1"/>
  <c r="Q10052" i="1"/>
  <c r="R10124" i="1"/>
  <c r="Q10124" i="1"/>
  <c r="R10238" i="1"/>
  <c r="Q10238" i="1"/>
  <c r="R10210" i="1"/>
  <c r="Q10210" i="1"/>
  <c r="R10090" i="1"/>
  <c r="Q10090" i="1"/>
  <c r="R9970" i="1"/>
  <c r="Q9970" i="1"/>
  <c r="R10242" i="1"/>
  <c r="Q10242" i="1"/>
  <c r="R10058" i="1"/>
  <c r="Q10058" i="1"/>
  <c r="R10030" i="1"/>
  <c r="Q10030" i="1"/>
  <c r="R10118" i="1"/>
  <c r="Q10118" i="1"/>
  <c r="R9934" i="1"/>
  <c r="Q9934" i="1"/>
  <c r="R10205" i="1"/>
  <c r="Q10205" i="1"/>
  <c r="R9893" i="1"/>
  <c r="Q9893" i="1"/>
  <c r="R10221" i="1"/>
  <c r="Q10221" i="1"/>
  <c r="R10037" i="1"/>
  <c r="Q10037" i="1"/>
  <c r="R9989" i="1"/>
  <c r="Q9989" i="1"/>
  <c r="R10125" i="1"/>
  <c r="Q10125" i="1"/>
  <c r="R10197" i="1"/>
  <c r="Q10197" i="1"/>
  <c r="R10086" i="1"/>
  <c r="Q10086" i="1"/>
  <c r="R10208" i="1"/>
  <c r="Q10208" i="1"/>
  <c r="R9960" i="1"/>
  <c r="Q9960" i="1"/>
  <c r="R10096" i="1"/>
  <c r="Q10096" i="1"/>
  <c r="R10232" i="1"/>
  <c r="Q10232" i="1"/>
  <c r="R9936" i="1"/>
  <c r="Q9936" i="1"/>
  <c r="R9944" i="1"/>
  <c r="Q9944" i="1"/>
  <c r="R10139" i="1"/>
  <c r="Q10139" i="1"/>
  <c r="R10083" i="1"/>
  <c r="Q10083" i="1"/>
  <c r="R9899" i="1"/>
  <c r="Q9899" i="1"/>
  <c r="R10163" i="1"/>
  <c r="Q10163" i="1"/>
  <c r="R9915" i="1"/>
  <c r="Q9915" i="1"/>
  <c r="R10179" i="1"/>
  <c r="Q10179" i="1"/>
  <c r="R9939" i="1"/>
  <c r="Q9939" i="1"/>
  <c r="R10038" i="1"/>
  <c r="Q10038" i="1"/>
  <c r="R9856" i="1"/>
  <c r="Q9856" i="1"/>
  <c r="R9817" i="1"/>
  <c r="Q9817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1002" i="1"/>
  <c r="Q1002" i="1"/>
  <c r="R1066" i="1"/>
  <c r="Q1066" i="1"/>
  <c r="R1130" i="1"/>
  <c r="Q1130" i="1"/>
  <c r="R1194" i="1"/>
  <c r="Q1194" i="1"/>
  <c r="R1258" i="1"/>
  <c r="Q1258" i="1"/>
  <c r="R1322" i="1"/>
  <c r="Q1322" i="1"/>
  <c r="R1386" i="1"/>
  <c r="Q1386" i="1"/>
  <c r="R1450" i="1"/>
  <c r="Q1450" i="1"/>
  <c r="R1514" i="1"/>
  <c r="Q1514" i="1"/>
  <c r="R1578" i="1"/>
  <c r="Q1578" i="1"/>
  <c r="R1642" i="1"/>
  <c r="Q1642" i="1"/>
  <c r="R1706" i="1"/>
  <c r="Q1706" i="1"/>
  <c r="R1770" i="1"/>
  <c r="Q1770" i="1"/>
  <c r="R1834" i="1"/>
  <c r="Q1834" i="1"/>
  <c r="R1898" i="1"/>
  <c r="Q1898" i="1"/>
  <c r="R1962" i="1"/>
  <c r="Q1962" i="1"/>
  <c r="R2026" i="1"/>
  <c r="Q2026" i="1"/>
  <c r="R2090" i="1"/>
  <c r="Q2090" i="1"/>
  <c r="R2154" i="1"/>
  <c r="Q2154" i="1"/>
  <c r="R2218" i="1"/>
  <c r="Q2218" i="1"/>
  <c r="R2282" i="1"/>
  <c r="Q2282" i="1"/>
  <c r="R2346" i="1"/>
  <c r="Q2346" i="1"/>
  <c r="R2410" i="1"/>
  <c r="Q2410" i="1"/>
  <c r="R2474" i="1"/>
  <c r="Q2474" i="1"/>
  <c r="R2538" i="1"/>
  <c r="Q2538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2986" i="1"/>
  <c r="Q2986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R5034" i="1"/>
  <c r="Q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R6324" i="1"/>
  <c r="Q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R8770" i="1"/>
  <c r="Q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715" i="1"/>
  <c r="Q9715" i="1"/>
  <c r="R9729" i="1"/>
  <c r="Q9729" i="1"/>
  <c r="R9717" i="1"/>
  <c r="Q9717" i="1"/>
  <c r="R9738" i="1"/>
  <c r="Q9738" i="1"/>
  <c r="R9746" i="1"/>
  <c r="Q9746" i="1"/>
  <c r="R9766" i="1"/>
  <c r="Q9766" i="1"/>
  <c r="R9797" i="1"/>
  <c r="Q9797" i="1"/>
  <c r="R9782" i="1"/>
  <c r="Q9782" i="1"/>
  <c r="R9784" i="1"/>
  <c r="Q9784" i="1"/>
  <c r="R9774" i="1"/>
  <c r="Q9774" i="1"/>
  <c r="R9826" i="1"/>
  <c r="Q9826" i="1"/>
  <c r="R9770" i="1"/>
  <c r="Q9770" i="1"/>
  <c r="R9805" i="1"/>
  <c r="Q9805" i="1"/>
  <c r="R9803" i="1"/>
  <c r="Q9803" i="1"/>
  <c r="R9851" i="1"/>
  <c r="Q9851" i="1"/>
  <c r="R9831" i="1"/>
  <c r="Q9831" i="1"/>
  <c r="R9840" i="1"/>
  <c r="Q9840" i="1"/>
  <c r="R9869" i="1"/>
  <c r="Q9869" i="1"/>
  <c r="R10087" i="1"/>
  <c r="Q10087" i="1"/>
  <c r="R9943" i="1"/>
  <c r="Q9943" i="1"/>
  <c r="R10167" i="1"/>
  <c r="Q10167" i="1"/>
  <c r="R10039" i="1"/>
  <c r="Q10039" i="1"/>
  <c r="R10239" i="1"/>
  <c r="Q10239" i="1"/>
  <c r="R10138" i="1"/>
  <c r="Q10138" i="1"/>
  <c r="R9953" i="1"/>
  <c r="Q9953" i="1"/>
  <c r="R10153" i="1"/>
  <c r="Q10153" i="1"/>
  <c r="R9905" i="1"/>
  <c r="Q9905" i="1"/>
  <c r="R10169" i="1"/>
  <c r="Q10169" i="1"/>
  <c r="R9993" i="1"/>
  <c r="Q9993" i="1"/>
  <c r="R9937" i="1"/>
  <c r="Q9937" i="1"/>
  <c r="R10137" i="1"/>
  <c r="Q10137" i="1"/>
  <c r="R10148" i="1"/>
  <c r="Q10148" i="1"/>
  <c r="S10148" i="1" s="1"/>
  <c r="R10036" i="1"/>
  <c r="Q10036" i="1"/>
  <c r="R9988" i="1"/>
  <c r="Q9988" i="1"/>
  <c r="R10060" i="1"/>
  <c r="Q10060" i="1"/>
  <c r="R10132" i="1"/>
  <c r="Q10132" i="1"/>
  <c r="R10206" i="1"/>
  <c r="Q10206" i="1"/>
  <c r="R10046" i="1"/>
  <c r="Q10046" i="1"/>
  <c r="R10194" i="1"/>
  <c r="Q10194" i="1"/>
  <c r="R10146" i="1"/>
  <c r="Q10146" i="1"/>
  <c r="R10026" i="1"/>
  <c r="Q10026" i="1"/>
  <c r="R9906" i="1"/>
  <c r="Q9906" i="1"/>
  <c r="R10050" i="1"/>
  <c r="Q10050" i="1"/>
  <c r="R9994" i="1"/>
  <c r="Q9994" i="1"/>
  <c r="S9994" i="1" s="1"/>
  <c r="R9966" i="1"/>
  <c r="Q9966" i="1"/>
  <c r="R10054" i="1"/>
  <c r="Q10054" i="1"/>
  <c r="R9965" i="1"/>
  <c r="Q9965" i="1"/>
  <c r="R10141" i="1"/>
  <c r="Q10141" i="1"/>
  <c r="S10141" i="1" s="1"/>
  <c r="R10093" i="1"/>
  <c r="Q10093" i="1"/>
  <c r="R10229" i="1"/>
  <c r="Q10229" i="1"/>
  <c r="R9925" i="1"/>
  <c r="Q9925" i="1"/>
  <c r="R10061" i="1"/>
  <c r="Q10061" i="1"/>
  <c r="R10133" i="1"/>
  <c r="Q10133" i="1"/>
  <c r="R10022" i="1"/>
  <c r="Q10022" i="1"/>
  <c r="R9984" i="1"/>
  <c r="Q9984" i="1"/>
  <c r="R10144" i="1"/>
  <c r="Q10144" i="1"/>
  <c r="S10144" i="1" s="1"/>
  <c r="R9896" i="1"/>
  <c r="Q9896" i="1"/>
  <c r="R10160" i="1"/>
  <c r="Q10160" i="1"/>
  <c r="R10168" i="1"/>
  <c r="Q10168" i="1"/>
  <c r="R10147" i="1"/>
  <c r="Q10147" i="1"/>
  <c r="R10099" i="1"/>
  <c r="Q10099" i="1"/>
  <c r="R10115" i="1"/>
  <c r="Q10115" i="1"/>
  <c r="R10198" i="1"/>
  <c r="Q10198" i="1"/>
  <c r="R9864" i="1"/>
  <c r="Q9864" i="1"/>
  <c r="R9878" i="1"/>
  <c r="Q9878" i="1"/>
  <c r="R9859" i="1"/>
  <c r="Q9859" i="1"/>
  <c r="R7942" i="1"/>
  <c r="Q7942" i="1"/>
  <c r="R4040" i="1"/>
  <c r="Q4040" i="1"/>
  <c r="R5832" i="1"/>
  <c r="Q5832" i="1"/>
  <c r="R9530" i="1"/>
  <c r="Q9530" i="1"/>
  <c r="R8159" i="1"/>
  <c r="Q8159" i="1"/>
  <c r="R5215" i="1"/>
  <c r="Q5215" i="1"/>
  <c r="R3735" i="1"/>
  <c r="Q3735" i="1"/>
  <c r="R1863" i="1"/>
  <c r="Q1863" i="1"/>
  <c r="R6921" i="1"/>
  <c r="Q6921" i="1"/>
  <c r="R5126" i="1"/>
  <c r="Q5126" i="1"/>
  <c r="R5446" i="1"/>
  <c r="Q5446" i="1"/>
  <c r="R5766" i="1"/>
  <c r="Q5766" i="1"/>
  <c r="R6150" i="1"/>
  <c r="Q6150" i="1"/>
  <c r="R6534" i="1"/>
  <c r="Q6534" i="1"/>
  <c r="R6854" i="1"/>
  <c r="Q6854" i="1"/>
  <c r="R7238" i="1"/>
  <c r="Q7238" i="1"/>
  <c r="R7686" i="1"/>
  <c r="Q7686" i="1"/>
  <c r="R840" i="1"/>
  <c r="Q840" i="1"/>
  <c r="R1160" i="1"/>
  <c r="Q1160" i="1"/>
  <c r="R1608" i="1"/>
  <c r="Q1608" i="1"/>
  <c r="R1992" i="1"/>
  <c r="Q1992" i="1"/>
  <c r="R2376" i="1"/>
  <c r="Q2376" i="1"/>
  <c r="R2696" i="1"/>
  <c r="Q2696" i="1"/>
  <c r="R3080" i="1"/>
  <c r="Q3080" i="1"/>
  <c r="R3400" i="1"/>
  <c r="Q3400" i="1"/>
  <c r="R3720" i="1"/>
  <c r="Q3720" i="1"/>
  <c r="R3912" i="1"/>
  <c r="Q3912" i="1"/>
  <c r="R4360" i="1"/>
  <c r="Q4360" i="1"/>
  <c r="R4744" i="1"/>
  <c r="Q4744" i="1"/>
  <c r="R5064" i="1"/>
  <c r="Q5064" i="1"/>
  <c r="R5448" i="1"/>
  <c r="Q5448" i="1"/>
  <c r="R5896" i="1"/>
  <c r="Q5896" i="1"/>
  <c r="R977" i="1"/>
  <c r="Q977" i="1"/>
  <c r="R1297" i="1"/>
  <c r="Q1297" i="1"/>
  <c r="R1681" i="1"/>
  <c r="Q1681" i="1"/>
  <c r="R1873" i="1"/>
  <c r="Q1873" i="1"/>
  <c r="R2321" i="1"/>
  <c r="Q2321" i="1"/>
  <c r="R2577" i="1"/>
  <c r="Q2577" i="1"/>
  <c r="R8634" i="1"/>
  <c r="Q8634" i="1"/>
  <c r="R8954" i="1"/>
  <c r="Q8954" i="1"/>
  <c r="R9274" i="1"/>
  <c r="Q9274" i="1"/>
  <c r="R9658" i="1"/>
  <c r="Q9658" i="1"/>
  <c r="R959" i="1"/>
  <c r="Q959" i="1"/>
  <c r="R1935" i="1"/>
  <c r="Q1935" i="1"/>
  <c r="R2831" i="1"/>
  <c r="Q2831" i="1"/>
  <c r="R4183" i="1"/>
  <c r="Q4183" i="1"/>
  <c r="R5559" i="1"/>
  <c r="Q5559" i="1"/>
  <c r="R6583" i="1"/>
  <c r="Q6583" i="1"/>
  <c r="R7471" i="1"/>
  <c r="Q7471" i="1"/>
  <c r="R8507" i="1"/>
  <c r="Q8507" i="1"/>
  <c r="R8827" i="1"/>
  <c r="Q8827" i="1"/>
  <c r="R8955" i="1"/>
  <c r="Q8955" i="1"/>
  <c r="R9275" i="1"/>
  <c r="Q9275" i="1"/>
  <c r="R9531" i="1"/>
  <c r="Q9531" i="1"/>
  <c r="R9030" i="1"/>
  <c r="Q9030" i="1"/>
  <c r="R1215" i="1"/>
  <c r="Q1215" i="1"/>
  <c r="R2423" i="1"/>
  <c r="Q2423" i="1"/>
  <c r="R3647" i="1"/>
  <c r="Q3647" i="1"/>
  <c r="R4815" i="1"/>
  <c r="Q4815" i="1"/>
  <c r="R5935" i="1"/>
  <c r="Q5935" i="1"/>
  <c r="R6695" i="1"/>
  <c r="Q6695" i="1"/>
  <c r="R7959" i="1"/>
  <c r="Q7959" i="1"/>
  <c r="R8844" i="1"/>
  <c r="Q8844" i="1"/>
  <c r="R9100" i="1"/>
  <c r="Q9100" i="1"/>
  <c r="R9356" i="1"/>
  <c r="Q9356" i="1"/>
  <c r="R9676" i="1"/>
  <c r="Q9676" i="1"/>
  <c r="R1271" i="1"/>
  <c r="Q1271" i="1"/>
  <c r="R2063" i="1"/>
  <c r="Q2063" i="1"/>
  <c r="R2887" i="1"/>
  <c r="Q2887" i="1"/>
  <c r="R4295" i="1"/>
  <c r="Q4295" i="1"/>
  <c r="R5495" i="1"/>
  <c r="Q5495" i="1"/>
  <c r="R6247" i="1"/>
  <c r="Q6247" i="1"/>
  <c r="R7423" i="1"/>
  <c r="Q7423" i="1"/>
  <c r="R8773" i="1"/>
  <c r="Q8773" i="1"/>
  <c r="R9029" i="1"/>
  <c r="Q9029" i="1"/>
  <c r="R9413" i="1"/>
  <c r="Q9413" i="1"/>
  <c r="R8038" i="1"/>
  <c r="Q8038" i="1"/>
  <c r="R8294" i="1"/>
  <c r="Q8294" i="1"/>
  <c r="R8806" i="1"/>
  <c r="Q8806" i="1"/>
  <c r="R9550" i="1"/>
  <c r="Q9550" i="1"/>
  <c r="R2087" i="1"/>
  <c r="Q2087" i="1"/>
  <c r="R3703" i="1"/>
  <c r="Q3703" i="1"/>
  <c r="R5503" i="1"/>
  <c r="Q5503" i="1"/>
  <c r="R7199" i="1"/>
  <c r="Q7199" i="1"/>
  <c r="R8559" i="1"/>
  <c r="Q8559" i="1"/>
  <c r="R6416" i="1"/>
  <c r="Q6416" i="1"/>
  <c r="R6864" i="1"/>
  <c r="Q6864" i="1"/>
  <c r="R6992" i="1"/>
  <c r="Q6992" i="1"/>
  <c r="R7376" i="1"/>
  <c r="Q7376" i="1"/>
  <c r="R7696" i="1"/>
  <c r="Q7696" i="1"/>
  <c r="R8080" i="1"/>
  <c r="Q8080" i="1"/>
  <c r="R8400" i="1"/>
  <c r="Q8400" i="1"/>
  <c r="R8784" i="1"/>
  <c r="Q8784" i="1"/>
  <c r="R9232" i="1"/>
  <c r="Q9232" i="1"/>
  <c r="R9552" i="1"/>
  <c r="Q9552" i="1"/>
  <c r="R6793" i="1"/>
  <c r="Q6793" i="1"/>
  <c r="R2857" i="1"/>
  <c r="Q2857" i="1"/>
  <c r="R3241" i="1"/>
  <c r="Q3241" i="1"/>
  <c r="R3561" i="1"/>
  <c r="Q3561" i="1"/>
  <c r="R3881" i="1"/>
  <c r="Q3881" i="1"/>
  <c r="R4137" i="1"/>
  <c r="Q4137" i="1"/>
  <c r="R4521" i="1"/>
  <c r="Q4521" i="1"/>
  <c r="R4905" i="1"/>
  <c r="Q4905" i="1"/>
  <c r="R5289" i="1"/>
  <c r="Q5289" i="1"/>
  <c r="R5609" i="1"/>
  <c r="Q5609" i="1"/>
  <c r="R5993" i="1"/>
  <c r="Q5993" i="1"/>
  <c r="R6321" i="1"/>
  <c r="Q6321" i="1"/>
  <c r="R8887" i="1"/>
  <c r="Q8887" i="1"/>
  <c r="R8305" i="1"/>
  <c r="Q8305" i="1"/>
  <c r="R9023" i="1"/>
  <c r="Q9023" i="1"/>
  <c r="R8753" i="1"/>
  <c r="Q8753" i="1"/>
  <c r="R9607" i="1"/>
  <c r="Q9607" i="1"/>
  <c r="R9279" i="1"/>
  <c r="Q9279" i="1"/>
  <c r="R8569" i="1"/>
  <c r="Q8569" i="1"/>
  <c r="R7193" i="1"/>
  <c r="Q7193" i="1"/>
  <c r="R9457" i="1"/>
  <c r="Q9457" i="1"/>
  <c r="R8465" i="1"/>
  <c r="Q8465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1202" i="1"/>
  <c r="Q1202" i="1"/>
  <c r="R1458" i="1"/>
  <c r="Q1458" i="1"/>
  <c r="R1650" i="1"/>
  <c r="Q1650" i="1"/>
  <c r="R1970" i="1"/>
  <c r="Q1970" i="1"/>
  <c r="R2354" i="1"/>
  <c r="Q2354" i="1"/>
  <c r="R2610" i="1"/>
  <c r="Q2610" i="1"/>
  <c r="R2866" i="1"/>
  <c r="Q2866" i="1"/>
  <c r="R3186" i="1"/>
  <c r="Q3186" i="1"/>
  <c r="R3378" i="1"/>
  <c r="Q3378" i="1"/>
  <c r="R3698" i="1"/>
  <c r="Q3698" i="1"/>
  <c r="R3890" i="1"/>
  <c r="Q3890" i="1"/>
  <c r="R4082" i="1"/>
  <c r="Q4082" i="1"/>
  <c r="R4338" i="1"/>
  <c r="Q4338" i="1"/>
  <c r="R4594" i="1"/>
  <c r="Q4594" i="1"/>
  <c r="R4914" i="1"/>
  <c r="Q4914" i="1"/>
  <c r="R5106" i="1"/>
  <c r="Q5106" i="1"/>
  <c r="R5362" i="1"/>
  <c r="Q5362" i="1"/>
  <c r="R5554" i="1"/>
  <c r="Q5554" i="1"/>
  <c r="R5874" i="1"/>
  <c r="Q5874" i="1"/>
  <c r="R6194" i="1"/>
  <c r="Q6194" i="1"/>
  <c r="R6386" i="1"/>
  <c r="Q6386" i="1"/>
  <c r="R6642" i="1"/>
  <c r="Q6642" i="1"/>
  <c r="R6898" i="1"/>
  <c r="Q6898" i="1"/>
  <c r="R7218" i="1"/>
  <c r="Q7218" i="1"/>
  <c r="R7538" i="1"/>
  <c r="Q7538" i="1"/>
  <c r="R7794" i="1"/>
  <c r="Q7794" i="1"/>
  <c r="R8114" i="1"/>
  <c r="Q8114" i="1"/>
  <c r="R387" i="1"/>
  <c r="Q387" i="1"/>
  <c r="R579" i="1"/>
  <c r="Q579" i="1"/>
  <c r="R835" i="1"/>
  <c r="Q835" i="1"/>
  <c r="R1155" i="1"/>
  <c r="Q1155" i="1"/>
  <c r="R1539" i="1"/>
  <c r="Q1539" i="1"/>
  <c r="R1795" i="1"/>
  <c r="Q1795" i="1"/>
  <c r="R2051" i="1"/>
  <c r="Q2051" i="1"/>
  <c r="R2371" i="1"/>
  <c r="Q2371" i="1"/>
  <c r="R2563" i="1"/>
  <c r="Q2563" i="1"/>
  <c r="R2883" i="1"/>
  <c r="Q2883" i="1"/>
  <c r="R3075" i="1"/>
  <c r="Q3075" i="1"/>
  <c r="R3267" i="1"/>
  <c r="Q3267" i="1"/>
  <c r="R3651" i="1"/>
  <c r="Q3651" i="1"/>
  <c r="R3971" i="1"/>
  <c r="Q3971" i="1"/>
  <c r="R4099" i="1"/>
  <c r="Q4099" i="1"/>
  <c r="R4483" i="1"/>
  <c r="Q4483" i="1"/>
  <c r="R4611" i="1"/>
  <c r="Q4611" i="1"/>
  <c r="R4931" i="1"/>
  <c r="Q4931" i="1"/>
  <c r="R5187" i="1"/>
  <c r="Q5187" i="1"/>
  <c r="R5443" i="1"/>
  <c r="Q5443" i="1"/>
  <c r="R5699" i="1"/>
  <c r="Q5699" i="1"/>
  <c r="R5955" i="1"/>
  <c r="Q5955" i="1"/>
  <c r="R6339" i="1"/>
  <c r="Q6339" i="1"/>
  <c r="R6595" i="1"/>
  <c r="Q6595" i="1"/>
  <c r="R6915" i="1"/>
  <c r="Q6915" i="1"/>
  <c r="R7107" i="1"/>
  <c r="Q7107" i="1"/>
  <c r="R7363" i="1"/>
  <c r="Q7363" i="1"/>
  <c r="R7747" i="1"/>
  <c r="Q7747" i="1"/>
  <c r="R8067" i="1"/>
  <c r="Q8067" i="1"/>
  <c r="R8259" i="1"/>
  <c r="Q8259" i="1"/>
  <c r="R956" i="1"/>
  <c r="Q956" i="1"/>
  <c r="R1340" i="1"/>
  <c r="Q1340" i="1"/>
  <c r="R1596" i="1"/>
  <c r="Q1596" i="1"/>
  <c r="R1852" i="1"/>
  <c r="Q1852" i="1"/>
  <c r="R2172" i="1"/>
  <c r="Q2172" i="1"/>
  <c r="R2428" i="1"/>
  <c r="Q2428" i="1"/>
  <c r="R2684" i="1"/>
  <c r="Q2684" i="1"/>
  <c r="R2940" i="1"/>
  <c r="Q2940" i="1"/>
  <c r="R3324" i="1"/>
  <c r="Q3324" i="1"/>
  <c r="R3516" i="1"/>
  <c r="Q3516" i="1"/>
  <c r="R3836" i="1"/>
  <c r="Q3836" i="1"/>
  <c r="R4092" i="1"/>
  <c r="Q4092" i="1"/>
  <c r="R4412" i="1"/>
  <c r="Q4412" i="1"/>
  <c r="R4732" i="1"/>
  <c r="Q4732" i="1"/>
  <c r="R5116" i="1"/>
  <c r="Q5116" i="1"/>
  <c r="R5308" i="1"/>
  <c r="Q5308" i="1"/>
  <c r="R5564" i="1"/>
  <c r="Q5564" i="1"/>
  <c r="R5884" i="1"/>
  <c r="Q5884" i="1"/>
  <c r="R6140" i="1"/>
  <c r="Q6140" i="1"/>
  <c r="R6460" i="1"/>
  <c r="Q6460" i="1"/>
  <c r="R6844" i="1"/>
  <c r="Q6844" i="1"/>
  <c r="R7164" i="1"/>
  <c r="Q7164" i="1"/>
  <c r="R7356" i="1"/>
  <c r="Q7356" i="1"/>
  <c r="R7676" i="1"/>
  <c r="Q7676" i="1"/>
  <c r="R7996" i="1"/>
  <c r="Q7996" i="1"/>
  <c r="R8188" i="1"/>
  <c r="Q8188" i="1"/>
  <c r="R8508" i="1"/>
  <c r="Q8508" i="1"/>
  <c r="R8700" i="1"/>
  <c r="Q8700" i="1"/>
  <c r="R1101" i="1"/>
  <c r="Q1101" i="1"/>
  <c r="R1357" i="1"/>
  <c r="Q1357" i="1"/>
  <c r="R1677" i="1"/>
  <c r="Q1677" i="1"/>
  <c r="R1869" i="1"/>
  <c r="Q1869" i="1"/>
  <c r="R2125" i="1"/>
  <c r="Q2125" i="1"/>
  <c r="R2445" i="1"/>
  <c r="Q2445" i="1"/>
  <c r="R2701" i="1"/>
  <c r="Q2701" i="1"/>
  <c r="R2957" i="1"/>
  <c r="Q2957" i="1"/>
  <c r="R3341" i="1"/>
  <c r="Q3341" i="1"/>
  <c r="R3661" i="1"/>
  <c r="Q3661" i="1"/>
  <c r="R3981" i="1"/>
  <c r="Q3981" i="1"/>
  <c r="R4237" i="1"/>
  <c r="Q4237" i="1"/>
  <c r="R4557" i="1"/>
  <c r="Q4557" i="1"/>
  <c r="R4877" i="1"/>
  <c r="Q4877" i="1"/>
  <c r="R5133" i="1"/>
  <c r="Q5133" i="1"/>
  <c r="R5581" i="1"/>
  <c r="Q5581" i="1"/>
  <c r="R5837" i="1"/>
  <c r="Q5837" i="1"/>
  <c r="R6093" i="1"/>
  <c r="Q6093" i="1"/>
  <c r="R6413" i="1"/>
  <c r="Q6413" i="1"/>
  <c r="R6733" i="1"/>
  <c r="Q6733" i="1"/>
  <c r="R7053" i="1"/>
  <c r="Q7053" i="1"/>
  <c r="R7373" i="1"/>
  <c r="Q7373" i="1"/>
  <c r="R7757" i="1"/>
  <c r="Q7757" i="1"/>
  <c r="R8013" i="1"/>
  <c r="Q8013" i="1"/>
  <c r="R8269" i="1"/>
  <c r="Q8269" i="1"/>
  <c r="R8589" i="1"/>
  <c r="Q8589" i="1"/>
  <c r="R854" i="1"/>
  <c r="Q854" i="1"/>
  <c r="R1174" i="1"/>
  <c r="Q1174" i="1"/>
  <c r="R1494" i="1"/>
  <c r="Q1494" i="1"/>
  <c r="R1750" i="1"/>
  <c r="Q1750" i="1"/>
  <c r="R2070" i="1"/>
  <c r="Q2070" i="1"/>
  <c r="R2390" i="1"/>
  <c r="Q2390" i="1"/>
  <c r="R2646" i="1"/>
  <c r="Q2646" i="1"/>
  <c r="R2966" i="1"/>
  <c r="Q2966" i="1"/>
  <c r="R3094" i="1"/>
  <c r="Q3094" i="1"/>
  <c r="R3414" i="1"/>
  <c r="Q3414" i="1"/>
  <c r="R3798" i="1"/>
  <c r="Q3798" i="1"/>
  <c r="R4054" i="1"/>
  <c r="Q4054" i="1"/>
  <c r="R4374" i="1"/>
  <c r="Q4374" i="1"/>
  <c r="R4630" i="1"/>
  <c r="Q4630" i="1"/>
  <c r="R4950" i="1"/>
  <c r="Q4950" i="1"/>
  <c r="R5334" i="1"/>
  <c r="Q5334" i="1"/>
  <c r="R5526" i="1"/>
  <c r="Q5526" i="1"/>
  <c r="R5846" i="1"/>
  <c r="Q5846" i="1"/>
  <c r="R6038" i="1"/>
  <c r="Q6038" i="1"/>
  <c r="R6294" i="1"/>
  <c r="Q6294" i="1"/>
  <c r="R6486" i="1"/>
  <c r="Q6486" i="1"/>
  <c r="R6806" i="1"/>
  <c r="Q6806" i="1"/>
  <c r="R7190" i="1"/>
  <c r="Q7190" i="1"/>
  <c r="R7446" i="1"/>
  <c r="Q7446" i="1"/>
  <c r="R7702" i="1"/>
  <c r="Q7702" i="1"/>
  <c r="R792" i="1"/>
  <c r="Q792" i="1"/>
  <c r="R1048" i="1"/>
  <c r="Q1048" i="1"/>
  <c r="R1304" i="1"/>
  <c r="Q1304" i="1"/>
  <c r="R1560" i="1"/>
  <c r="Q1560" i="1"/>
  <c r="R1880" i="1"/>
  <c r="Q1880" i="1"/>
  <c r="R2200" i="1"/>
  <c r="Q2200" i="1"/>
  <c r="R2520" i="1"/>
  <c r="Q2520" i="1"/>
  <c r="R2776" i="1"/>
  <c r="Q2776" i="1"/>
  <c r="R3096" i="1"/>
  <c r="Q3096" i="1"/>
  <c r="R3288" i="1"/>
  <c r="Q3288" i="1"/>
  <c r="R3608" i="1"/>
  <c r="Q3608" i="1"/>
  <c r="R3928" i="1"/>
  <c r="Q3928" i="1"/>
  <c r="R4120" i="1"/>
  <c r="Q4120" i="1"/>
  <c r="R4440" i="1"/>
  <c r="Q4440" i="1"/>
  <c r="R4632" i="1"/>
  <c r="Q4632" i="1"/>
  <c r="R4888" i="1"/>
  <c r="Q4888" i="1"/>
  <c r="R5336" i="1"/>
  <c r="Q5336" i="1"/>
  <c r="R5592" i="1"/>
  <c r="Q5592" i="1"/>
  <c r="R5912" i="1"/>
  <c r="Q5912" i="1"/>
  <c r="R929" i="1"/>
  <c r="Q929" i="1"/>
  <c r="R1249" i="1"/>
  <c r="Q1249" i="1"/>
  <c r="R1441" i="1"/>
  <c r="Q1441" i="1"/>
  <c r="R1761" i="1"/>
  <c r="Q1761" i="1"/>
  <c r="R2081" i="1"/>
  <c r="Q2081" i="1"/>
  <c r="R2273" i="1"/>
  <c r="Q2273" i="1"/>
  <c r="R2529" i="1"/>
  <c r="Q2529" i="1"/>
  <c r="R8522" i="1"/>
  <c r="Q8522" i="1"/>
  <c r="R8842" i="1"/>
  <c r="Q8842" i="1"/>
  <c r="R9098" i="1"/>
  <c r="Q9098" i="1"/>
  <c r="R9354" i="1"/>
  <c r="Q9354" i="1"/>
  <c r="R9674" i="1"/>
  <c r="Q9674" i="1"/>
  <c r="R1007" i="1"/>
  <c r="Q1007" i="1"/>
  <c r="R1991" i="1"/>
  <c r="Q1991" i="1"/>
  <c r="R2895" i="1"/>
  <c r="Q2895" i="1"/>
  <c r="R4023" i="1"/>
  <c r="Q4023" i="1"/>
  <c r="R5623" i="1"/>
  <c r="Q5623" i="1"/>
  <c r="R6399" i="1"/>
  <c r="Q6399" i="1"/>
  <c r="R7303" i="1"/>
  <c r="Q7303" i="1"/>
  <c r="R8215" i="1"/>
  <c r="Q8215" i="1"/>
  <c r="R8651" i="1"/>
  <c r="Q8651" i="1"/>
  <c r="R9035" i="1"/>
  <c r="Q9035" i="1"/>
  <c r="R9291" i="1"/>
  <c r="Q9291" i="1"/>
  <c r="R9675" i="1"/>
  <c r="Q9675" i="1"/>
  <c r="R1279" i="1"/>
  <c r="Q1279" i="1"/>
  <c r="R1871" i="1"/>
  <c r="Q1871" i="1"/>
  <c r="R3423" i="1"/>
  <c r="Q3423" i="1"/>
  <c r="R4703" i="1"/>
  <c r="Q4703" i="1"/>
  <c r="R5759" i="1"/>
  <c r="Q5759" i="1"/>
  <c r="R6487" i="1"/>
  <c r="Q6487" i="1"/>
  <c r="R8015" i="1"/>
  <c r="Q8015" i="1"/>
  <c r="R8796" i="1"/>
  <c r="Q8796" i="1"/>
  <c r="R9116" i="1"/>
  <c r="Q9116" i="1"/>
  <c r="R9436" i="1"/>
  <c r="Q9436" i="1"/>
  <c r="R9254" i="1"/>
  <c r="Q9254" i="1"/>
  <c r="R1591" i="1"/>
  <c r="Q1591" i="1"/>
  <c r="R2679" i="1"/>
  <c r="Q2679" i="1"/>
  <c r="R3807" i="1"/>
  <c r="Q3807" i="1"/>
  <c r="R5015" i="1"/>
  <c r="Q5015" i="1"/>
  <c r="R6319" i="1"/>
  <c r="Q6319" i="1"/>
  <c r="R7495" i="1"/>
  <c r="Q7495" i="1"/>
  <c r="R8789" i="1"/>
  <c r="Q8789" i="1"/>
  <c r="R9109" i="1"/>
  <c r="Q9109" i="1"/>
  <c r="R9365" i="1"/>
  <c r="Q9365" i="1"/>
  <c r="R9685" i="1"/>
  <c r="Q9685" i="1"/>
  <c r="R8182" i="1"/>
  <c r="Q8182" i="1"/>
  <c r="R8438" i="1"/>
  <c r="Q8438" i="1"/>
  <c r="R8758" i="1"/>
  <c r="Q8758" i="1"/>
  <c r="R9374" i="1"/>
  <c r="Q9374" i="1"/>
  <c r="R1919" i="1"/>
  <c r="Q1919" i="1"/>
  <c r="R3079" i="1"/>
  <c r="Q3079" i="1"/>
  <c r="R3759" i="1"/>
  <c r="Q3759" i="1"/>
  <c r="R5343" i="1"/>
  <c r="Q5343" i="1"/>
  <c r="R6815" i="1"/>
  <c r="Q6815" i="1"/>
  <c r="R7679" i="1"/>
  <c r="Q7679" i="1"/>
  <c r="R6112" i="1"/>
  <c r="Q6112" i="1"/>
  <c r="R6432" i="1"/>
  <c r="Q6432" i="1"/>
  <c r="R6752" i="1"/>
  <c r="Q6752" i="1"/>
  <c r="R6944" i="1"/>
  <c r="Q6944" i="1"/>
  <c r="R7328" i="1"/>
  <c r="Q7328" i="1"/>
  <c r="R7584" i="1"/>
  <c r="Q7584" i="1"/>
  <c r="R7840" i="1"/>
  <c r="Q7840" i="1"/>
  <c r="R8096" i="1"/>
  <c r="Q8096" i="1"/>
  <c r="R8480" i="1"/>
  <c r="Q8480" i="1"/>
  <c r="R8800" i="1"/>
  <c r="Q8800" i="1"/>
  <c r="R8928" i="1"/>
  <c r="Q8928" i="1"/>
  <c r="R9312" i="1"/>
  <c r="Q9312" i="1"/>
  <c r="R9632" i="1"/>
  <c r="Q9632" i="1"/>
  <c r="R6705" i="1"/>
  <c r="Q6705" i="1"/>
  <c r="R2681" i="1"/>
  <c r="Q2681" i="1"/>
  <c r="R2873" i="1"/>
  <c r="Q2873" i="1"/>
  <c r="R3193" i="1"/>
  <c r="Q3193" i="1"/>
  <c r="R3449" i="1"/>
  <c r="Q3449" i="1"/>
  <c r="R3769" i="1"/>
  <c r="Q3769" i="1"/>
  <c r="R4153" i="1"/>
  <c r="Q4153" i="1"/>
  <c r="R4345" i="1"/>
  <c r="Q4345" i="1"/>
  <c r="R4601" i="1"/>
  <c r="Q4601" i="1"/>
  <c r="R4793" i="1"/>
  <c r="Q4793" i="1"/>
  <c r="R4985" i="1"/>
  <c r="Q4985" i="1"/>
  <c r="R5369" i="1"/>
  <c r="Q5369" i="1"/>
  <c r="R5625" i="1"/>
  <c r="Q5625" i="1"/>
  <c r="R5881" i="1"/>
  <c r="Q5881" i="1"/>
  <c r="R6201" i="1"/>
  <c r="Q6201" i="1"/>
  <c r="R6417" i="1"/>
  <c r="Q6417" i="1"/>
  <c r="R6953" i="1"/>
  <c r="Q6953" i="1"/>
  <c r="R9663" i="1"/>
  <c r="Q9663" i="1"/>
  <c r="R8769" i="1"/>
  <c r="Q8769" i="1"/>
  <c r="R8895" i="1"/>
  <c r="Q8895" i="1"/>
  <c r="R7905" i="1"/>
  <c r="Q7905" i="1"/>
  <c r="R8975" i="1"/>
  <c r="Q8975" i="1"/>
  <c r="R7705" i="1"/>
  <c r="Q7705" i="1"/>
  <c r="R9169" i="1"/>
  <c r="Q9169" i="1"/>
  <c r="R7553" i="1"/>
  <c r="Q7553" i="1"/>
  <c r="R9393" i="1"/>
  <c r="Q9393" i="1"/>
  <c r="R7425" i="1"/>
  <c r="Q7425" i="1"/>
  <c r="R9185" i="1"/>
  <c r="Q9185" i="1"/>
  <c r="R7281" i="1"/>
  <c r="Q7281" i="1"/>
  <c r="R8553" i="1"/>
  <c r="Q8553" i="1"/>
  <c r="R9737" i="1"/>
  <c r="Q9737" i="1"/>
  <c r="R9772" i="1"/>
  <c r="Q9772" i="1"/>
  <c r="R9726" i="1"/>
  <c r="Q9726" i="1"/>
  <c r="R9719" i="1"/>
  <c r="Q9719" i="1"/>
  <c r="R9804" i="1"/>
  <c r="Q9804" i="1"/>
  <c r="R9800" i="1"/>
  <c r="Q9800" i="1"/>
  <c r="R9791" i="1"/>
  <c r="Q9791" i="1"/>
  <c r="R9813" i="1"/>
  <c r="Q9813" i="1"/>
  <c r="R9778" i="1"/>
  <c r="Q9778" i="1"/>
  <c r="R9819" i="1"/>
  <c r="Q9819" i="1"/>
  <c r="R9834" i="1"/>
  <c r="Q9834" i="1"/>
  <c r="R9837" i="1"/>
  <c r="Q9837" i="1"/>
  <c r="R9839" i="1"/>
  <c r="Q9839" i="1"/>
  <c r="R10015" i="1"/>
  <c r="Q10015" i="1"/>
  <c r="R10223" i="1"/>
  <c r="Q10223" i="1"/>
  <c r="R10047" i="1"/>
  <c r="Q10047" i="1"/>
  <c r="R9991" i="1"/>
  <c r="Q9991" i="1"/>
  <c r="R9967" i="1"/>
  <c r="Q9967" i="1"/>
  <c r="R10183" i="1"/>
  <c r="Q10183" i="1"/>
  <c r="R9863" i="1"/>
  <c r="Q9863" i="1"/>
  <c r="R10010" i="1"/>
  <c r="Q10010" i="1"/>
  <c r="R9889" i="1"/>
  <c r="Q9889" i="1"/>
  <c r="R10041" i="1"/>
  <c r="Q10041" i="1"/>
  <c r="R10073" i="1"/>
  <c r="Q10073" i="1"/>
  <c r="R9866" i="1"/>
  <c r="Q9866" i="1"/>
  <c r="S9866" i="1" s="1"/>
  <c r="R9956" i="1"/>
  <c r="Q9956" i="1"/>
  <c r="R10156" i="1"/>
  <c r="Q10156" i="1"/>
  <c r="R9972" i="1"/>
  <c r="Q9972" i="1"/>
  <c r="R10236" i="1"/>
  <c r="Q10236" i="1"/>
  <c r="S10236" i="1" s="1"/>
  <c r="R9924" i="1"/>
  <c r="Q9924" i="1"/>
  <c r="R9996" i="1"/>
  <c r="Q9996" i="1"/>
  <c r="R10068" i="1"/>
  <c r="Q10068" i="1"/>
  <c r="R10142" i="1"/>
  <c r="Q10142" i="1"/>
  <c r="R9982" i="1"/>
  <c r="Q9982" i="1"/>
  <c r="R10082" i="1"/>
  <c r="Q10082" i="1"/>
  <c r="R9962" i="1"/>
  <c r="Q9962" i="1"/>
  <c r="R10170" i="1"/>
  <c r="Q10170" i="1"/>
  <c r="S10170" i="1" s="1"/>
  <c r="R10114" i="1"/>
  <c r="Q10114" i="1"/>
  <c r="R9930" i="1"/>
  <c r="Q9930" i="1"/>
  <c r="R9902" i="1"/>
  <c r="Q9902" i="1"/>
  <c r="R9990" i="1"/>
  <c r="Q9990" i="1"/>
  <c r="R10013" i="1"/>
  <c r="Q10013" i="1"/>
  <c r="R10101" i="1"/>
  <c r="Q10101" i="1"/>
  <c r="R10237" i="1"/>
  <c r="Q10237" i="1"/>
  <c r="R9997" i="1"/>
  <c r="Q9997" i="1"/>
  <c r="R10069" i="1"/>
  <c r="Q10069" i="1"/>
  <c r="R9958" i="1"/>
  <c r="Q9958" i="1"/>
  <c r="R10080" i="1"/>
  <c r="Q10080" i="1"/>
  <c r="R9968" i="1"/>
  <c r="Q9968" i="1"/>
  <c r="R10104" i="1"/>
  <c r="Q10104" i="1"/>
  <c r="R10240" i="1"/>
  <c r="Q10240" i="1"/>
  <c r="R10056" i="1"/>
  <c r="Q10056" i="1"/>
  <c r="R10019" i="1"/>
  <c r="Q10019" i="1"/>
  <c r="S10019" i="1" s="1"/>
  <c r="R10035" i="1"/>
  <c r="Q10035" i="1"/>
  <c r="R10051" i="1"/>
  <c r="Q10051" i="1"/>
  <c r="R10059" i="1"/>
  <c r="Q10059" i="1"/>
  <c r="R10134" i="1"/>
  <c r="Q10134" i="1"/>
  <c r="S10134" i="1" s="1"/>
  <c r="R9872" i="1"/>
  <c r="Q9872" i="1"/>
  <c r="R9853" i="1"/>
  <c r="Q9853" i="1"/>
  <c r="Q9875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1018" i="1"/>
  <c r="Q1018" i="1"/>
  <c r="R1082" i="1"/>
  <c r="Q1082" i="1"/>
  <c r="R1146" i="1"/>
  <c r="Q1146" i="1"/>
  <c r="R1210" i="1"/>
  <c r="Q1210" i="1"/>
  <c r="R1274" i="1"/>
  <c r="Q1274" i="1"/>
  <c r="R1338" i="1"/>
  <c r="Q1338" i="1"/>
  <c r="R1402" i="1"/>
  <c r="Q1402" i="1"/>
  <c r="R1466" i="1"/>
  <c r="Q1466" i="1"/>
  <c r="R1530" i="1"/>
  <c r="Q1530" i="1"/>
  <c r="R1594" i="1"/>
  <c r="Q1594" i="1"/>
  <c r="R1658" i="1"/>
  <c r="Q1658" i="1"/>
  <c r="R1722" i="1"/>
  <c r="Q1722" i="1"/>
  <c r="R1786" i="1"/>
  <c r="Q1786" i="1"/>
  <c r="R1850" i="1"/>
  <c r="Q1850" i="1"/>
  <c r="R1914" i="1"/>
  <c r="Q1914" i="1"/>
  <c r="R1978" i="1"/>
  <c r="Q1978" i="1"/>
  <c r="R2042" i="1"/>
  <c r="Q2042" i="1"/>
  <c r="R2106" i="1"/>
  <c r="Q2106" i="1"/>
  <c r="R2170" i="1"/>
  <c r="Q2170" i="1"/>
  <c r="R2234" i="1"/>
  <c r="Q2234" i="1"/>
  <c r="R2298" i="1"/>
  <c r="Q2298" i="1"/>
  <c r="R2362" i="1"/>
  <c r="Q2362" i="1"/>
  <c r="R2426" i="1"/>
  <c r="Q2426" i="1"/>
  <c r="R2490" i="1"/>
  <c r="Q2490" i="1"/>
  <c r="R2554" i="1"/>
  <c r="Q2554" i="1"/>
  <c r="R2618" i="1"/>
  <c r="Q2618" i="1"/>
  <c r="R2682" i="1"/>
  <c r="Q2682" i="1"/>
  <c r="R2746" i="1"/>
  <c r="Q2746" i="1"/>
  <c r="R2810" i="1"/>
  <c r="Q2810" i="1"/>
  <c r="R2874" i="1"/>
  <c r="Q2874" i="1"/>
  <c r="R2938" i="1"/>
  <c r="Q2938" i="1"/>
  <c r="R3002" i="1"/>
  <c r="Q3002" i="1"/>
  <c r="R3066" i="1"/>
  <c r="Q3066" i="1"/>
  <c r="R3130" i="1"/>
  <c r="Q3130" i="1"/>
  <c r="R3194" i="1"/>
  <c r="Q3194" i="1"/>
  <c r="R3258" i="1"/>
  <c r="Q3258" i="1"/>
  <c r="R3322" i="1"/>
  <c r="Q3322" i="1"/>
  <c r="R3386" i="1"/>
  <c r="Q3386" i="1"/>
  <c r="R3450" i="1"/>
  <c r="Q3450" i="1"/>
  <c r="R3514" i="1"/>
  <c r="Q3514" i="1"/>
  <c r="R3578" i="1"/>
  <c r="Q3578" i="1"/>
  <c r="R3642" i="1"/>
  <c r="Q3642" i="1"/>
  <c r="R3706" i="1"/>
  <c r="Q3706" i="1"/>
  <c r="R3770" i="1"/>
  <c r="Q3770" i="1"/>
  <c r="R3834" i="1"/>
  <c r="Q3834" i="1"/>
  <c r="R3898" i="1"/>
  <c r="Q3898" i="1"/>
  <c r="R3962" i="1"/>
  <c r="Q3962" i="1"/>
  <c r="R4026" i="1"/>
  <c r="Q4026" i="1"/>
  <c r="R4090" i="1"/>
  <c r="Q4090" i="1"/>
  <c r="R4154" i="1"/>
  <c r="Q4154" i="1"/>
  <c r="R4218" i="1"/>
  <c r="Q4218" i="1"/>
  <c r="R4282" i="1"/>
  <c r="Q4282" i="1"/>
  <c r="R4346" i="1"/>
  <c r="Q4346" i="1"/>
  <c r="R4410" i="1"/>
  <c r="Q4410" i="1"/>
  <c r="R4474" i="1"/>
  <c r="Q4474" i="1"/>
  <c r="R4538" i="1"/>
  <c r="Q4538" i="1"/>
  <c r="R4602" i="1"/>
  <c r="Q4602" i="1"/>
  <c r="R4666" i="1"/>
  <c r="Q4666" i="1"/>
  <c r="R4730" i="1"/>
  <c r="Q4730" i="1"/>
  <c r="R4794" i="1"/>
  <c r="Q4794" i="1"/>
  <c r="R4858" i="1"/>
  <c r="Q4858" i="1"/>
  <c r="R4922" i="1"/>
  <c r="Q4922" i="1"/>
  <c r="R4986" i="1"/>
  <c r="Q4986" i="1"/>
  <c r="R5050" i="1"/>
  <c r="Q5050" i="1"/>
  <c r="R5114" i="1"/>
  <c r="Q5114" i="1"/>
  <c r="R5178" i="1"/>
  <c r="Q5178" i="1"/>
  <c r="R5242" i="1"/>
  <c r="Q5242" i="1"/>
  <c r="R5306" i="1"/>
  <c r="Q5306" i="1"/>
  <c r="R5370" i="1"/>
  <c r="Q5370" i="1"/>
  <c r="R5434" i="1"/>
  <c r="Q5434" i="1"/>
  <c r="R5498" i="1"/>
  <c r="Q5498" i="1"/>
  <c r="R5562" i="1"/>
  <c r="Q5562" i="1"/>
  <c r="R5626" i="1"/>
  <c r="Q5626" i="1"/>
  <c r="R5690" i="1"/>
  <c r="Q5690" i="1"/>
  <c r="R5754" i="1"/>
  <c r="Q5754" i="1"/>
  <c r="R5818" i="1"/>
  <c r="Q5818" i="1"/>
  <c r="R5882" i="1"/>
  <c r="Q5882" i="1"/>
  <c r="R5946" i="1"/>
  <c r="Q5946" i="1"/>
  <c r="R6010" i="1"/>
  <c r="Q6010" i="1"/>
  <c r="R6074" i="1"/>
  <c r="Q6074" i="1"/>
  <c r="R6138" i="1"/>
  <c r="Q6138" i="1"/>
  <c r="R6202" i="1"/>
  <c r="Q6202" i="1"/>
  <c r="R6266" i="1"/>
  <c r="Q6266" i="1"/>
  <c r="R6330" i="1"/>
  <c r="Q6330" i="1"/>
  <c r="R6394" i="1"/>
  <c r="Q6394" i="1"/>
  <c r="R6458" i="1"/>
  <c r="Q6458" i="1"/>
  <c r="R6522" i="1"/>
  <c r="Q6522" i="1"/>
  <c r="R6586" i="1"/>
  <c r="Q6586" i="1"/>
  <c r="R6650" i="1"/>
  <c r="Q6650" i="1"/>
  <c r="R6714" i="1"/>
  <c r="Q6714" i="1"/>
  <c r="R6778" i="1"/>
  <c r="Q6778" i="1"/>
  <c r="R6842" i="1"/>
  <c r="Q6842" i="1"/>
  <c r="R6906" i="1"/>
  <c r="Q6906" i="1"/>
  <c r="R6970" i="1"/>
  <c r="Q6970" i="1"/>
  <c r="R7034" i="1"/>
  <c r="Q7034" i="1"/>
  <c r="R7098" i="1"/>
  <c r="Q7098" i="1"/>
  <c r="R7162" i="1"/>
  <c r="Q7162" i="1"/>
  <c r="R7226" i="1"/>
  <c r="Q7226" i="1"/>
  <c r="R7290" i="1"/>
  <c r="Q7290" i="1"/>
  <c r="R7354" i="1"/>
  <c r="Q7354" i="1"/>
  <c r="R7418" i="1"/>
  <c r="Q7418" i="1"/>
  <c r="R7482" i="1"/>
  <c r="Q7482" i="1"/>
  <c r="R7546" i="1"/>
  <c r="Q7546" i="1"/>
  <c r="R7610" i="1"/>
  <c r="Q7610" i="1"/>
  <c r="R7674" i="1"/>
  <c r="Q7674" i="1"/>
  <c r="R7738" i="1"/>
  <c r="Q7738" i="1"/>
  <c r="R7802" i="1"/>
  <c r="Q7802" i="1"/>
  <c r="R7866" i="1"/>
  <c r="Q7866" i="1"/>
  <c r="R7930" i="1"/>
  <c r="Q7930" i="1"/>
  <c r="R7994" i="1"/>
  <c r="Q7994" i="1"/>
  <c r="R8058" i="1"/>
  <c r="Q8058" i="1"/>
  <c r="R8122" i="1"/>
  <c r="Q8122" i="1"/>
  <c r="R8186" i="1"/>
  <c r="Q8186" i="1"/>
  <c r="R8250" i="1"/>
  <c r="Q8250" i="1"/>
  <c r="R8314" i="1"/>
  <c r="Q831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71" i="1"/>
  <c r="Q971" i="1"/>
  <c r="R1035" i="1"/>
  <c r="Q1035" i="1"/>
  <c r="R1099" i="1"/>
  <c r="Q1099" i="1"/>
  <c r="R1163" i="1"/>
  <c r="Q1163" i="1"/>
  <c r="R1227" i="1"/>
  <c r="Q1227" i="1"/>
  <c r="R1291" i="1"/>
  <c r="Q1291" i="1"/>
  <c r="R1355" i="1"/>
  <c r="Q1355" i="1"/>
  <c r="R1419" i="1"/>
  <c r="Q1419" i="1"/>
  <c r="R1483" i="1"/>
  <c r="Q1483" i="1"/>
  <c r="R1547" i="1"/>
  <c r="Q1547" i="1"/>
  <c r="R1611" i="1"/>
  <c r="Q1611" i="1"/>
  <c r="R1675" i="1"/>
  <c r="Q1675" i="1"/>
  <c r="R1739" i="1"/>
  <c r="Q1739" i="1"/>
  <c r="R1803" i="1"/>
  <c r="Q1803" i="1"/>
  <c r="R1867" i="1"/>
  <c r="Q1867" i="1"/>
  <c r="R1931" i="1"/>
  <c r="Q1931" i="1"/>
  <c r="R1995" i="1"/>
  <c r="Q1995" i="1"/>
  <c r="R2059" i="1"/>
  <c r="Q2059" i="1"/>
  <c r="R2123" i="1"/>
  <c r="Q2123" i="1"/>
  <c r="R2187" i="1"/>
  <c r="Q2187" i="1"/>
  <c r="R2251" i="1"/>
  <c r="Q2251" i="1"/>
  <c r="R2315" i="1"/>
  <c r="Q2315" i="1"/>
  <c r="R2379" i="1"/>
  <c r="Q2379" i="1"/>
  <c r="R2443" i="1"/>
  <c r="Q2443" i="1"/>
  <c r="R2507" i="1"/>
  <c r="Q2507" i="1"/>
  <c r="R2571" i="1"/>
  <c r="Q2571" i="1"/>
  <c r="R2635" i="1"/>
  <c r="Q2635" i="1"/>
  <c r="R2699" i="1"/>
  <c r="Q2699" i="1"/>
  <c r="R2763" i="1"/>
  <c r="Q2763" i="1"/>
  <c r="R2827" i="1"/>
  <c r="Q2827" i="1"/>
  <c r="R2891" i="1"/>
  <c r="Q2891" i="1"/>
  <c r="R2955" i="1"/>
  <c r="Q2955" i="1"/>
  <c r="R3019" i="1"/>
  <c r="Q3019" i="1"/>
  <c r="R3083" i="1"/>
  <c r="Q3083" i="1"/>
  <c r="R3147" i="1"/>
  <c r="Q3147" i="1"/>
  <c r="R3211" i="1"/>
  <c r="Q3211" i="1"/>
  <c r="R3275" i="1"/>
  <c r="Q3275" i="1"/>
  <c r="R3339" i="1"/>
  <c r="Q3339" i="1"/>
  <c r="R3403" i="1"/>
  <c r="Q3403" i="1"/>
  <c r="R3467" i="1"/>
  <c r="Q3467" i="1"/>
  <c r="R3531" i="1"/>
  <c r="Q3531" i="1"/>
  <c r="R3595" i="1"/>
  <c r="Q3595" i="1"/>
  <c r="R3659" i="1"/>
  <c r="Q3659" i="1"/>
  <c r="R3723" i="1"/>
  <c r="Q3723" i="1"/>
  <c r="R3787" i="1"/>
  <c r="Q3787" i="1"/>
  <c r="R3851" i="1"/>
  <c r="Q3851" i="1"/>
  <c r="R3915" i="1"/>
  <c r="Q3915" i="1"/>
  <c r="R3979" i="1"/>
  <c r="Q3979" i="1"/>
  <c r="R4043" i="1"/>
  <c r="Q4043" i="1"/>
  <c r="R4107" i="1"/>
  <c r="Q4107" i="1"/>
  <c r="R4171" i="1"/>
  <c r="Q4171" i="1"/>
  <c r="R4235" i="1"/>
  <c r="Q4235" i="1"/>
  <c r="R4299" i="1"/>
  <c r="Q4299" i="1"/>
  <c r="R4363" i="1"/>
  <c r="Q4363" i="1"/>
  <c r="R4427" i="1"/>
  <c r="Q4427" i="1"/>
  <c r="R4491" i="1"/>
  <c r="Q4491" i="1"/>
  <c r="R4555" i="1"/>
  <c r="Q4555" i="1"/>
  <c r="R4619" i="1"/>
  <c r="Q4619" i="1"/>
  <c r="R4683" i="1"/>
  <c r="Q4683" i="1"/>
  <c r="R4747" i="1"/>
  <c r="Q4747" i="1"/>
  <c r="R4811" i="1"/>
  <c r="Q4811" i="1"/>
  <c r="R4875" i="1"/>
  <c r="Q4875" i="1"/>
  <c r="R4939" i="1"/>
  <c r="Q4939" i="1"/>
  <c r="R5003" i="1"/>
  <c r="Q5003" i="1"/>
  <c r="R5067" i="1"/>
  <c r="Q5067" i="1"/>
  <c r="R5131" i="1"/>
  <c r="Q5131" i="1"/>
  <c r="R5195" i="1"/>
  <c r="Q5195" i="1"/>
  <c r="R5259" i="1"/>
  <c r="Q5259" i="1"/>
  <c r="R5323" i="1"/>
  <c r="Q5323" i="1"/>
  <c r="R5387" i="1"/>
  <c r="Q5387" i="1"/>
  <c r="R5451" i="1"/>
  <c r="Q5451" i="1"/>
  <c r="R5515" i="1"/>
  <c r="Q5515" i="1"/>
  <c r="R5579" i="1"/>
  <c r="Q5579" i="1"/>
  <c r="R5643" i="1"/>
  <c r="Q5643" i="1"/>
  <c r="R5707" i="1"/>
  <c r="Q5707" i="1"/>
  <c r="R5771" i="1"/>
  <c r="Q5771" i="1"/>
  <c r="R5835" i="1"/>
  <c r="Q5835" i="1"/>
  <c r="R5899" i="1"/>
  <c r="Q5899" i="1"/>
  <c r="R5963" i="1"/>
  <c r="Q5963" i="1"/>
  <c r="R6027" i="1"/>
  <c r="Q6027" i="1"/>
  <c r="R6091" i="1"/>
  <c r="Q6091" i="1"/>
  <c r="R6155" i="1"/>
  <c r="Q6155" i="1"/>
  <c r="R6219" i="1"/>
  <c r="Q6219" i="1"/>
  <c r="R6283" i="1"/>
  <c r="Q6283" i="1"/>
  <c r="R6347" i="1"/>
  <c r="Q6347" i="1"/>
  <c r="R6411" i="1"/>
  <c r="Q6411" i="1"/>
  <c r="R6475" i="1"/>
  <c r="Q6475" i="1"/>
  <c r="R6539" i="1"/>
  <c r="Q6539" i="1"/>
  <c r="R6603" i="1"/>
  <c r="Q6603" i="1"/>
  <c r="R6667" i="1"/>
  <c r="Q6667" i="1"/>
  <c r="R6731" i="1"/>
  <c r="Q6731" i="1"/>
  <c r="R6795" i="1"/>
  <c r="Q6795" i="1"/>
  <c r="R6859" i="1"/>
  <c r="Q6859" i="1"/>
  <c r="R6923" i="1"/>
  <c r="Q6923" i="1"/>
  <c r="R6987" i="1"/>
  <c r="Q6987" i="1"/>
  <c r="R7051" i="1"/>
  <c r="Q7051" i="1"/>
  <c r="R7115" i="1"/>
  <c r="Q7115" i="1"/>
  <c r="R7179" i="1"/>
  <c r="Q7179" i="1"/>
  <c r="R7243" i="1"/>
  <c r="Q7243" i="1"/>
  <c r="R7307" i="1"/>
  <c r="Q7307" i="1"/>
  <c r="R7371" i="1"/>
  <c r="Q7371" i="1"/>
  <c r="R7435" i="1"/>
  <c r="Q7435" i="1"/>
  <c r="R7499" i="1"/>
  <c r="Q7499" i="1"/>
  <c r="R7563" i="1"/>
  <c r="Q7563" i="1"/>
  <c r="R7627" i="1"/>
  <c r="Q7627" i="1"/>
  <c r="R7691" i="1"/>
  <c r="Q7691" i="1"/>
  <c r="R7755" i="1"/>
  <c r="Q7755" i="1"/>
  <c r="R7819" i="1"/>
  <c r="Q7819" i="1"/>
  <c r="R7883" i="1"/>
  <c r="Q7883" i="1"/>
  <c r="R7947" i="1"/>
  <c r="Q7947" i="1"/>
  <c r="R8011" i="1"/>
  <c r="Q8011" i="1"/>
  <c r="R8075" i="1"/>
  <c r="Q8075" i="1"/>
  <c r="R8139" i="1"/>
  <c r="Q8139" i="1"/>
  <c r="R8203" i="1"/>
  <c r="Q8203" i="1"/>
  <c r="R8267" i="1"/>
  <c r="Q8267" i="1"/>
  <c r="R8331" i="1"/>
  <c r="Q8331" i="1"/>
  <c r="R8395" i="1"/>
  <c r="Q8395" i="1"/>
  <c r="R8459" i="1"/>
  <c r="Q8459" i="1"/>
  <c r="R900" i="1"/>
  <c r="Q900" i="1"/>
  <c r="R964" i="1"/>
  <c r="Q964" i="1"/>
  <c r="R1028" i="1"/>
  <c r="Q1028" i="1"/>
  <c r="R1092" i="1"/>
  <c r="Q1092" i="1"/>
  <c r="R1156" i="1"/>
  <c r="Q1156" i="1"/>
  <c r="R1220" i="1"/>
  <c r="Q1220" i="1"/>
  <c r="R1284" i="1"/>
  <c r="Q1284" i="1"/>
  <c r="R1348" i="1"/>
  <c r="Q1348" i="1"/>
  <c r="R1412" i="1"/>
  <c r="Q1412" i="1"/>
  <c r="R1476" i="1"/>
  <c r="Q1476" i="1"/>
  <c r="R1540" i="1"/>
  <c r="Q1540" i="1"/>
  <c r="R1604" i="1"/>
  <c r="Q1604" i="1"/>
  <c r="R1668" i="1"/>
  <c r="Q1668" i="1"/>
  <c r="R1732" i="1"/>
  <c r="Q1732" i="1"/>
  <c r="R1796" i="1"/>
  <c r="Q1796" i="1"/>
  <c r="R1860" i="1"/>
  <c r="Q1860" i="1"/>
  <c r="R1924" i="1"/>
  <c r="Q1924" i="1"/>
  <c r="R1988" i="1"/>
  <c r="Q1988" i="1"/>
  <c r="R2052" i="1"/>
  <c r="Q2052" i="1"/>
  <c r="R2116" i="1"/>
  <c r="Q2116" i="1"/>
  <c r="R2180" i="1"/>
  <c r="Q2180" i="1"/>
  <c r="R2244" i="1"/>
  <c r="Q2244" i="1"/>
  <c r="R2308" i="1"/>
  <c r="Q2308" i="1"/>
  <c r="R2372" i="1"/>
  <c r="Q2372" i="1"/>
  <c r="R2436" i="1"/>
  <c r="Q2436" i="1"/>
  <c r="R2500" i="1"/>
  <c r="Q2500" i="1"/>
  <c r="R2564" i="1"/>
  <c r="Q2564" i="1"/>
  <c r="R2628" i="1"/>
  <c r="Q2628" i="1"/>
  <c r="R2692" i="1"/>
  <c r="Q2692" i="1"/>
  <c r="R2756" i="1"/>
  <c r="Q2756" i="1"/>
  <c r="R2820" i="1"/>
  <c r="Q2820" i="1"/>
  <c r="R2884" i="1"/>
  <c r="Q2884" i="1"/>
  <c r="R2948" i="1"/>
  <c r="Q2948" i="1"/>
  <c r="R3012" i="1"/>
  <c r="Q3012" i="1"/>
  <c r="R3076" i="1"/>
  <c r="Q3076" i="1"/>
  <c r="R3140" i="1"/>
  <c r="Q3140" i="1"/>
  <c r="R3204" i="1"/>
  <c r="Q3204" i="1"/>
  <c r="R3268" i="1"/>
  <c r="Q3268" i="1"/>
  <c r="R3332" i="1"/>
  <c r="Q3332" i="1"/>
  <c r="R3396" i="1"/>
  <c r="Q3396" i="1"/>
  <c r="R3460" i="1"/>
  <c r="Q3460" i="1"/>
  <c r="R3524" i="1"/>
  <c r="Q3524" i="1"/>
  <c r="R3588" i="1"/>
  <c r="Q3588" i="1"/>
  <c r="R3652" i="1"/>
  <c r="Q3652" i="1"/>
  <c r="R3716" i="1"/>
  <c r="Q3716" i="1"/>
  <c r="R3780" i="1"/>
  <c r="Q3780" i="1"/>
  <c r="R3844" i="1"/>
  <c r="Q3844" i="1"/>
  <c r="R3908" i="1"/>
  <c r="Q3908" i="1"/>
  <c r="R3972" i="1"/>
  <c r="Q3972" i="1"/>
  <c r="R4036" i="1"/>
  <c r="Q4036" i="1"/>
  <c r="R4100" i="1"/>
  <c r="Q4100" i="1"/>
  <c r="R4164" i="1"/>
  <c r="Q4164" i="1"/>
  <c r="R4228" i="1"/>
  <c r="Q4228" i="1"/>
  <c r="R4292" i="1"/>
  <c r="Q4292" i="1"/>
  <c r="R4356" i="1"/>
  <c r="Q4356" i="1"/>
  <c r="R4420" i="1"/>
  <c r="Q4420" i="1"/>
  <c r="R4484" i="1"/>
  <c r="Q4484" i="1"/>
  <c r="R4548" i="1"/>
  <c r="Q4548" i="1"/>
  <c r="R4612" i="1"/>
  <c r="Q4612" i="1"/>
  <c r="R4676" i="1"/>
  <c r="Q4676" i="1"/>
  <c r="R4740" i="1"/>
  <c r="Q4740" i="1"/>
  <c r="R4804" i="1"/>
  <c r="Q4804" i="1"/>
  <c r="R4868" i="1"/>
  <c r="Q4868" i="1"/>
  <c r="R4932" i="1"/>
  <c r="Q4932" i="1"/>
  <c r="R4996" i="1"/>
  <c r="Q4996" i="1"/>
  <c r="R5060" i="1"/>
  <c r="Q5060" i="1"/>
  <c r="R5124" i="1"/>
  <c r="Q5124" i="1"/>
  <c r="R5188" i="1"/>
  <c r="Q5188" i="1"/>
  <c r="R5252" i="1"/>
  <c r="Q5252" i="1"/>
  <c r="R5316" i="1"/>
  <c r="Q5316" i="1"/>
  <c r="R5380" i="1"/>
  <c r="Q5380" i="1"/>
  <c r="R5444" i="1"/>
  <c r="Q5444" i="1"/>
  <c r="R5508" i="1"/>
  <c r="Q5508" i="1"/>
  <c r="R5572" i="1"/>
  <c r="Q5572" i="1"/>
  <c r="R5636" i="1"/>
  <c r="Q5636" i="1"/>
  <c r="R5700" i="1"/>
  <c r="Q5700" i="1"/>
  <c r="R5764" i="1"/>
  <c r="Q5764" i="1"/>
  <c r="R5828" i="1"/>
  <c r="Q5828" i="1"/>
  <c r="R5892" i="1"/>
  <c r="Q5892" i="1"/>
  <c r="R5956" i="1"/>
  <c r="Q5956" i="1"/>
  <c r="R6020" i="1"/>
  <c r="Q6020" i="1"/>
  <c r="R6084" i="1"/>
  <c r="Q6084" i="1"/>
  <c r="R6148" i="1"/>
  <c r="Q6148" i="1"/>
  <c r="R6212" i="1"/>
  <c r="Q6212" i="1"/>
  <c r="R6276" i="1"/>
  <c r="Q6276" i="1"/>
  <c r="R6340" i="1"/>
  <c r="Q6340" i="1"/>
  <c r="R6404" i="1"/>
  <c r="Q6404" i="1"/>
  <c r="R6468" i="1"/>
  <c r="Q6468" i="1"/>
  <c r="R6532" i="1"/>
  <c r="Q6532" i="1"/>
  <c r="R6596" i="1"/>
  <c r="Q6596" i="1"/>
  <c r="R6660" i="1"/>
  <c r="Q6660" i="1"/>
  <c r="R6724" i="1"/>
  <c r="Q6724" i="1"/>
  <c r="R6788" i="1"/>
  <c r="Q6788" i="1"/>
  <c r="R6852" i="1"/>
  <c r="Q6852" i="1"/>
  <c r="R6916" i="1"/>
  <c r="Q6916" i="1"/>
  <c r="R6980" i="1"/>
  <c r="Q6980" i="1"/>
  <c r="R7044" i="1"/>
  <c r="Q7044" i="1"/>
  <c r="R7108" i="1"/>
  <c r="Q7108" i="1"/>
  <c r="R7172" i="1"/>
  <c r="Q7172" i="1"/>
  <c r="R7236" i="1"/>
  <c r="Q7236" i="1"/>
  <c r="R7300" i="1"/>
  <c r="Q7300" i="1"/>
  <c r="R7364" i="1"/>
  <c r="Q7364" i="1"/>
  <c r="R7428" i="1"/>
  <c r="Q7428" i="1"/>
  <c r="R7492" i="1"/>
  <c r="Q7492" i="1"/>
  <c r="R7556" i="1"/>
  <c r="Q7556" i="1"/>
  <c r="R7620" i="1"/>
  <c r="Q7620" i="1"/>
  <c r="R7684" i="1"/>
  <c r="Q7684" i="1"/>
  <c r="R7748" i="1"/>
  <c r="Q7748" i="1"/>
  <c r="R7812" i="1"/>
  <c r="Q7812" i="1"/>
  <c r="R7876" i="1"/>
  <c r="Q7876" i="1"/>
  <c r="R7940" i="1"/>
  <c r="Q7940" i="1"/>
  <c r="R8004" i="1"/>
  <c r="Q8004" i="1"/>
  <c r="R8068" i="1"/>
  <c r="Q8068" i="1"/>
  <c r="R8132" i="1"/>
  <c r="Q8132" i="1"/>
  <c r="R8196" i="1"/>
  <c r="Q8196" i="1"/>
  <c r="R8260" i="1"/>
  <c r="Q8260" i="1"/>
  <c r="R8324" i="1"/>
  <c r="Q8324" i="1"/>
  <c r="R8388" i="1"/>
  <c r="Q8388" i="1"/>
  <c r="R8452" i="1"/>
  <c r="Q8452" i="1"/>
  <c r="R8516" i="1"/>
  <c r="Q8516" i="1"/>
  <c r="R8580" i="1"/>
  <c r="Q8580" i="1"/>
  <c r="R8644" i="1"/>
  <c r="Q8644" i="1"/>
  <c r="R8708" i="1"/>
  <c r="Q8708" i="1"/>
  <c r="R917" i="1"/>
  <c r="Q917" i="1"/>
  <c r="R981" i="1"/>
  <c r="Q981" i="1"/>
  <c r="R1045" i="1"/>
  <c r="Q1045" i="1"/>
  <c r="R1109" i="1"/>
  <c r="Q1109" i="1"/>
  <c r="R1173" i="1"/>
  <c r="Q1173" i="1"/>
  <c r="R1237" i="1"/>
  <c r="Q1237" i="1"/>
  <c r="R1301" i="1"/>
  <c r="Q1301" i="1"/>
  <c r="R1365" i="1"/>
  <c r="Q1365" i="1"/>
  <c r="R1429" i="1"/>
  <c r="Q1429" i="1"/>
  <c r="R1493" i="1"/>
  <c r="Q1493" i="1"/>
  <c r="R1557" i="1"/>
  <c r="Q1557" i="1"/>
  <c r="R1621" i="1"/>
  <c r="Q1621" i="1"/>
  <c r="R1685" i="1"/>
  <c r="Q1685" i="1"/>
  <c r="R1749" i="1"/>
  <c r="Q1749" i="1"/>
  <c r="R1813" i="1"/>
  <c r="Q1813" i="1"/>
  <c r="R1877" i="1"/>
  <c r="Q1877" i="1"/>
  <c r="R1941" i="1"/>
  <c r="Q1941" i="1"/>
  <c r="R2005" i="1"/>
  <c r="Q2005" i="1"/>
  <c r="R2069" i="1"/>
  <c r="Q2069" i="1"/>
  <c r="R2133" i="1"/>
  <c r="Q2133" i="1"/>
  <c r="R2197" i="1"/>
  <c r="Q2197" i="1"/>
  <c r="R2261" i="1"/>
  <c r="Q2261" i="1"/>
  <c r="R2325" i="1"/>
  <c r="Q2325" i="1"/>
  <c r="R2389" i="1"/>
  <c r="Q2389" i="1"/>
  <c r="R2453" i="1"/>
  <c r="Q2453" i="1"/>
  <c r="R2517" i="1"/>
  <c r="Q2517" i="1"/>
  <c r="R2581" i="1"/>
  <c r="Q2581" i="1"/>
  <c r="R2645" i="1"/>
  <c r="Q2645" i="1"/>
  <c r="R2709" i="1"/>
  <c r="Q2709" i="1"/>
  <c r="R2773" i="1"/>
  <c r="Q2773" i="1"/>
  <c r="R2837" i="1"/>
  <c r="Q2837" i="1"/>
  <c r="R2901" i="1"/>
  <c r="Q2901" i="1"/>
  <c r="R2965" i="1"/>
  <c r="Q2965" i="1"/>
  <c r="R3029" i="1"/>
  <c r="Q3029" i="1"/>
  <c r="R3093" i="1"/>
  <c r="Q3093" i="1"/>
  <c r="R3157" i="1"/>
  <c r="Q3157" i="1"/>
  <c r="R3221" i="1"/>
  <c r="Q3221" i="1"/>
  <c r="R3285" i="1"/>
  <c r="Q3285" i="1"/>
  <c r="R3349" i="1"/>
  <c r="Q3349" i="1"/>
  <c r="R3413" i="1"/>
  <c r="Q3413" i="1"/>
  <c r="R3477" i="1"/>
  <c r="Q3477" i="1"/>
  <c r="R3541" i="1"/>
  <c r="Q3541" i="1"/>
  <c r="R3605" i="1"/>
  <c r="Q3605" i="1"/>
  <c r="R3669" i="1"/>
  <c r="Q3669" i="1"/>
  <c r="R3733" i="1"/>
  <c r="Q3733" i="1"/>
  <c r="R3797" i="1"/>
  <c r="Q3797" i="1"/>
  <c r="R3861" i="1"/>
  <c r="Q3861" i="1"/>
  <c r="R3925" i="1"/>
  <c r="Q3925" i="1"/>
  <c r="R3989" i="1"/>
  <c r="Q3989" i="1"/>
  <c r="R4053" i="1"/>
  <c r="Q4053" i="1"/>
  <c r="R4117" i="1"/>
  <c r="Q4117" i="1"/>
  <c r="R4181" i="1"/>
  <c r="Q4181" i="1"/>
  <c r="R4245" i="1"/>
  <c r="Q4245" i="1"/>
  <c r="R4309" i="1"/>
  <c r="Q4309" i="1"/>
  <c r="R4373" i="1"/>
  <c r="Q4373" i="1"/>
  <c r="R4437" i="1"/>
  <c r="Q4437" i="1"/>
  <c r="R4501" i="1"/>
  <c r="Q4501" i="1"/>
  <c r="R4565" i="1"/>
  <c r="Q4565" i="1"/>
  <c r="R4629" i="1"/>
  <c r="Q4629" i="1"/>
  <c r="R4693" i="1"/>
  <c r="Q4693" i="1"/>
  <c r="R4757" i="1"/>
  <c r="Q4757" i="1"/>
  <c r="R4821" i="1"/>
  <c r="Q4821" i="1"/>
  <c r="R4885" i="1"/>
  <c r="Q4885" i="1"/>
  <c r="R4949" i="1"/>
  <c r="Q4949" i="1"/>
  <c r="R5013" i="1"/>
  <c r="Q5013" i="1"/>
  <c r="R5077" i="1"/>
  <c r="Q5077" i="1"/>
  <c r="R5141" i="1"/>
  <c r="Q5141" i="1"/>
  <c r="R5205" i="1"/>
  <c r="Q5205" i="1"/>
  <c r="R5269" i="1"/>
  <c r="Q5269" i="1"/>
  <c r="R5333" i="1"/>
  <c r="Q5333" i="1"/>
  <c r="R5397" i="1"/>
  <c r="Q5397" i="1"/>
  <c r="R5461" i="1"/>
  <c r="Q5461" i="1"/>
  <c r="R5525" i="1"/>
  <c r="Q5525" i="1"/>
  <c r="R5589" i="1"/>
  <c r="Q5589" i="1"/>
  <c r="R5653" i="1"/>
  <c r="Q5653" i="1"/>
  <c r="R5717" i="1"/>
  <c r="Q5717" i="1"/>
  <c r="R5781" i="1"/>
  <c r="Q5781" i="1"/>
  <c r="R5845" i="1"/>
  <c r="Q5845" i="1"/>
  <c r="R5909" i="1"/>
  <c r="Q5909" i="1"/>
  <c r="R5973" i="1"/>
  <c r="Q5973" i="1"/>
  <c r="R6037" i="1"/>
  <c r="Q6037" i="1"/>
  <c r="R6101" i="1"/>
  <c r="Q6101" i="1"/>
  <c r="R6165" i="1"/>
  <c r="Q6165" i="1"/>
  <c r="R6229" i="1"/>
  <c r="Q6229" i="1"/>
  <c r="R6293" i="1"/>
  <c r="Q6293" i="1"/>
  <c r="R6357" i="1"/>
  <c r="Q6357" i="1"/>
  <c r="R6421" i="1"/>
  <c r="Q6421" i="1"/>
  <c r="R6485" i="1"/>
  <c r="Q6485" i="1"/>
  <c r="R6549" i="1"/>
  <c r="Q6549" i="1"/>
  <c r="R6613" i="1"/>
  <c r="Q6613" i="1"/>
  <c r="R6677" i="1"/>
  <c r="Q6677" i="1"/>
  <c r="R6741" i="1"/>
  <c r="Q6741" i="1"/>
  <c r="R6805" i="1"/>
  <c r="Q6805" i="1"/>
  <c r="R6869" i="1"/>
  <c r="Q6869" i="1"/>
  <c r="R6933" i="1"/>
  <c r="Q6933" i="1"/>
  <c r="R6997" i="1"/>
  <c r="Q6997" i="1"/>
  <c r="R7061" i="1"/>
  <c r="Q7061" i="1"/>
  <c r="R7125" i="1"/>
  <c r="Q7125" i="1"/>
  <c r="R7189" i="1"/>
  <c r="Q7189" i="1"/>
  <c r="R7253" i="1"/>
  <c r="Q7253" i="1"/>
  <c r="R7317" i="1"/>
  <c r="Q7317" i="1"/>
  <c r="R7381" i="1"/>
  <c r="Q7381" i="1"/>
  <c r="R7445" i="1"/>
  <c r="Q7445" i="1"/>
  <c r="R7509" i="1"/>
  <c r="Q7509" i="1"/>
  <c r="R7573" i="1"/>
  <c r="Q7573" i="1"/>
  <c r="R7637" i="1"/>
  <c r="Q7637" i="1"/>
  <c r="R7701" i="1"/>
  <c r="Q7701" i="1"/>
  <c r="R7765" i="1"/>
  <c r="Q7765" i="1"/>
  <c r="R7829" i="1"/>
  <c r="Q7829" i="1"/>
  <c r="R7893" i="1"/>
  <c r="Q7893" i="1"/>
  <c r="R7957" i="1"/>
  <c r="Q7957" i="1"/>
  <c r="R8021" i="1"/>
  <c r="Q8021" i="1"/>
  <c r="R8085" i="1"/>
  <c r="Q8085" i="1"/>
  <c r="R8149" i="1"/>
  <c r="Q8149" i="1"/>
  <c r="R8213" i="1"/>
  <c r="Q8213" i="1"/>
  <c r="R8277" i="1"/>
  <c r="Q8277" i="1"/>
  <c r="R8341" i="1"/>
  <c r="Q8341" i="1"/>
  <c r="R8405" i="1"/>
  <c r="Q8405" i="1"/>
  <c r="R8469" i="1"/>
  <c r="Q8469" i="1"/>
  <c r="R8533" i="1"/>
  <c r="Q8533" i="1"/>
  <c r="R8597" i="1"/>
  <c r="Q8597" i="1"/>
  <c r="R8661" i="1"/>
  <c r="Q8661" i="1"/>
  <c r="R8725" i="1"/>
  <c r="Q8725" i="1"/>
  <c r="R798" i="1"/>
  <c r="Q798" i="1"/>
  <c r="R862" i="1"/>
  <c r="Q862" i="1"/>
  <c r="R926" i="1"/>
  <c r="Q926" i="1"/>
  <c r="R990" i="1"/>
  <c r="Q990" i="1"/>
  <c r="R1054" i="1"/>
  <c r="Q1054" i="1"/>
  <c r="R1118" i="1"/>
  <c r="Q1118" i="1"/>
  <c r="R1182" i="1"/>
  <c r="Q1182" i="1"/>
  <c r="R1246" i="1"/>
  <c r="Q1246" i="1"/>
  <c r="R1310" i="1"/>
  <c r="Q1310" i="1"/>
  <c r="R1374" i="1"/>
  <c r="Q1374" i="1"/>
  <c r="R1438" i="1"/>
  <c r="Q1438" i="1"/>
  <c r="R1502" i="1"/>
  <c r="Q1502" i="1"/>
  <c r="R1566" i="1"/>
  <c r="Q1566" i="1"/>
  <c r="R1630" i="1"/>
  <c r="Q1630" i="1"/>
  <c r="R1694" i="1"/>
  <c r="Q1694" i="1"/>
  <c r="R1758" i="1"/>
  <c r="Q1758" i="1"/>
  <c r="R1822" i="1"/>
  <c r="Q1822" i="1"/>
  <c r="R1886" i="1"/>
  <c r="Q1886" i="1"/>
  <c r="R1950" i="1"/>
  <c r="Q1950" i="1"/>
  <c r="R2014" i="1"/>
  <c r="Q2014" i="1"/>
  <c r="R2078" i="1"/>
  <c r="Q2078" i="1"/>
  <c r="R2142" i="1"/>
  <c r="Q2142" i="1"/>
  <c r="R2206" i="1"/>
  <c r="Q2206" i="1"/>
  <c r="R2270" i="1"/>
  <c r="Q2270" i="1"/>
  <c r="R2334" i="1"/>
  <c r="Q2334" i="1"/>
  <c r="R2398" i="1"/>
  <c r="Q2398" i="1"/>
  <c r="R2462" i="1"/>
  <c r="Q2462" i="1"/>
  <c r="R2526" i="1"/>
  <c r="Q2526" i="1"/>
  <c r="R2590" i="1"/>
  <c r="Q2590" i="1"/>
  <c r="R2654" i="1"/>
  <c r="Q2654" i="1"/>
  <c r="R2718" i="1"/>
  <c r="Q2718" i="1"/>
  <c r="R2782" i="1"/>
  <c r="Q2782" i="1"/>
  <c r="R2846" i="1"/>
  <c r="Q2846" i="1"/>
  <c r="R2910" i="1"/>
  <c r="Q2910" i="1"/>
  <c r="R2974" i="1"/>
  <c r="Q2974" i="1"/>
  <c r="R3038" i="1"/>
  <c r="Q3038" i="1"/>
  <c r="R3102" i="1"/>
  <c r="Q3102" i="1"/>
  <c r="R3166" i="1"/>
  <c r="Q3166" i="1"/>
  <c r="R3230" i="1"/>
  <c r="Q3230" i="1"/>
  <c r="R3294" i="1"/>
  <c r="Q3294" i="1"/>
  <c r="R3358" i="1"/>
  <c r="Q3358" i="1"/>
  <c r="R3422" i="1"/>
  <c r="Q3422" i="1"/>
  <c r="R3486" i="1"/>
  <c r="Q3486" i="1"/>
  <c r="R3550" i="1"/>
  <c r="Q3550" i="1"/>
  <c r="R3614" i="1"/>
  <c r="Q3614" i="1"/>
  <c r="R3678" i="1"/>
  <c r="Q3678" i="1"/>
  <c r="R3742" i="1"/>
  <c r="Q3742" i="1"/>
  <c r="R3806" i="1"/>
  <c r="Q3806" i="1"/>
  <c r="R3870" i="1"/>
  <c r="Q3870" i="1"/>
  <c r="R3934" i="1"/>
  <c r="Q3934" i="1"/>
  <c r="R3998" i="1"/>
  <c r="Q3998" i="1"/>
  <c r="R4062" i="1"/>
  <c r="Q4062" i="1"/>
  <c r="R4126" i="1"/>
  <c r="Q4126" i="1"/>
  <c r="R4190" i="1"/>
  <c r="Q4190" i="1"/>
  <c r="R4254" i="1"/>
  <c r="Q4254" i="1"/>
  <c r="R4318" i="1"/>
  <c r="Q4318" i="1"/>
  <c r="R4382" i="1"/>
  <c r="Q4382" i="1"/>
  <c r="R4446" i="1"/>
  <c r="Q4446" i="1"/>
  <c r="R4510" i="1"/>
  <c r="Q4510" i="1"/>
  <c r="R4574" i="1"/>
  <c r="Q4574" i="1"/>
  <c r="R4638" i="1"/>
  <c r="Q4638" i="1"/>
  <c r="R4702" i="1"/>
  <c r="Q4702" i="1"/>
  <c r="R4766" i="1"/>
  <c r="Q4766" i="1"/>
  <c r="R4830" i="1"/>
  <c r="Q4830" i="1"/>
  <c r="R4894" i="1"/>
  <c r="Q4894" i="1"/>
  <c r="R4958" i="1"/>
  <c r="Q4958" i="1"/>
  <c r="R5022" i="1"/>
  <c r="Q5022" i="1"/>
  <c r="R5086" i="1"/>
  <c r="Q5086" i="1"/>
  <c r="R5150" i="1"/>
  <c r="Q5150" i="1"/>
  <c r="R5214" i="1"/>
  <c r="Q5214" i="1"/>
  <c r="R5278" i="1"/>
  <c r="Q5278" i="1"/>
  <c r="R5342" i="1"/>
  <c r="Q5342" i="1"/>
  <c r="R5406" i="1"/>
  <c r="Q5406" i="1"/>
  <c r="R5470" i="1"/>
  <c r="Q5470" i="1"/>
  <c r="R5534" i="1"/>
  <c r="Q5534" i="1"/>
  <c r="R5598" i="1"/>
  <c r="Q5598" i="1"/>
  <c r="R5662" i="1"/>
  <c r="Q5662" i="1"/>
  <c r="R5726" i="1"/>
  <c r="Q5726" i="1"/>
  <c r="R5790" i="1"/>
  <c r="Q5790" i="1"/>
  <c r="R5854" i="1"/>
  <c r="Q5854" i="1"/>
  <c r="R5918" i="1"/>
  <c r="Q5918" i="1"/>
  <c r="R5982" i="1"/>
  <c r="Q5982" i="1"/>
  <c r="R6046" i="1"/>
  <c r="Q6046" i="1"/>
  <c r="R6110" i="1"/>
  <c r="Q6110" i="1"/>
  <c r="R6174" i="1"/>
  <c r="Q6174" i="1"/>
  <c r="R6238" i="1"/>
  <c r="Q6238" i="1"/>
  <c r="R6302" i="1"/>
  <c r="Q6302" i="1"/>
  <c r="R6366" i="1"/>
  <c r="Q6366" i="1"/>
  <c r="R6430" i="1"/>
  <c r="Q6430" i="1"/>
  <c r="R6494" i="1"/>
  <c r="Q6494" i="1"/>
  <c r="R6558" i="1"/>
  <c r="Q6558" i="1"/>
  <c r="R6622" i="1"/>
  <c r="Q6622" i="1"/>
  <c r="R6686" i="1"/>
  <c r="Q6686" i="1"/>
  <c r="R6750" i="1"/>
  <c r="Q6750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518" i="1"/>
  <c r="Q7518" i="1"/>
  <c r="R7582" i="1"/>
  <c r="Q7582" i="1"/>
  <c r="R7646" i="1"/>
  <c r="Q7646" i="1"/>
  <c r="R7710" i="1"/>
  <c r="Q7710" i="1"/>
  <c r="R7774" i="1"/>
  <c r="Q7774" i="1"/>
  <c r="R7838" i="1"/>
  <c r="Q7838" i="1"/>
  <c r="R7902" i="1"/>
  <c r="Q7902" i="1"/>
  <c r="R736" i="1"/>
  <c r="Q736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R7769" i="1"/>
  <c r="Q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9731" i="1"/>
  <c r="Q9731" i="1"/>
  <c r="R9720" i="1"/>
  <c r="Q9720" i="1"/>
  <c r="R9734" i="1"/>
  <c r="Q9734" i="1"/>
  <c r="R9755" i="1"/>
  <c r="Q9755" i="1"/>
  <c r="R9780" i="1"/>
  <c r="Q9780" i="1"/>
  <c r="R9812" i="1"/>
  <c r="Q9812" i="1"/>
  <c r="R9751" i="1"/>
  <c r="Q9751" i="1"/>
  <c r="R9821" i="1"/>
  <c r="Q9821" i="1"/>
  <c r="R9786" i="1"/>
  <c r="Q9786" i="1"/>
  <c r="R9744" i="1"/>
  <c r="Q9744" i="1"/>
  <c r="R9849" i="1"/>
  <c r="Q9849" i="1"/>
  <c r="R9844" i="1"/>
  <c r="Q9844" i="1"/>
  <c r="R9848" i="1"/>
  <c r="Q9848" i="1"/>
  <c r="R9846" i="1"/>
  <c r="Q9846" i="1"/>
  <c r="R9865" i="1"/>
  <c r="Q9865" i="1"/>
  <c r="R9927" i="1"/>
  <c r="Q9927" i="1"/>
  <c r="R10143" i="1"/>
  <c r="Q10143" i="1"/>
  <c r="R10007" i="1"/>
  <c r="Q10007" i="1"/>
  <c r="R10215" i="1"/>
  <c r="Q10215" i="1"/>
  <c r="R10079" i="1"/>
  <c r="Q10079" i="1"/>
  <c r="R9946" i="1"/>
  <c r="Q9946" i="1"/>
  <c r="R10025" i="1"/>
  <c r="Q10025" i="1"/>
  <c r="R10233" i="1"/>
  <c r="Q10233" i="1"/>
  <c r="R10241" i="1"/>
  <c r="Q10241" i="1"/>
  <c r="R10009" i="1"/>
  <c r="Q10009" i="1"/>
  <c r="R10176" i="1"/>
  <c r="Q10176" i="1"/>
  <c r="R10204" i="1"/>
  <c r="Q10204" i="1"/>
  <c r="R10020" i="1"/>
  <c r="Q10020" i="1"/>
  <c r="R10028" i="1"/>
  <c r="Q10028" i="1"/>
  <c r="R9908" i="1"/>
  <c r="Q9908" i="1"/>
  <c r="R10172" i="1"/>
  <c r="Q10172" i="1"/>
  <c r="R9932" i="1"/>
  <c r="Q9932" i="1"/>
  <c r="R10196" i="1"/>
  <c r="Q10196" i="1"/>
  <c r="R10078" i="1"/>
  <c r="Q10078" i="1"/>
  <c r="R9918" i="1"/>
  <c r="Q9918" i="1"/>
  <c r="R10018" i="1"/>
  <c r="Q10018" i="1"/>
  <c r="R9898" i="1"/>
  <c r="S9898" i="1" s="1"/>
  <c r="Q9898" i="1"/>
  <c r="R10234" i="1"/>
  <c r="Q10234" i="1"/>
  <c r="R10178" i="1"/>
  <c r="Q10178" i="1"/>
  <c r="R10130" i="1"/>
  <c r="Q10130" i="1"/>
  <c r="R9926" i="1"/>
  <c r="S9926" i="1" s="1"/>
  <c r="Q9926" i="1"/>
  <c r="R9949" i="1"/>
  <c r="Q9949" i="1"/>
  <c r="R10213" i="1"/>
  <c r="Q10213" i="1"/>
  <c r="R10165" i="1"/>
  <c r="Q10165" i="1"/>
  <c r="R10173" i="1"/>
  <c r="Q10173" i="1"/>
  <c r="R9933" i="1"/>
  <c r="Q9933" i="1"/>
  <c r="R10005" i="1"/>
  <c r="Q10005" i="1"/>
  <c r="R9894" i="1"/>
  <c r="Q9894" i="1"/>
  <c r="R10016" i="1"/>
  <c r="Q10016" i="1"/>
  <c r="R9904" i="1"/>
  <c r="Q9904" i="1"/>
  <c r="R10040" i="1"/>
  <c r="Q10040" i="1"/>
  <c r="R10048" i="1"/>
  <c r="Q10048" i="1"/>
  <c r="R10184" i="1"/>
  <c r="Q10184" i="1"/>
  <c r="R10075" i="1"/>
  <c r="Q10075" i="1"/>
  <c r="R9955" i="1"/>
  <c r="Q9955" i="1"/>
  <c r="R10219" i="1"/>
  <c r="Q10219" i="1"/>
  <c r="R9971" i="1"/>
  <c r="Q9971" i="1"/>
  <c r="R10235" i="1"/>
  <c r="Q10235" i="1"/>
  <c r="R9987" i="1"/>
  <c r="Q9987" i="1"/>
  <c r="R10187" i="1"/>
  <c r="Q10187" i="1"/>
  <c r="R10070" i="1"/>
  <c r="S10070" i="1" s="1"/>
  <c r="Q10070" i="1"/>
  <c r="R9880" i="1"/>
  <c r="Q9880" i="1"/>
  <c r="R9874" i="1"/>
  <c r="Q9874" i="1"/>
  <c r="Q9829" i="1"/>
  <c r="Q9861" i="1"/>
  <c r="R5318" i="1"/>
  <c r="Q5318" i="1"/>
  <c r="R5638" i="1"/>
  <c r="Q5638" i="1"/>
  <c r="R6022" i="1"/>
  <c r="Q6022" i="1"/>
  <c r="R6342" i="1"/>
  <c r="Q6342" i="1"/>
  <c r="R6726" i="1"/>
  <c r="Q6726" i="1"/>
  <c r="R7174" i="1"/>
  <c r="Q7174" i="1"/>
  <c r="R7494" i="1"/>
  <c r="Q7494" i="1"/>
  <c r="R7814" i="1"/>
  <c r="Q7814" i="1"/>
  <c r="R1032" i="1"/>
  <c r="Q1032" i="1"/>
  <c r="R1352" i="1"/>
  <c r="Q1352" i="1"/>
  <c r="R1736" i="1"/>
  <c r="Q1736" i="1"/>
  <c r="R2120" i="1"/>
  <c r="Q2120" i="1"/>
  <c r="R2504" i="1"/>
  <c r="Q2504" i="1"/>
  <c r="R2824" i="1"/>
  <c r="Q2824" i="1"/>
  <c r="R3208" i="1"/>
  <c r="Q3208" i="1"/>
  <c r="R3592" i="1"/>
  <c r="Q3592" i="1"/>
  <c r="R3976" i="1"/>
  <c r="Q3976" i="1"/>
  <c r="R4488" i="1"/>
  <c r="Q4488" i="1"/>
  <c r="R4872" i="1"/>
  <c r="Q4872" i="1"/>
  <c r="R5256" i="1"/>
  <c r="Q5256" i="1"/>
  <c r="R5512" i="1"/>
  <c r="Q5512" i="1"/>
  <c r="R5960" i="1"/>
  <c r="Q5960" i="1"/>
  <c r="R1041" i="1"/>
  <c r="Q1041" i="1"/>
  <c r="R1361" i="1"/>
  <c r="Q1361" i="1"/>
  <c r="R1745" i="1"/>
  <c r="Q1745" i="1"/>
  <c r="R2193" i="1"/>
  <c r="Q2193" i="1"/>
  <c r="R2449" i="1"/>
  <c r="Q2449" i="1"/>
  <c r="R8570" i="1"/>
  <c r="Q8570" i="1"/>
  <c r="R8890" i="1"/>
  <c r="Q8890" i="1"/>
  <c r="R9338" i="1"/>
  <c r="Q9338" i="1"/>
  <c r="R9086" i="1"/>
  <c r="Q9086" i="1"/>
  <c r="R1119" i="1"/>
  <c r="Q1119" i="1"/>
  <c r="R2375" i="1"/>
  <c r="Q2375" i="1"/>
  <c r="R3511" i="1"/>
  <c r="Q3511" i="1"/>
  <c r="R4663" i="1"/>
  <c r="Q4663" i="1"/>
  <c r="R5903" i="1"/>
  <c r="Q5903" i="1"/>
  <c r="R7255" i="1"/>
  <c r="Q7255" i="1"/>
  <c r="R8635" i="1"/>
  <c r="Q8635" i="1"/>
  <c r="R9147" i="1"/>
  <c r="Q9147" i="1"/>
  <c r="R9659" i="1"/>
  <c r="Q9659" i="1"/>
  <c r="R1783" i="1"/>
  <c r="Q1783" i="1"/>
  <c r="R3951" i="1"/>
  <c r="Q3951" i="1"/>
  <c r="R5711" i="1"/>
  <c r="Q5711" i="1"/>
  <c r="R7007" i="1"/>
  <c r="Q7007" i="1"/>
  <c r="R8711" i="1"/>
  <c r="Q8711" i="1"/>
  <c r="R9228" i="1"/>
  <c r="Q9228" i="1"/>
  <c r="R9612" i="1"/>
  <c r="Q9612" i="1"/>
  <c r="R1047" i="1"/>
  <c r="Q1047" i="1"/>
  <c r="R3447" i="1"/>
  <c r="Q3447" i="1"/>
  <c r="R4959" i="1"/>
  <c r="Q4959" i="1"/>
  <c r="R6839" i="1"/>
  <c r="Q6839" i="1"/>
  <c r="R8655" i="1"/>
  <c r="Q8655" i="1"/>
  <c r="R8965" i="1"/>
  <c r="Q8965" i="1"/>
  <c r="R9285" i="1"/>
  <c r="Q9285" i="1"/>
  <c r="R9669" i="1"/>
  <c r="Q9669" i="1"/>
  <c r="R8166" i="1"/>
  <c r="Q8166" i="1"/>
  <c r="R8614" i="1"/>
  <c r="Q8614" i="1"/>
  <c r="R9318" i="1"/>
  <c r="Q9318" i="1"/>
  <c r="R2559" i="1"/>
  <c r="Q2559" i="1"/>
  <c r="R3927" i="1"/>
  <c r="Q3927" i="1"/>
  <c r="R5279" i="1"/>
  <c r="Q5279" i="1"/>
  <c r="R6983" i="1"/>
  <c r="Q6983" i="1"/>
  <c r="R8319" i="1"/>
  <c r="Q8319" i="1"/>
  <c r="R6288" i="1"/>
  <c r="Q6288" i="1"/>
  <c r="R6736" i="1"/>
  <c r="Q6736" i="1"/>
  <c r="R7184" i="1"/>
  <c r="Q7184" i="1"/>
  <c r="R7568" i="1"/>
  <c r="Q7568" i="1"/>
  <c r="R7952" i="1"/>
  <c r="Q7952" i="1"/>
  <c r="R8272" i="1"/>
  <c r="Q8272" i="1"/>
  <c r="R8592" i="1"/>
  <c r="Q8592" i="1"/>
  <c r="R8848" i="1"/>
  <c r="Q8848" i="1"/>
  <c r="R9168" i="1"/>
  <c r="Q9168" i="1"/>
  <c r="R9616" i="1"/>
  <c r="Q9616" i="1"/>
  <c r="R6673" i="1"/>
  <c r="Q6673" i="1"/>
  <c r="R2729" i="1"/>
  <c r="Q2729" i="1"/>
  <c r="R3049" i="1"/>
  <c r="Q3049" i="1"/>
  <c r="R3433" i="1"/>
  <c r="Q3433" i="1"/>
  <c r="R3817" i="1"/>
  <c r="Q3817" i="1"/>
  <c r="R4201" i="1"/>
  <c r="Q4201" i="1"/>
  <c r="R4649" i="1"/>
  <c r="Q4649" i="1"/>
  <c r="R5097" i="1"/>
  <c r="Q5097" i="1"/>
  <c r="R5417" i="1"/>
  <c r="Q5417" i="1"/>
  <c r="R5801" i="1"/>
  <c r="Q5801" i="1"/>
  <c r="R6185" i="1"/>
  <c r="Q6185" i="1"/>
  <c r="R6785" i="1"/>
  <c r="Q6785" i="1"/>
  <c r="R9375" i="1"/>
  <c r="Q9375" i="1"/>
  <c r="R8665" i="1"/>
  <c r="Q8665" i="1"/>
  <c r="R9647" i="1"/>
  <c r="Q9647" i="1"/>
  <c r="R8775" i="1"/>
  <c r="Q8775" i="1"/>
  <c r="R8353" i="1"/>
  <c r="Q8353" i="1"/>
  <c r="R9081" i="1"/>
  <c r="Q9081" i="1"/>
  <c r="R7833" i="1"/>
  <c r="Q7833" i="1"/>
  <c r="R7097" i="1"/>
  <c r="Q7097" i="1"/>
  <c r="R8369" i="1"/>
  <c r="Q8369" i="1"/>
  <c r="R7265" i="1"/>
  <c r="Q7265" i="1"/>
  <c r="R8833" i="1"/>
  <c r="Q8833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1330" i="1"/>
  <c r="Q1330" i="1"/>
  <c r="R1586" i="1"/>
  <c r="Q1586" i="1"/>
  <c r="R1842" i="1"/>
  <c r="Q1842" i="1"/>
  <c r="R2098" i="1"/>
  <c r="Q2098" i="1"/>
  <c r="R2418" i="1"/>
  <c r="Q2418" i="1"/>
  <c r="R2674" i="1"/>
  <c r="Q2674" i="1"/>
  <c r="R2930" i="1"/>
  <c r="Q2930" i="1"/>
  <c r="R3250" i="1"/>
  <c r="Q3250" i="1"/>
  <c r="R3634" i="1"/>
  <c r="Q3634" i="1"/>
  <c r="R3954" i="1"/>
  <c r="Q3954" i="1"/>
  <c r="R4210" i="1"/>
  <c r="Q4210" i="1"/>
  <c r="R4530" i="1"/>
  <c r="Q4530" i="1"/>
  <c r="R4850" i="1"/>
  <c r="Q4850" i="1"/>
  <c r="R5234" i="1"/>
  <c r="Q5234" i="1"/>
  <c r="R5746" i="1"/>
  <c r="Q5746" i="1"/>
  <c r="R6002" i="1"/>
  <c r="Q6002" i="1"/>
  <c r="R6450" i="1"/>
  <c r="Q6450" i="1"/>
  <c r="R6770" i="1"/>
  <c r="Q6770" i="1"/>
  <c r="R7090" i="1"/>
  <c r="Q7090" i="1"/>
  <c r="R7346" i="1"/>
  <c r="Q7346" i="1"/>
  <c r="R7730" i="1"/>
  <c r="Q7730" i="1"/>
  <c r="R7986" i="1"/>
  <c r="Q7986" i="1"/>
  <c r="R8306" i="1"/>
  <c r="Q8306" i="1"/>
  <c r="R515" i="1"/>
  <c r="Q515" i="1"/>
  <c r="R899" i="1"/>
  <c r="Q899" i="1"/>
  <c r="R1219" i="1"/>
  <c r="Q1219" i="1"/>
  <c r="R1475" i="1"/>
  <c r="Q1475" i="1"/>
  <c r="R1731" i="1"/>
  <c r="Q1731" i="1"/>
  <c r="R2115" i="1"/>
  <c r="Q2115" i="1"/>
  <c r="R2435" i="1"/>
  <c r="Q2435" i="1"/>
  <c r="R2755" i="1"/>
  <c r="Q2755" i="1"/>
  <c r="R3011" i="1"/>
  <c r="Q3011" i="1"/>
  <c r="R3395" i="1"/>
  <c r="Q3395" i="1"/>
  <c r="R3715" i="1"/>
  <c r="Q3715" i="1"/>
  <c r="R3907" i="1"/>
  <c r="Q3907" i="1"/>
  <c r="R4227" i="1"/>
  <c r="Q4227" i="1"/>
  <c r="R4547" i="1"/>
  <c r="Q4547" i="1"/>
  <c r="R4803" i="1"/>
  <c r="Q4803" i="1"/>
  <c r="R5059" i="1"/>
  <c r="Q5059" i="1"/>
  <c r="R5379" i="1"/>
  <c r="Q5379" i="1"/>
  <c r="R5763" i="1"/>
  <c r="Q5763" i="1"/>
  <c r="R6019" i="1"/>
  <c r="Q6019" i="1"/>
  <c r="R6403" i="1"/>
  <c r="Q6403" i="1"/>
  <c r="R6659" i="1"/>
  <c r="Q6659" i="1"/>
  <c r="R6979" i="1"/>
  <c r="Q6979" i="1"/>
  <c r="R7299" i="1"/>
  <c r="Q7299" i="1"/>
  <c r="R7619" i="1"/>
  <c r="Q7619" i="1"/>
  <c r="R7875" i="1"/>
  <c r="Q7875" i="1"/>
  <c r="R8131" i="1"/>
  <c r="Q8131" i="1"/>
  <c r="R8451" i="1"/>
  <c r="Q8451" i="1"/>
  <c r="R1148" i="1"/>
  <c r="Q1148" i="1"/>
  <c r="R1468" i="1"/>
  <c r="Q1468" i="1"/>
  <c r="R1788" i="1"/>
  <c r="Q1788" i="1"/>
  <c r="R2108" i="1"/>
  <c r="Q2108" i="1"/>
  <c r="R2492" i="1"/>
  <c r="Q2492" i="1"/>
  <c r="R2812" i="1"/>
  <c r="Q2812" i="1"/>
  <c r="R3068" i="1"/>
  <c r="Q3068" i="1"/>
  <c r="R3388" i="1"/>
  <c r="Q3388" i="1"/>
  <c r="R3708" i="1"/>
  <c r="Q3708" i="1"/>
  <c r="R3900" i="1"/>
  <c r="Q3900" i="1"/>
  <c r="R4220" i="1"/>
  <c r="Q4220" i="1"/>
  <c r="R4540" i="1"/>
  <c r="Q4540" i="1"/>
  <c r="R4796" i="1"/>
  <c r="Q4796" i="1"/>
  <c r="R4988" i="1"/>
  <c r="Q4988" i="1"/>
  <c r="R5180" i="1"/>
  <c r="Q5180" i="1"/>
  <c r="R5500" i="1"/>
  <c r="Q5500" i="1"/>
  <c r="R5820" i="1"/>
  <c r="Q5820" i="1"/>
  <c r="R6076" i="1"/>
  <c r="Q6076" i="1"/>
  <c r="R6396" i="1"/>
  <c r="Q6396" i="1"/>
  <c r="R6716" i="1"/>
  <c r="Q6716" i="1"/>
  <c r="R6972" i="1"/>
  <c r="Q6972" i="1"/>
  <c r="R7292" i="1"/>
  <c r="Q7292" i="1"/>
  <c r="R7548" i="1"/>
  <c r="Q7548" i="1"/>
  <c r="R7804" i="1"/>
  <c r="Q7804" i="1"/>
  <c r="R8124" i="1"/>
  <c r="Q8124" i="1"/>
  <c r="R8444" i="1"/>
  <c r="Q8444" i="1"/>
  <c r="R909" i="1"/>
  <c r="Q909" i="1"/>
  <c r="R1229" i="1"/>
  <c r="Q1229" i="1"/>
  <c r="R1485" i="1"/>
  <c r="Q1485" i="1"/>
  <c r="R1805" i="1"/>
  <c r="Q1805" i="1"/>
  <c r="R2189" i="1"/>
  <c r="Q2189" i="1"/>
  <c r="R2509" i="1"/>
  <c r="Q2509" i="1"/>
  <c r="R2829" i="1"/>
  <c r="Q2829" i="1"/>
  <c r="R3149" i="1"/>
  <c r="Q3149" i="1"/>
  <c r="R3405" i="1"/>
  <c r="Q3405" i="1"/>
  <c r="R3789" i="1"/>
  <c r="Q3789" i="1"/>
  <c r="R4173" i="1"/>
  <c r="Q4173" i="1"/>
  <c r="R4493" i="1"/>
  <c r="Q4493" i="1"/>
  <c r="R4749" i="1"/>
  <c r="Q4749" i="1"/>
  <c r="R5005" i="1"/>
  <c r="Q5005" i="1"/>
  <c r="R5261" i="1"/>
  <c r="Q5261" i="1"/>
  <c r="R5453" i="1"/>
  <c r="Q5453" i="1"/>
  <c r="R5773" i="1"/>
  <c r="Q5773" i="1"/>
  <c r="R6029" i="1"/>
  <c r="Q6029" i="1"/>
  <c r="R6349" i="1"/>
  <c r="Q6349" i="1"/>
  <c r="R6669" i="1"/>
  <c r="Q6669" i="1"/>
  <c r="R6989" i="1"/>
  <c r="Q6989" i="1"/>
  <c r="R7309" i="1"/>
  <c r="Q7309" i="1"/>
  <c r="R7565" i="1"/>
  <c r="Q7565" i="1"/>
  <c r="R7885" i="1"/>
  <c r="Q7885" i="1"/>
  <c r="R8141" i="1"/>
  <c r="Q8141" i="1"/>
  <c r="R8397" i="1"/>
  <c r="Q8397" i="1"/>
  <c r="R8653" i="1"/>
  <c r="Q8653" i="1"/>
  <c r="R982" i="1"/>
  <c r="Q982" i="1"/>
  <c r="R1238" i="1"/>
  <c r="Q1238" i="1"/>
  <c r="R1558" i="1"/>
  <c r="Q1558" i="1"/>
  <c r="R1814" i="1"/>
  <c r="Q1814" i="1"/>
  <c r="R2134" i="1"/>
  <c r="Q2134" i="1"/>
  <c r="R2518" i="1"/>
  <c r="Q2518" i="1"/>
  <c r="R2838" i="1"/>
  <c r="Q2838" i="1"/>
  <c r="R3158" i="1"/>
  <c r="Q3158" i="1"/>
  <c r="R3542" i="1"/>
  <c r="Q3542" i="1"/>
  <c r="R3862" i="1"/>
  <c r="Q3862" i="1"/>
  <c r="R4118" i="1"/>
  <c r="Q4118" i="1"/>
  <c r="R4438" i="1"/>
  <c r="Q4438" i="1"/>
  <c r="R4566" i="1"/>
  <c r="Q4566" i="1"/>
  <c r="R4822" i="1"/>
  <c r="Q4822" i="1"/>
  <c r="R5078" i="1"/>
  <c r="Q5078" i="1"/>
  <c r="R5462" i="1"/>
  <c r="Q5462" i="1"/>
  <c r="R5782" i="1"/>
  <c r="Q5782" i="1"/>
  <c r="R6102" i="1"/>
  <c r="Q6102" i="1"/>
  <c r="R6422" i="1"/>
  <c r="Q6422" i="1"/>
  <c r="R6742" i="1"/>
  <c r="Q6742" i="1"/>
  <c r="R6998" i="1"/>
  <c r="Q6998" i="1"/>
  <c r="R7254" i="1"/>
  <c r="Q7254" i="1"/>
  <c r="R7574" i="1"/>
  <c r="Q7574" i="1"/>
  <c r="R7830" i="1"/>
  <c r="Q7830" i="1"/>
  <c r="R984" i="1"/>
  <c r="Q984" i="1"/>
  <c r="R1368" i="1"/>
  <c r="Q1368" i="1"/>
  <c r="R1752" i="1"/>
  <c r="Q1752" i="1"/>
  <c r="R2008" i="1"/>
  <c r="Q2008" i="1"/>
  <c r="R2264" i="1"/>
  <c r="Q2264" i="1"/>
  <c r="R2584" i="1"/>
  <c r="Q2584" i="1"/>
  <c r="R2840" i="1"/>
  <c r="Q2840" i="1"/>
  <c r="R3224" i="1"/>
  <c r="Q3224" i="1"/>
  <c r="R3544" i="1"/>
  <c r="Q3544" i="1"/>
  <c r="R3864" i="1"/>
  <c r="Q3864" i="1"/>
  <c r="R4184" i="1"/>
  <c r="Q4184" i="1"/>
  <c r="R4504" i="1"/>
  <c r="Q4504" i="1"/>
  <c r="R4824" i="1"/>
  <c r="Q4824" i="1"/>
  <c r="R5016" i="1"/>
  <c r="Q5016" i="1"/>
  <c r="R5208" i="1"/>
  <c r="Q5208" i="1"/>
  <c r="R5464" i="1"/>
  <c r="Q5464" i="1"/>
  <c r="R5784" i="1"/>
  <c r="Q5784" i="1"/>
  <c r="R865" i="1"/>
  <c r="Q865" i="1"/>
  <c r="R1185" i="1"/>
  <c r="Q1185" i="1"/>
  <c r="R1505" i="1"/>
  <c r="Q1505" i="1"/>
  <c r="R1825" i="1"/>
  <c r="Q1825" i="1"/>
  <c r="R2145" i="1"/>
  <c r="Q2145" i="1"/>
  <c r="R2401" i="1"/>
  <c r="Q2401" i="1"/>
  <c r="R8458" i="1"/>
  <c r="Q8458" i="1"/>
  <c r="R8778" i="1"/>
  <c r="Q8778" i="1"/>
  <c r="R9034" i="1"/>
  <c r="Q9034" i="1"/>
  <c r="R9418" i="1"/>
  <c r="Q9418" i="1"/>
  <c r="R9134" i="1"/>
  <c r="Q9134" i="1"/>
  <c r="R1159" i="1"/>
  <c r="Q1159" i="1"/>
  <c r="R2207" i="1"/>
  <c r="Q2207" i="1"/>
  <c r="R3119" i="1"/>
  <c r="Q3119" i="1"/>
  <c r="R3575" i="1"/>
  <c r="Q3575" i="1"/>
  <c r="R4711" i="1"/>
  <c r="Q4711" i="1"/>
  <c r="R5943" i="1"/>
  <c r="Q5943" i="1"/>
  <c r="R6855" i="1"/>
  <c r="Q6855" i="1"/>
  <c r="R7975" i="1"/>
  <c r="Q7975" i="1"/>
  <c r="R8523" i="1"/>
  <c r="Q8523" i="1"/>
  <c r="R8779" i="1"/>
  <c r="Q8779" i="1"/>
  <c r="R8971" i="1"/>
  <c r="Q8971" i="1"/>
  <c r="R9227" i="1"/>
  <c r="Q9227" i="1"/>
  <c r="R9547" i="1"/>
  <c r="Q9547" i="1"/>
  <c r="R839" i="1"/>
  <c r="Q839" i="1"/>
  <c r="R2191" i="1"/>
  <c r="Q2191" i="1"/>
  <c r="R3719" i="1"/>
  <c r="Q3719" i="1"/>
  <c r="R5047" i="1"/>
  <c r="Q5047" i="1"/>
  <c r="R6231" i="1"/>
  <c r="Q6231" i="1"/>
  <c r="R7087" i="1"/>
  <c r="Q7087" i="1"/>
  <c r="R8519" i="1"/>
  <c r="Q8519" i="1"/>
  <c r="R8988" i="1"/>
  <c r="Q8988" i="1"/>
  <c r="R9244" i="1"/>
  <c r="Q9244" i="1"/>
  <c r="R9564" i="1"/>
  <c r="Q9564" i="1"/>
  <c r="R887" i="1"/>
  <c r="Q887" i="1"/>
  <c r="R1847" i="1"/>
  <c r="Q1847" i="1"/>
  <c r="R3239" i="1"/>
  <c r="Q3239" i="1"/>
  <c r="R4583" i="1"/>
  <c r="Q4583" i="1"/>
  <c r="R5567" i="1"/>
  <c r="Q5567" i="1"/>
  <c r="R7215" i="1"/>
  <c r="Q7215" i="1"/>
  <c r="R8727" i="1"/>
  <c r="Q8727" i="1"/>
  <c r="R8981" i="1"/>
  <c r="Q8981" i="1"/>
  <c r="R9301" i="1"/>
  <c r="Q9301" i="1"/>
  <c r="R9621" i="1"/>
  <c r="Q9621" i="1"/>
  <c r="R8118" i="1"/>
  <c r="Q8118" i="1"/>
  <c r="R8502" i="1"/>
  <c r="Q8502" i="1"/>
  <c r="R8822" i="1"/>
  <c r="Q8822" i="1"/>
  <c r="R9606" i="1"/>
  <c r="Q9606" i="1"/>
  <c r="R2159" i="1"/>
  <c r="Q2159" i="1"/>
  <c r="R3295" i="1"/>
  <c r="Q3295" i="1"/>
  <c r="R4871" i="1"/>
  <c r="Q4871" i="1"/>
  <c r="R6351" i="1"/>
  <c r="Q6351" i="1"/>
  <c r="R7463" i="1"/>
  <c r="Q7463" i="1"/>
  <c r="R8607" i="1"/>
  <c r="Q8607" i="1"/>
  <c r="R6304" i="1"/>
  <c r="Q6304" i="1"/>
  <c r="R6560" i="1"/>
  <c r="Q6560" i="1"/>
  <c r="R6880" i="1"/>
  <c r="Q6880" i="1"/>
  <c r="R7136" i="1"/>
  <c r="Q7136" i="1"/>
  <c r="R7456" i="1"/>
  <c r="Q7456" i="1"/>
  <c r="R7776" i="1"/>
  <c r="Q7776" i="1"/>
  <c r="R8032" i="1"/>
  <c r="Q8032" i="1"/>
  <c r="R8352" i="1"/>
  <c r="Q8352" i="1"/>
  <c r="R8608" i="1"/>
  <c r="Q8608" i="1"/>
  <c r="R9056" i="1"/>
  <c r="Q9056" i="1"/>
  <c r="R9376" i="1"/>
  <c r="Q9376" i="1"/>
  <c r="R9568" i="1"/>
  <c r="Q9568" i="1"/>
  <c r="R6817" i="1"/>
  <c r="Q6817" i="1"/>
  <c r="R2809" i="1"/>
  <c r="Q2809" i="1"/>
  <c r="R3065" i="1"/>
  <c r="Q3065" i="1"/>
  <c r="R3385" i="1"/>
  <c r="Q3385" i="1"/>
  <c r="R3705" i="1"/>
  <c r="Q3705" i="1"/>
  <c r="R3897" i="1"/>
  <c r="Q3897" i="1"/>
  <c r="R4217" i="1"/>
  <c r="Q4217" i="1"/>
  <c r="R4537" i="1"/>
  <c r="Q4537" i="1"/>
  <c r="R4921" i="1"/>
  <c r="Q4921" i="1"/>
  <c r="R5241" i="1"/>
  <c r="Q5241" i="1"/>
  <c r="R5433" i="1"/>
  <c r="Q5433" i="1"/>
  <c r="R5753" i="1"/>
  <c r="Q5753" i="1"/>
  <c r="R6009" i="1"/>
  <c r="Q6009" i="1"/>
  <c r="R6265" i="1"/>
  <c r="Q6265" i="1"/>
  <c r="R6825" i="1"/>
  <c r="Q6825" i="1"/>
  <c r="R9151" i="1"/>
  <c r="Q9151" i="1"/>
  <c r="R8401" i="1"/>
  <c r="Q8401" i="1"/>
  <c r="R9095" i="1"/>
  <c r="Q9095" i="1"/>
  <c r="R8377" i="1"/>
  <c r="Q8377" i="1"/>
  <c r="R9199" i="1"/>
  <c r="Q9199" i="1"/>
  <c r="R8425" i="1"/>
  <c r="Q8425" i="1"/>
  <c r="R9335" i="1"/>
  <c r="Q9335" i="1"/>
  <c r="R8289" i="1"/>
  <c r="Q8289" i="1"/>
  <c r="R8791" i="1"/>
  <c r="Q8791" i="1"/>
  <c r="R8097" i="1"/>
  <c r="Q8097" i="1"/>
  <c r="R9553" i="1"/>
  <c r="Q9553" i="1"/>
  <c r="R8153" i="1"/>
  <c r="Q8153" i="1"/>
  <c r="R9673" i="1"/>
  <c r="Q9673" i="1"/>
  <c r="R9723" i="1"/>
  <c r="Q9723" i="1"/>
  <c r="R9713" i="1"/>
  <c r="Q9713" i="1"/>
  <c r="R10089" i="1"/>
  <c r="Q10089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962" i="1"/>
  <c r="Q962" i="1"/>
  <c r="R1026" i="1"/>
  <c r="Q1026" i="1"/>
  <c r="R1090" i="1"/>
  <c r="Q1090" i="1"/>
  <c r="R1154" i="1"/>
  <c r="Q1154" i="1"/>
  <c r="R1218" i="1"/>
  <c r="Q1218" i="1"/>
  <c r="R1282" i="1"/>
  <c r="Q1282" i="1"/>
  <c r="R1346" i="1"/>
  <c r="Q1346" i="1"/>
  <c r="R1410" i="1"/>
  <c r="Q1410" i="1"/>
  <c r="R1474" i="1"/>
  <c r="Q1474" i="1"/>
  <c r="R1538" i="1"/>
  <c r="Q1538" i="1"/>
  <c r="R1602" i="1"/>
  <c r="Q1602" i="1"/>
  <c r="R1666" i="1"/>
  <c r="Q1666" i="1"/>
  <c r="R1730" i="1"/>
  <c r="Q1730" i="1"/>
  <c r="R1794" i="1"/>
  <c r="Q1794" i="1"/>
  <c r="R1858" i="1"/>
  <c r="Q1858" i="1"/>
  <c r="R1922" i="1"/>
  <c r="Q1922" i="1"/>
  <c r="R1986" i="1"/>
  <c r="Q1986" i="1"/>
  <c r="R2050" i="1"/>
  <c r="Q2050" i="1"/>
  <c r="R2114" i="1"/>
  <c r="Q2114" i="1"/>
  <c r="R2178" i="1"/>
  <c r="Q2178" i="1"/>
  <c r="R2242" i="1"/>
  <c r="Q2242" i="1"/>
  <c r="R2306" i="1"/>
  <c r="Q2306" i="1"/>
  <c r="R2370" i="1"/>
  <c r="Q2370" i="1"/>
  <c r="R2434" i="1"/>
  <c r="Q2434" i="1"/>
  <c r="R2498" i="1"/>
  <c r="Q2498" i="1"/>
  <c r="R2562" i="1"/>
  <c r="Q2562" i="1"/>
  <c r="R2626" i="1"/>
  <c r="Q2626" i="1"/>
  <c r="R2690" i="1"/>
  <c r="Q2690" i="1"/>
  <c r="R2754" i="1"/>
  <c r="Q2754" i="1"/>
  <c r="R2818" i="1"/>
  <c r="Q2818" i="1"/>
  <c r="R2882" i="1"/>
  <c r="Q2882" i="1"/>
  <c r="R2946" i="1"/>
  <c r="Q2946" i="1"/>
  <c r="R3010" i="1"/>
  <c r="Q3010" i="1"/>
  <c r="R3074" i="1"/>
  <c r="Q3074" i="1"/>
  <c r="R3138" i="1"/>
  <c r="Q3138" i="1"/>
  <c r="R3202" i="1"/>
  <c r="Q3202" i="1"/>
  <c r="R3266" i="1"/>
  <c r="Q3266" i="1"/>
  <c r="R3330" i="1"/>
  <c r="Q3330" i="1"/>
  <c r="R3394" i="1"/>
  <c r="Q3394" i="1"/>
  <c r="R3458" i="1"/>
  <c r="Q3458" i="1"/>
  <c r="R3522" i="1"/>
  <c r="Q3522" i="1"/>
  <c r="R3586" i="1"/>
  <c r="Q3586" i="1"/>
  <c r="R3650" i="1"/>
  <c r="Q3650" i="1"/>
  <c r="R3714" i="1"/>
  <c r="Q3714" i="1"/>
  <c r="R3778" i="1"/>
  <c r="Q3778" i="1"/>
  <c r="R3842" i="1"/>
  <c r="Q3842" i="1"/>
  <c r="R3906" i="1"/>
  <c r="Q3906" i="1"/>
  <c r="R3970" i="1"/>
  <c r="Q3970" i="1"/>
  <c r="R4034" i="1"/>
  <c r="Q4034" i="1"/>
  <c r="R4098" i="1"/>
  <c r="Q4098" i="1"/>
  <c r="R4162" i="1"/>
  <c r="Q4162" i="1"/>
  <c r="R4226" i="1"/>
  <c r="Q4226" i="1"/>
  <c r="R4290" i="1"/>
  <c r="Q4290" i="1"/>
  <c r="R4354" i="1"/>
  <c r="Q4354" i="1"/>
  <c r="R4418" i="1"/>
  <c r="Q4418" i="1"/>
  <c r="R4482" i="1"/>
  <c r="Q4482" i="1"/>
  <c r="R4546" i="1"/>
  <c r="Q4546" i="1"/>
  <c r="R4610" i="1"/>
  <c r="Q4610" i="1"/>
  <c r="R4674" i="1"/>
  <c r="Q4674" i="1"/>
  <c r="R4738" i="1"/>
  <c r="Q4738" i="1"/>
  <c r="R4802" i="1"/>
  <c r="Q4802" i="1"/>
  <c r="R4866" i="1"/>
  <c r="Q4866" i="1"/>
  <c r="R4930" i="1"/>
  <c r="Q4930" i="1"/>
  <c r="R4994" i="1"/>
  <c r="Q4994" i="1"/>
  <c r="R5058" i="1"/>
  <c r="Q5058" i="1"/>
  <c r="R5122" i="1"/>
  <c r="Q5122" i="1"/>
  <c r="R5186" i="1"/>
  <c r="Q5186" i="1"/>
  <c r="R5250" i="1"/>
  <c r="Q5250" i="1"/>
  <c r="R5314" i="1"/>
  <c r="Q5314" i="1"/>
  <c r="R5378" i="1"/>
  <c r="Q5378" i="1"/>
  <c r="R5442" i="1"/>
  <c r="Q5442" i="1"/>
  <c r="R5506" i="1"/>
  <c r="Q5506" i="1"/>
  <c r="R5570" i="1"/>
  <c r="Q5570" i="1"/>
  <c r="R5634" i="1"/>
  <c r="Q5634" i="1"/>
  <c r="R5698" i="1"/>
  <c r="Q5698" i="1"/>
  <c r="R5762" i="1"/>
  <c r="Q5762" i="1"/>
  <c r="R5826" i="1"/>
  <c r="Q5826" i="1"/>
  <c r="R5890" i="1"/>
  <c r="Q5890" i="1"/>
  <c r="R5954" i="1"/>
  <c r="Q5954" i="1"/>
  <c r="R6018" i="1"/>
  <c r="Q6018" i="1"/>
  <c r="R6082" i="1"/>
  <c r="Q6082" i="1"/>
  <c r="R6146" i="1"/>
  <c r="Q6146" i="1"/>
  <c r="R6210" i="1"/>
  <c r="Q6210" i="1"/>
  <c r="R6274" i="1"/>
  <c r="Q6274" i="1"/>
  <c r="R6338" i="1"/>
  <c r="Q6338" i="1"/>
  <c r="R6402" i="1"/>
  <c r="Q6402" i="1"/>
  <c r="R6466" i="1"/>
  <c r="Q6466" i="1"/>
  <c r="R6530" i="1"/>
  <c r="Q6530" i="1"/>
  <c r="R6594" i="1"/>
  <c r="Q6594" i="1"/>
  <c r="R6658" i="1"/>
  <c r="Q6658" i="1"/>
  <c r="R6722" i="1"/>
  <c r="Q6722" i="1"/>
  <c r="R6786" i="1"/>
  <c r="Q6786" i="1"/>
  <c r="R6850" i="1"/>
  <c r="Q6850" i="1"/>
  <c r="R6914" i="1"/>
  <c r="Q6914" i="1"/>
  <c r="R6978" i="1"/>
  <c r="Q6978" i="1"/>
  <c r="R7042" i="1"/>
  <c r="Q7042" i="1"/>
  <c r="R7106" i="1"/>
  <c r="Q7106" i="1"/>
  <c r="R7170" i="1"/>
  <c r="Q7170" i="1"/>
  <c r="R7234" i="1"/>
  <c r="Q7234" i="1"/>
  <c r="R7298" i="1"/>
  <c r="Q7298" i="1"/>
  <c r="R7362" i="1"/>
  <c r="Q7362" i="1"/>
  <c r="R7426" i="1"/>
  <c r="Q7426" i="1"/>
  <c r="R7490" i="1"/>
  <c r="Q7490" i="1"/>
  <c r="R7554" i="1"/>
  <c r="Q7554" i="1"/>
  <c r="R7618" i="1"/>
  <c r="Q7618" i="1"/>
  <c r="R7682" i="1"/>
  <c r="Q7682" i="1"/>
  <c r="R7746" i="1"/>
  <c r="Q7746" i="1"/>
  <c r="R7810" i="1"/>
  <c r="Q7810" i="1"/>
  <c r="R7874" i="1"/>
  <c r="Q7874" i="1"/>
  <c r="R7938" i="1"/>
  <c r="Q7938" i="1"/>
  <c r="R8002" i="1"/>
  <c r="Q8002" i="1"/>
  <c r="R8066" i="1"/>
  <c r="Q8066" i="1"/>
  <c r="R8130" i="1"/>
  <c r="Q8130" i="1"/>
  <c r="R8194" i="1"/>
  <c r="Q8194" i="1"/>
  <c r="R8258" i="1"/>
  <c r="Q8258" i="1"/>
  <c r="R8322" i="1"/>
  <c r="Q8322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79" i="1"/>
  <c r="Q979" i="1"/>
  <c r="R1043" i="1"/>
  <c r="Q1043" i="1"/>
  <c r="R1107" i="1"/>
  <c r="Q1107" i="1"/>
  <c r="R1171" i="1"/>
  <c r="Q1171" i="1"/>
  <c r="R1235" i="1"/>
  <c r="Q1235" i="1"/>
  <c r="R1299" i="1"/>
  <c r="Q1299" i="1"/>
  <c r="R1363" i="1"/>
  <c r="Q1363" i="1"/>
  <c r="R1427" i="1"/>
  <c r="Q1427" i="1"/>
  <c r="R1491" i="1"/>
  <c r="Q1491" i="1"/>
  <c r="R1555" i="1"/>
  <c r="Q1555" i="1"/>
  <c r="R1619" i="1"/>
  <c r="Q1619" i="1"/>
  <c r="R1683" i="1"/>
  <c r="Q1683" i="1"/>
  <c r="R1747" i="1"/>
  <c r="Q1747" i="1"/>
  <c r="R1811" i="1"/>
  <c r="Q1811" i="1"/>
  <c r="R1875" i="1"/>
  <c r="Q1875" i="1"/>
  <c r="R1939" i="1"/>
  <c r="Q1939" i="1"/>
  <c r="R2003" i="1"/>
  <c r="Q2003" i="1"/>
  <c r="R2067" i="1"/>
  <c r="Q2067" i="1"/>
  <c r="R2131" i="1"/>
  <c r="Q2131" i="1"/>
  <c r="R2195" i="1"/>
  <c r="Q2195" i="1"/>
  <c r="R2259" i="1"/>
  <c r="Q2259" i="1"/>
  <c r="R2323" i="1"/>
  <c r="Q2323" i="1"/>
  <c r="R2387" i="1"/>
  <c r="Q2387" i="1"/>
  <c r="R2451" i="1"/>
  <c r="Q2451" i="1"/>
  <c r="R2515" i="1"/>
  <c r="Q2515" i="1"/>
  <c r="R2579" i="1"/>
  <c r="Q2579" i="1"/>
  <c r="R2643" i="1"/>
  <c r="Q2643" i="1"/>
  <c r="R2707" i="1"/>
  <c r="Q2707" i="1"/>
  <c r="R2771" i="1"/>
  <c r="Q2771" i="1"/>
  <c r="R2835" i="1"/>
  <c r="Q2835" i="1"/>
  <c r="R2899" i="1"/>
  <c r="Q2899" i="1"/>
  <c r="R2963" i="1"/>
  <c r="Q2963" i="1"/>
  <c r="R3027" i="1"/>
  <c r="Q3027" i="1"/>
  <c r="R3091" i="1"/>
  <c r="Q3091" i="1"/>
  <c r="R3155" i="1"/>
  <c r="Q3155" i="1"/>
  <c r="R3219" i="1"/>
  <c r="Q3219" i="1"/>
  <c r="R3283" i="1"/>
  <c r="Q3283" i="1"/>
  <c r="R3347" i="1"/>
  <c r="Q3347" i="1"/>
  <c r="R3411" i="1"/>
  <c r="Q3411" i="1"/>
  <c r="R3475" i="1"/>
  <c r="Q3475" i="1"/>
  <c r="R3539" i="1"/>
  <c r="Q3539" i="1"/>
  <c r="R3603" i="1"/>
  <c r="Q3603" i="1"/>
  <c r="R3667" i="1"/>
  <c r="Q3667" i="1"/>
  <c r="R3731" i="1"/>
  <c r="Q3731" i="1"/>
  <c r="R3795" i="1"/>
  <c r="Q3795" i="1"/>
  <c r="R3859" i="1"/>
  <c r="Q3859" i="1"/>
  <c r="R3923" i="1"/>
  <c r="Q3923" i="1"/>
  <c r="R3987" i="1"/>
  <c r="Q3987" i="1"/>
  <c r="R4051" i="1"/>
  <c r="Q4051" i="1"/>
  <c r="R4115" i="1"/>
  <c r="Q4115" i="1"/>
  <c r="R4179" i="1"/>
  <c r="Q4179" i="1"/>
  <c r="R4243" i="1"/>
  <c r="Q4243" i="1"/>
  <c r="R4307" i="1"/>
  <c r="Q4307" i="1"/>
  <c r="R4371" i="1"/>
  <c r="Q4371" i="1"/>
  <c r="R4435" i="1"/>
  <c r="Q4435" i="1"/>
  <c r="R4499" i="1"/>
  <c r="Q4499" i="1"/>
  <c r="R4563" i="1"/>
  <c r="Q4563" i="1"/>
  <c r="R4627" i="1"/>
  <c r="Q4627" i="1"/>
  <c r="R4691" i="1"/>
  <c r="Q4691" i="1"/>
  <c r="R4755" i="1"/>
  <c r="Q4755" i="1"/>
  <c r="R4819" i="1"/>
  <c r="Q4819" i="1"/>
  <c r="R4883" i="1"/>
  <c r="Q4883" i="1"/>
  <c r="R4947" i="1"/>
  <c r="Q4947" i="1"/>
  <c r="R5011" i="1"/>
  <c r="Q5011" i="1"/>
  <c r="R5075" i="1"/>
  <c r="Q5075" i="1"/>
  <c r="R5139" i="1"/>
  <c r="Q5139" i="1"/>
  <c r="R5203" i="1"/>
  <c r="Q5203" i="1"/>
  <c r="R5267" i="1"/>
  <c r="Q5267" i="1"/>
  <c r="R5331" i="1"/>
  <c r="Q5331" i="1"/>
  <c r="R5395" i="1"/>
  <c r="Q5395" i="1"/>
  <c r="R5459" i="1"/>
  <c r="Q5459" i="1"/>
  <c r="R5523" i="1"/>
  <c r="Q5523" i="1"/>
  <c r="R5587" i="1"/>
  <c r="Q5587" i="1"/>
  <c r="R5651" i="1"/>
  <c r="Q5651" i="1"/>
  <c r="R5715" i="1"/>
  <c r="Q5715" i="1"/>
  <c r="R5779" i="1"/>
  <c r="Q5779" i="1"/>
  <c r="R5843" i="1"/>
  <c r="Q5843" i="1"/>
  <c r="R5907" i="1"/>
  <c r="Q5907" i="1"/>
  <c r="R5971" i="1"/>
  <c r="Q5971" i="1"/>
  <c r="R6035" i="1"/>
  <c r="Q6035" i="1"/>
  <c r="R6099" i="1"/>
  <c r="Q6099" i="1"/>
  <c r="R6163" i="1"/>
  <c r="Q6163" i="1"/>
  <c r="R6227" i="1"/>
  <c r="Q6227" i="1"/>
  <c r="R6291" i="1"/>
  <c r="Q6291" i="1"/>
  <c r="R6355" i="1"/>
  <c r="Q6355" i="1"/>
  <c r="R6419" i="1"/>
  <c r="Q6419" i="1"/>
  <c r="R6483" i="1"/>
  <c r="Q6483" i="1"/>
  <c r="R6547" i="1"/>
  <c r="Q6547" i="1"/>
  <c r="R6611" i="1"/>
  <c r="Q6611" i="1"/>
  <c r="R6675" i="1"/>
  <c r="Q6675" i="1"/>
  <c r="R6739" i="1"/>
  <c r="Q6739" i="1"/>
  <c r="R6803" i="1"/>
  <c r="Q6803" i="1"/>
  <c r="R6867" i="1"/>
  <c r="Q6867" i="1"/>
  <c r="R6931" i="1"/>
  <c r="Q6931" i="1"/>
  <c r="R6995" i="1"/>
  <c r="Q6995" i="1"/>
  <c r="R7059" i="1"/>
  <c r="Q7059" i="1"/>
  <c r="R7123" i="1"/>
  <c r="Q7123" i="1"/>
  <c r="R7187" i="1"/>
  <c r="Q7187" i="1"/>
  <c r="R7251" i="1"/>
  <c r="Q7251" i="1"/>
  <c r="R7315" i="1"/>
  <c r="Q7315" i="1"/>
  <c r="R7379" i="1"/>
  <c r="Q7379" i="1"/>
  <c r="R7443" i="1"/>
  <c r="Q7443" i="1"/>
  <c r="R7507" i="1"/>
  <c r="Q7507" i="1"/>
  <c r="R7571" i="1"/>
  <c r="Q7571" i="1"/>
  <c r="R7635" i="1"/>
  <c r="Q7635" i="1"/>
  <c r="R7699" i="1"/>
  <c r="Q7699" i="1"/>
  <c r="R7763" i="1"/>
  <c r="Q7763" i="1"/>
  <c r="R7827" i="1"/>
  <c r="Q7827" i="1"/>
  <c r="R7891" i="1"/>
  <c r="Q7891" i="1"/>
  <c r="R7955" i="1"/>
  <c r="Q7955" i="1"/>
  <c r="R8019" i="1"/>
  <c r="Q8019" i="1"/>
  <c r="R8083" i="1"/>
  <c r="Q8083" i="1"/>
  <c r="R8147" i="1"/>
  <c r="Q8147" i="1"/>
  <c r="R8211" i="1"/>
  <c r="Q8211" i="1"/>
  <c r="R8275" i="1"/>
  <c r="Q8275" i="1"/>
  <c r="R8339" i="1"/>
  <c r="Q8339" i="1"/>
  <c r="R8403" i="1"/>
  <c r="Q8403" i="1"/>
  <c r="R8467" i="1"/>
  <c r="Q8467" i="1"/>
  <c r="R908" i="1"/>
  <c r="Q908" i="1"/>
  <c r="R972" i="1"/>
  <c r="Q972" i="1"/>
  <c r="R1036" i="1"/>
  <c r="Q1036" i="1"/>
  <c r="R1100" i="1"/>
  <c r="Q1100" i="1"/>
  <c r="R1164" i="1"/>
  <c r="Q1164" i="1"/>
  <c r="R1228" i="1"/>
  <c r="Q1228" i="1"/>
  <c r="R1292" i="1"/>
  <c r="Q1292" i="1"/>
  <c r="R1356" i="1"/>
  <c r="Q1356" i="1"/>
  <c r="R1420" i="1"/>
  <c r="Q1420" i="1"/>
  <c r="R1484" i="1"/>
  <c r="Q1484" i="1"/>
  <c r="R1548" i="1"/>
  <c r="Q1548" i="1"/>
  <c r="R1612" i="1"/>
  <c r="Q1612" i="1"/>
  <c r="R1676" i="1"/>
  <c r="Q1676" i="1"/>
  <c r="R1740" i="1"/>
  <c r="Q1740" i="1"/>
  <c r="R1804" i="1"/>
  <c r="Q1804" i="1"/>
  <c r="R1868" i="1"/>
  <c r="Q1868" i="1"/>
  <c r="R1932" i="1"/>
  <c r="Q1932" i="1"/>
  <c r="R1996" i="1"/>
  <c r="Q1996" i="1"/>
  <c r="R2060" i="1"/>
  <c r="Q2060" i="1"/>
  <c r="R2124" i="1"/>
  <c r="Q2124" i="1"/>
  <c r="R2188" i="1"/>
  <c r="Q2188" i="1"/>
  <c r="R2252" i="1"/>
  <c r="Q2252" i="1"/>
  <c r="R2316" i="1"/>
  <c r="Q2316" i="1"/>
  <c r="R2380" i="1"/>
  <c r="Q2380" i="1"/>
  <c r="R2444" i="1"/>
  <c r="Q2444" i="1"/>
  <c r="R2508" i="1"/>
  <c r="Q2508" i="1"/>
  <c r="R2572" i="1"/>
  <c r="Q2572" i="1"/>
  <c r="R2636" i="1"/>
  <c r="Q2636" i="1"/>
  <c r="R2700" i="1"/>
  <c r="Q2700" i="1"/>
  <c r="R2764" i="1"/>
  <c r="Q2764" i="1"/>
  <c r="R2828" i="1"/>
  <c r="Q2828" i="1"/>
  <c r="R2892" i="1"/>
  <c r="Q2892" i="1"/>
  <c r="R2956" i="1"/>
  <c r="Q2956" i="1"/>
  <c r="R3020" i="1"/>
  <c r="Q3020" i="1"/>
  <c r="R3084" i="1"/>
  <c r="Q3084" i="1"/>
  <c r="R3148" i="1"/>
  <c r="Q3148" i="1"/>
  <c r="R3212" i="1"/>
  <c r="Q3212" i="1"/>
  <c r="R3276" i="1"/>
  <c r="Q3276" i="1"/>
  <c r="R3340" i="1"/>
  <c r="Q3340" i="1"/>
  <c r="R3404" i="1"/>
  <c r="Q3404" i="1"/>
  <c r="R3468" i="1"/>
  <c r="Q3468" i="1"/>
  <c r="R3532" i="1"/>
  <c r="Q3532" i="1"/>
  <c r="R3596" i="1"/>
  <c r="Q3596" i="1"/>
  <c r="R3660" i="1"/>
  <c r="Q3660" i="1"/>
  <c r="R3724" i="1"/>
  <c r="Q3724" i="1"/>
  <c r="R3788" i="1"/>
  <c r="Q3788" i="1"/>
  <c r="R3852" i="1"/>
  <c r="Q3852" i="1"/>
  <c r="R3916" i="1"/>
  <c r="Q3916" i="1"/>
  <c r="R3980" i="1"/>
  <c r="Q3980" i="1"/>
  <c r="R4044" i="1"/>
  <c r="Q4044" i="1"/>
  <c r="R4108" i="1"/>
  <c r="Q4108" i="1"/>
  <c r="R4172" i="1"/>
  <c r="Q4172" i="1"/>
  <c r="R4236" i="1"/>
  <c r="Q4236" i="1"/>
  <c r="R4300" i="1"/>
  <c r="Q4300" i="1"/>
  <c r="R4364" i="1"/>
  <c r="Q4364" i="1"/>
  <c r="R4428" i="1"/>
  <c r="Q4428" i="1"/>
  <c r="R4492" i="1"/>
  <c r="Q4492" i="1"/>
  <c r="R4556" i="1"/>
  <c r="Q4556" i="1"/>
  <c r="R4620" i="1"/>
  <c r="Q4620" i="1"/>
  <c r="R4684" i="1"/>
  <c r="Q4684" i="1"/>
  <c r="R4748" i="1"/>
  <c r="Q4748" i="1"/>
  <c r="R4812" i="1"/>
  <c r="Q4812" i="1"/>
  <c r="R4876" i="1"/>
  <c r="Q4876" i="1"/>
  <c r="R4940" i="1"/>
  <c r="Q4940" i="1"/>
  <c r="R5004" i="1"/>
  <c r="Q5004" i="1"/>
  <c r="R5068" i="1"/>
  <c r="Q5068" i="1"/>
  <c r="R5132" i="1"/>
  <c r="Q5132" i="1"/>
  <c r="R5196" i="1"/>
  <c r="Q5196" i="1"/>
  <c r="R5260" i="1"/>
  <c r="Q5260" i="1"/>
  <c r="R5324" i="1"/>
  <c r="Q5324" i="1"/>
  <c r="R5388" i="1"/>
  <c r="Q5388" i="1"/>
  <c r="R5452" i="1"/>
  <c r="Q5452" i="1"/>
  <c r="R5516" i="1"/>
  <c r="Q5516" i="1"/>
  <c r="R5580" i="1"/>
  <c r="Q5580" i="1"/>
  <c r="R5644" i="1"/>
  <c r="Q5644" i="1"/>
  <c r="R5708" i="1"/>
  <c r="Q5708" i="1"/>
  <c r="R5772" i="1"/>
  <c r="Q5772" i="1"/>
  <c r="R5836" i="1"/>
  <c r="Q5836" i="1"/>
  <c r="R5900" i="1"/>
  <c r="Q5900" i="1"/>
  <c r="R5964" i="1"/>
  <c r="Q5964" i="1"/>
  <c r="R6028" i="1"/>
  <c r="Q6028" i="1"/>
  <c r="R6092" i="1"/>
  <c r="Q6092" i="1"/>
  <c r="R6156" i="1"/>
  <c r="Q6156" i="1"/>
  <c r="R6220" i="1"/>
  <c r="Q6220" i="1"/>
  <c r="R6284" i="1"/>
  <c r="Q6284" i="1"/>
  <c r="R6348" i="1"/>
  <c r="Q6348" i="1"/>
  <c r="R6412" i="1"/>
  <c r="Q6412" i="1"/>
  <c r="R6476" i="1"/>
  <c r="Q6476" i="1"/>
  <c r="R6540" i="1"/>
  <c r="Q6540" i="1"/>
  <c r="R6604" i="1"/>
  <c r="Q6604" i="1"/>
  <c r="R6668" i="1"/>
  <c r="Q6668" i="1"/>
  <c r="R6732" i="1"/>
  <c r="Q6732" i="1"/>
  <c r="R6796" i="1"/>
  <c r="Q6796" i="1"/>
  <c r="R6860" i="1"/>
  <c r="Q6860" i="1"/>
  <c r="R6924" i="1"/>
  <c r="Q6924" i="1"/>
  <c r="R6988" i="1"/>
  <c r="Q6988" i="1"/>
  <c r="R7052" i="1"/>
  <c r="Q7052" i="1"/>
  <c r="R7116" i="1"/>
  <c r="Q7116" i="1"/>
  <c r="R7180" i="1"/>
  <c r="Q7180" i="1"/>
  <c r="R7244" i="1"/>
  <c r="Q7244" i="1"/>
  <c r="R7308" i="1"/>
  <c r="Q7308" i="1"/>
  <c r="R7372" i="1"/>
  <c r="Q7372" i="1"/>
  <c r="R7436" i="1"/>
  <c r="Q7436" i="1"/>
  <c r="R7500" i="1"/>
  <c r="Q7500" i="1"/>
  <c r="R7564" i="1"/>
  <c r="Q7564" i="1"/>
  <c r="R7628" i="1"/>
  <c r="Q7628" i="1"/>
  <c r="R7692" i="1"/>
  <c r="Q7692" i="1"/>
  <c r="R7756" i="1"/>
  <c r="Q7756" i="1"/>
  <c r="R7820" i="1"/>
  <c r="Q7820" i="1"/>
  <c r="R7884" i="1"/>
  <c r="Q7884" i="1"/>
  <c r="R7948" i="1"/>
  <c r="Q7948" i="1"/>
  <c r="R8012" i="1"/>
  <c r="Q8012" i="1"/>
  <c r="R8076" i="1"/>
  <c r="Q8076" i="1"/>
  <c r="R8140" i="1"/>
  <c r="Q8140" i="1"/>
  <c r="R8204" i="1"/>
  <c r="Q8204" i="1"/>
  <c r="R8268" i="1"/>
  <c r="Q8268" i="1"/>
  <c r="R8332" i="1"/>
  <c r="Q8332" i="1"/>
  <c r="R8396" i="1"/>
  <c r="Q8396" i="1"/>
  <c r="R8460" i="1"/>
  <c r="Q8460" i="1"/>
  <c r="R8524" i="1"/>
  <c r="Q8524" i="1"/>
  <c r="R8588" i="1"/>
  <c r="Q8588" i="1"/>
  <c r="R8652" i="1"/>
  <c r="Q8652" i="1"/>
  <c r="R8716" i="1"/>
  <c r="Q8716" i="1"/>
  <c r="R925" i="1"/>
  <c r="Q925" i="1"/>
  <c r="R989" i="1"/>
  <c r="Q989" i="1"/>
  <c r="R1053" i="1"/>
  <c r="Q1053" i="1"/>
  <c r="R1117" i="1"/>
  <c r="Q1117" i="1"/>
  <c r="R1181" i="1"/>
  <c r="Q1181" i="1"/>
  <c r="R1245" i="1"/>
  <c r="Q1245" i="1"/>
  <c r="R1309" i="1"/>
  <c r="Q1309" i="1"/>
  <c r="R1373" i="1"/>
  <c r="Q1373" i="1"/>
  <c r="R1437" i="1"/>
  <c r="Q1437" i="1"/>
  <c r="R1501" i="1"/>
  <c r="Q1501" i="1"/>
  <c r="R1565" i="1"/>
  <c r="Q1565" i="1"/>
  <c r="R1629" i="1"/>
  <c r="Q1629" i="1"/>
  <c r="R1693" i="1"/>
  <c r="Q1693" i="1"/>
  <c r="R1757" i="1"/>
  <c r="Q1757" i="1"/>
  <c r="R1821" i="1"/>
  <c r="Q1821" i="1"/>
  <c r="R1885" i="1"/>
  <c r="Q1885" i="1"/>
  <c r="R1949" i="1"/>
  <c r="Q1949" i="1"/>
  <c r="R2013" i="1"/>
  <c r="Q2013" i="1"/>
  <c r="R2077" i="1"/>
  <c r="Q2077" i="1"/>
  <c r="R2141" i="1"/>
  <c r="Q2141" i="1"/>
  <c r="R2205" i="1"/>
  <c r="Q2205" i="1"/>
  <c r="R2269" i="1"/>
  <c r="Q2269" i="1"/>
  <c r="R2333" i="1"/>
  <c r="Q2333" i="1"/>
  <c r="R2397" i="1"/>
  <c r="Q2397" i="1"/>
  <c r="R2461" i="1"/>
  <c r="Q2461" i="1"/>
  <c r="R2525" i="1"/>
  <c r="Q2525" i="1"/>
  <c r="R2589" i="1"/>
  <c r="Q2589" i="1"/>
  <c r="R2653" i="1"/>
  <c r="Q2653" i="1"/>
  <c r="R2717" i="1"/>
  <c r="Q2717" i="1"/>
  <c r="R2781" i="1"/>
  <c r="Q2781" i="1"/>
  <c r="R2845" i="1"/>
  <c r="Q2845" i="1"/>
  <c r="R2909" i="1"/>
  <c r="Q2909" i="1"/>
  <c r="R2973" i="1"/>
  <c r="Q2973" i="1"/>
  <c r="R3037" i="1"/>
  <c r="Q3037" i="1"/>
  <c r="R3101" i="1"/>
  <c r="Q3101" i="1"/>
  <c r="R3165" i="1"/>
  <c r="Q3165" i="1"/>
  <c r="R3229" i="1"/>
  <c r="Q3229" i="1"/>
  <c r="R3293" i="1"/>
  <c r="Q3293" i="1"/>
  <c r="R3357" i="1"/>
  <c r="Q3357" i="1"/>
  <c r="R3421" i="1"/>
  <c r="Q3421" i="1"/>
  <c r="R3485" i="1"/>
  <c r="Q3485" i="1"/>
  <c r="R3549" i="1"/>
  <c r="Q3549" i="1"/>
  <c r="R3613" i="1"/>
  <c r="Q3613" i="1"/>
  <c r="R3677" i="1"/>
  <c r="Q3677" i="1"/>
  <c r="R3741" i="1"/>
  <c r="Q3741" i="1"/>
  <c r="R3805" i="1"/>
  <c r="Q3805" i="1"/>
  <c r="R3869" i="1"/>
  <c r="Q3869" i="1"/>
  <c r="R3933" i="1"/>
  <c r="Q3933" i="1"/>
  <c r="R3997" i="1"/>
  <c r="Q3997" i="1"/>
  <c r="R4061" i="1"/>
  <c r="Q4061" i="1"/>
  <c r="R4125" i="1"/>
  <c r="Q4125" i="1"/>
  <c r="R4189" i="1"/>
  <c r="Q4189" i="1"/>
  <c r="R4253" i="1"/>
  <c r="Q4253" i="1"/>
  <c r="R4317" i="1"/>
  <c r="Q4317" i="1"/>
  <c r="R4381" i="1"/>
  <c r="Q4381" i="1"/>
  <c r="R4445" i="1"/>
  <c r="Q4445" i="1"/>
  <c r="R4509" i="1"/>
  <c r="Q4509" i="1"/>
  <c r="R4573" i="1"/>
  <c r="Q4573" i="1"/>
  <c r="R4637" i="1"/>
  <c r="Q4637" i="1"/>
  <c r="R4701" i="1"/>
  <c r="Q4701" i="1"/>
  <c r="R4765" i="1"/>
  <c r="Q4765" i="1"/>
  <c r="R4829" i="1"/>
  <c r="Q4829" i="1"/>
  <c r="R4893" i="1"/>
  <c r="Q4893" i="1"/>
  <c r="R4957" i="1"/>
  <c r="Q4957" i="1"/>
  <c r="R5021" i="1"/>
  <c r="Q5021" i="1"/>
  <c r="R5085" i="1"/>
  <c r="Q5085" i="1"/>
  <c r="R5149" i="1"/>
  <c r="Q5149" i="1"/>
  <c r="R5213" i="1"/>
  <c r="Q5213" i="1"/>
  <c r="R5277" i="1"/>
  <c r="Q5277" i="1"/>
  <c r="R5341" i="1"/>
  <c r="Q5341" i="1"/>
  <c r="R5405" i="1"/>
  <c r="Q5405" i="1"/>
  <c r="R5469" i="1"/>
  <c r="Q5469" i="1"/>
  <c r="R5533" i="1"/>
  <c r="Q5533" i="1"/>
  <c r="R5597" i="1"/>
  <c r="Q5597" i="1"/>
  <c r="R5661" i="1"/>
  <c r="Q5661" i="1"/>
  <c r="R5725" i="1"/>
  <c r="Q5725" i="1"/>
  <c r="R5789" i="1"/>
  <c r="Q5789" i="1"/>
  <c r="R5853" i="1"/>
  <c r="Q5853" i="1"/>
  <c r="R5917" i="1"/>
  <c r="Q5917" i="1"/>
  <c r="R5981" i="1"/>
  <c r="Q5981" i="1"/>
  <c r="R6045" i="1"/>
  <c r="Q6045" i="1"/>
  <c r="R6109" i="1"/>
  <c r="Q6109" i="1"/>
  <c r="R6173" i="1"/>
  <c r="Q6173" i="1"/>
  <c r="R6237" i="1"/>
  <c r="Q6237" i="1"/>
  <c r="R6301" i="1"/>
  <c r="Q6301" i="1"/>
  <c r="R6365" i="1"/>
  <c r="Q6365" i="1"/>
  <c r="R6429" i="1"/>
  <c r="Q6429" i="1"/>
  <c r="R6493" i="1"/>
  <c r="Q6493" i="1"/>
  <c r="R6557" i="1"/>
  <c r="Q6557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453" i="1"/>
  <c r="Q7453" i="1"/>
  <c r="R7517" i="1"/>
  <c r="Q7517" i="1"/>
  <c r="R7581" i="1"/>
  <c r="Q7581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R6056" i="1"/>
  <c r="Q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9739" i="1"/>
  <c r="Q9739" i="1"/>
  <c r="R9728" i="1"/>
  <c r="Q9728" i="1"/>
  <c r="R9718" i="1"/>
  <c r="Q9718" i="1"/>
  <c r="R9748" i="1"/>
  <c r="Q9748" i="1"/>
  <c r="R9763" i="1"/>
  <c r="Q9763" i="1"/>
  <c r="R9788" i="1"/>
  <c r="Q9788" i="1"/>
  <c r="R9820" i="1"/>
  <c r="Q9820" i="1"/>
  <c r="R9767" i="1"/>
  <c r="Q9767" i="1"/>
  <c r="R9798" i="1"/>
  <c r="Q9798" i="1"/>
  <c r="R9771" i="1"/>
  <c r="Q9771" i="1"/>
  <c r="R9794" i="1"/>
  <c r="Q9794" i="1"/>
  <c r="R9806" i="1"/>
  <c r="Q9806" i="1"/>
  <c r="R9775" i="1"/>
  <c r="Q9775" i="1"/>
  <c r="R9752" i="1"/>
  <c r="Q9752" i="1"/>
  <c r="R9835" i="1"/>
  <c r="Q9835" i="1"/>
  <c r="R9830" i="1"/>
  <c r="Q9830" i="1"/>
  <c r="R9833" i="1"/>
  <c r="Q9833" i="1"/>
  <c r="R10055" i="1"/>
  <c r="Q10055" i="1"/>
  <c r="R9887" i="1"/>
  <c r="Q9887" i="1"/>
  <c r="R10103" i="1"/>
  <c r="Q10103" i="1"/>
  <c r="R10095" i="1"/>
  <c r="Q10095" i="1"/>
  <c r="R10023" i="1"/>
  <c r="Q10023" i="1"/>
  <c r="R10231" i="1"/>
  <c r="Q10231" i="1"/>
  <c r="R9882" i="1"/>
  <c r="Q9882" i="1"/>
  <c r="R9961" i="1"/>
  <c r="Q9961" i="1"/>
  <c r="R10225" i="1"/>
  <c r="Q10225" i="1"/>
  <c r="S10225" i="1" s="1"/>
  <c r="R9977" i="1"/>
  <c r="Q9977" i="1"/>
  <c r="R10177" i="1"/>
  <c r="Q10177" i="1"/>
  <c r="R9945" i="1"/>
  <c r="Q9945" i="1"/>
  <c r="R10140" i="1"/>
  <c r="Q10140" i="1"/>
  <c r="R10220" i="1"/>
  <c r="Q10220" i="1"/>
  <c r="R10108" i="1"/>
  <c r="Q10108" i="1"/>
  <c r="R10004" i="1"/>
  <c r="Q10004" i="1"/>
  <c r="R10014" i="1"/>
  <c r="Q10014" i="1"/>
  <c r="R9954" i="1"/>
  <c r="Q9954" i="1"/>
  <c r="R10226" i="1"/>
  <c r="Q10226" i="1"/>
  <c r="R10106" i="1"/>
  <c r="Q10106" i="1"/>
  <c r="R9986" i="1"/>
  <c r="Q9986" i="1"/>
  <c r="R9938" i="1"/>
  <c r="Q9938" i="1"/>
  <c r="S9938" i="1" s="1"/>
  <c r="R10190" i="1"/>
  <c r="Q10190" i="1"/>
  <c r="R9885" i="1"/>
  <c r="Q9885" i="1"/>
  <c r="R10149" i="1"/>
  <c r="Q10149" i="1"/>
  <c r="R9973" i="1"/>
  <c r="Q9973" i="1"/>
  <c r="R10109" i="1"/>
  <c r="Q10109" i="1"/>
  <c r="R9941" i="1"/>
  <c r="Q9941" i="1"/>
  <c r="R9952" i="1"/>
  <c r="Q9952" i="1"/>
  <c r="R10216" i="1"/>
  <c r="Q10216" i="1"/>
  <c r="R9976" i="1"/>
  <c r="Q9976" i="1"/>
  <c r="R10112" i="1"/>
  <c r="Q10112" i="1"/>
  <c r="R10120" i="1"/>
  <c r="Q10120" i="1"/>
  <c r="R10192" i="1"/>
  <c r="Q10192" i="1"/>
  <c r="R10200" i="1"/>
  <c r="Q10200" i="1"/>
  <c r="R9883" i="1"/>
  <c r="Q9883" i="1"/>
  <c r="R9891" i="1"/>
  <c r="Q9891" i="1"/>
  <c r="S9891" i="1" s="1"/>
  <c r="R10155" i="1"/>
  <c r="Q10155" i="1"/>
  <c r="S10155" i="1" s="1"/>
  <c r="R9907" i="1"/>
  <c r="Q9907" i="1"/>
  <c r="R10171" i="1"/>
  <c r="Q10171" i="1"/>
  <c r="R9923" i="1"/>
  <c r="Q9923" i="1"/>
  <c r="R10123" i="1"/>
  <c r="Q10123" i="1"/>
  <c r="R10195" i="1"/>
  <c r="Q10195" i="1"/>
  <c r="R9910" i="1"/>
  <c r="Q9910" i="1"/>
  <c r="R10006" i="1"/>
  <c r="Q10006" i="1"/>
  <c r="S10006" i="1" s="1"/>
  <c r="R9855" i="1"/>
  <c r="Q9855" i="1"/>
  <c r="Q9824" i="1"/>
  <c r="S9824" i="1" s="1"/>
  <c r="R5382" i="1"/>
  <c r="Q5382" i="1"/>
  <c r="R5958" i="1"/>
  <c r="Q5958" i="1"/>
  <c r="R6598" i="1"/>
  <c r="Q6598" i="1"/>
  <c r="R7046" i="1"/>
  <c r="Q7046" i="1"/>
  <c r="R7558" i="1"/>
  <c r="Q7558" i="1"/>
  <c r="R968" i="1"/>
  <c r="Q968" i="1"/>
  <c r="R1480" i="1"/>
  <c r="Q1480" i="1"/>
  <c r="R2056" i="1"/>
  <c r="Q2056" i="1"/>
  <c r="R2440" i="1"/>
  <c r="Q2440" i="1"/>
  <c r="R3016" i="1"/>
  <c r="Q3016" i="1"/>
  <c r="R3528" i="1"/>
  <c r="Q3528" i="1"/>
  <c r="R4232" i="1"/>
  <c r="Q4232" i="1"/>
  <c r="R4616" i="1"/>
  <c r="Q4616" i="1"/>
  <c r="R5192" i="1"/>
  <c r="Q5192" i="1"/>
  <c r="R5704" i="1"/>
  <c r="Q5704" i="1"/>
  <c r="R913" i="1"/>
  <c r="Q913" i="1"/>
  <c r="R1553" i="1"/>
  <c r="Q1553" i="1"/>
  <c r="R2129" i="1"/>
  <c r="Q2129" i="1"/>
  <c r="R8506" i="1"/>
  <c r="Q8506" i="1"/>
  <c r="R9210" i="1"/>
  <c r="Q9210" i="1"/>
  <c r="R9302" i="1"/>
  <c r="Q9302" i="1"/>
  <c r="R1719" i="1"/>
  <c r="Q1719" i="1"/>
  <c r="R3063" i="1"/>
  <c r="Q3063" i="1"/>
  <c r="R4415" i="1"/>
  <c r="Q4415" i="1"/>
  <c r="R6343" i="1"/>
  <c r="Q6343" i="1"/>
  <c r="R7919" i="1"/>
  <c r="Q7919" i="1"/>
  <c r="R8571" i="1"/>
  <c r="Q8571" i="1"/>
  <c r="R9083" i="1"/>
  <c r="Q9083" i="1"/>
  <c r="R9403" i="1"/>
  <c r="Q9403" i="1"/>
  <c r="R999" i="1"/>
  <c r="Q999" i="1"/>
  <c r="R2735" i="1"/>
  <c r="Q2735" i="1"/>
  <c r="R4655" i="1"/>
  <c r="Q4655" i="1"/>
  <c r="R6167" i="1"/>
  <c r="Q6167" i="1"/>
  <c r="R8207" i="1"/>
  <c r="Q8207" i="1"/>
  <c r="R8972" i="1"/>
  <c r="Q8972" i="1"/>
  <c r="R9420" i="1"/>
  <c r="Q9420" i="1"/>
  <c r="R831" i="1"/>
  <c r="Q831" i="1"/>
  <c r="R2607" i="1"/>
  <c r="Q2607" i="1"/>
  <c r="R4527" i="1"/>
  <c r="Q4527" i="1"/>
  <c r="R5951" i="1"/>
  <c r="Q5951" i="1"/>
  <c r="R8023" i="1"/>
  <c r="Q8023" i="1"/>
  <c r="R9157" i="1"/>
  <c r="Q9157" i="1"/>
  <c r="R9541" i="1"/>
  <c r="Q9541" i="1"/>
  <c r="R8486" i="1"/>
  <c r="Q8486" i="1"/>
  <c r="R8870" i="1"/>
  <c r="Q8870" i="1"/>
  <c r="R1375" i="1"/>
  <c r="Q1375" i="1"/>
  <c r="R3015" i="1"/>
  <c r="Q3015" i="1"/>
  <c r="R4375" i="1"/>
  <c r="Q4375" i="1"/>
  <c r="R6535" i="1"/>
  <c r="Q6535" i="1"/>
  <c r="R7847" i="1"/>
  <c r="Q7847" i="1"/>
  <c r="R6224" i="1"/>
  <c r="Q6224" i="1"/>
  <c r="R6800" i="1"/>
  <c r="Q6800" i="1"/>
  <c r="R7248" i="1"/>
  <c r="Q7248" i="1"/>
  <c r="R7824" i="1"/>
  <c r="Q7824" i="1"/>
  <c r="R8336" i="1"/>
  <c r="Q8336" i="1"/>
  <c r="R8912" i="1"/>
  <c r="Q8912" i="1"/>
  <c r="R9424" i="1"/>
  <c r="Q9424" i="1"/>
  <c r="R6913" i="1"/>
  <c r="Q6913" i="1"/>
  <c r="R3177" i="1"/>
  <c r="Q3177" i="1"/>
  <c r="R3753" i="1"/>
  <c r="Q3753" i="1"/>
  <c r="R4329" i="1"/>
  <c r="Q4329" i="1"/>
  <c r="R4777" i="1"/>
  <c r="Q4777" i="1"/>
  <c r="R5161" i="1"/>
  <c r="Q5161" i="1"/>
  <c r="R5865" i="1"/>
  <c r="Q5865" i="1"/>
  <c r="R6385" i="1"/>
  <c r="Q6385" i="1"/>
  <c r="R7577" i="1"/>
  <c r="Q7577" i="1"/>
  <c r="R8863" i="1"/>
  <c r="Q8863" i="1"/>
  <c r="R9135" i="1"/>
  <c r="Q9135" i="1"/>
  <c r="R9441" i="1"/>
  <c r="Q9441" i="1"/>
  <c r="R9657" i="1"/>
  <c r="Q9657" i="1"/>
  <c r="R8729" i="1"/>
  <c r="Q8729" i="1"/>
  <c r="R9201" i="1"/>
  <c r="Q920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1074" i="1"/>
  <c r="Q1074" i="1"/>
  <c r="R1522" i="1"/>
  <c r="Q1522" i="1"/>
  <c r="R1906" i="1"/>
  <c r="Q1906" i="1"/>
  <c r="R2290" i="1"/>
  <c r="Q2290" i="1"/>
  <c r="R2738" i="1"/>
  <c r="Q2738" i="1"/>
  <c r="R3122" i="1"/>
  <c r="Q3122" i="1"/>
  <c r="R3506" i="1"/>
  <c r="Q3506" i="1"/>
  <c r="R4018" i="1"/>
  <c r="Q4018" i="1"/>
  <c r="R4466" i="1"/>
  <c r="Q4466" i="1"/>
  <c r="R4786" i="1"/>
  <c r="Q4786" i="1"/>
  <c r="R5298" i="1"/>
  <c r="Q5298" i="1"/>
  <c r="R5682" i="1"/>
  <c r="Q5682" i="1"/>
  <c r="R6066" i="1"/>
  <c r="Q6066" i="1"/>
  <c r="R6578" i="1"/>
  <c r="Q6578" i="1"/>
  <c r="R6962" i="1"/>
  <c r="Q6962" i="1"/>
  <c r="R7474" i="1"/>
  <c r="Q7474" i="1"/>
  <c r="R7858" i="1"/>
  <c r="Q7858" i="1"/>
  <c r="R8242" i="1"/>
  <c r="Q8242" i="1"/>
  <c r="R707" i="1"/>
  <c r="Q707" i="1"/>
  <c r="R1091" i="1"/>
  <c r="Q1091" i="1"/>
  <c r="R1411" i="1"/>
  <c r="Q1411" i="1"/>
  <c r="R1859" i="1"/>
  <c r="Q1859" i="1"/>
  <c r="R2307" i="1"/>
  <c r="Q2307" i="1"/>
  <c r="R2691" i="1"/>
  <c r="Q2691" i="1"/>
  <c r="R3203" i="1"/>
  <c r="Q3203" i="1"/>
  <c r="R3523" i="1"/>
  <c r="Q3523" i="1"/>
  <c r="R4035" i="1"/>
  <c r="Q4035" i="1"/>
  <c r="R4355" i="1"/>
  <c r="Q4355" i="1"/>
  <c r="R4867" i="1"/>
  <c r="Q4867" i="1"/>
  <c r="R5315" i="1"/>
  <c r="Q5315" i="1"/>
  <c r="R5635" i="1"/>
  <c r="Q5635" i="1"/>
  <c r="R6147" i="1"/>
  <c r="Q6147" i="1"/>
  <c r="R6723" i="1"/>
  <c r="Q6723" i="1"/>
  <c r="R7043" i="1"/>
  <c r="Q7043" i="1"/>
  <c r="R7491" i="1"/>
  <c r="Q7491" i="1"/>
  <c r="R7939" i="1"/>
  <c r="Q7939" i="1"/>
  <c r="R8387" i="1"/>
  <c r="Q8387" i="1"/>
  <c r="R1212" i="1"/>
  <c r="Q1212" i="1"/>
  <c r="R1724" i="1"/>
  <c r="Q1724" i="1"/>
  <c r="R2300" i="1"/>
  <c r="Q2300" i="1"/>
  <c r="R2620" i="1"/>
  <c r="Q2620" i="1"/>
  <c r="R3132" i="1"/>
  <c r="Q3132" i="1"/>
  <c r="R3452" i="1"/>
  <c r="Q3452" i="1"/>
  <c r="R4028" i="1"/>
  <c r="Q4028" i="1"/>
  <c r="R4476" i="1"/>
  <c r="Q4476" i="1"/>
  <c r="R4924" i="1"/>
  <c r="Q4924" i="1"/>
  <c r="R5436" i="1"/>
  <c r="Q5436" i="1"/>
  <c r="R5756" i="1"/>
  <c r="Q5756" i="1"/>
  <c r="R6268" i="1"/>
  <c r="Q6268" i="1"/>
  <c r="R6652" i="1"/>
  <c r="Q6652" i="1"/>
  <c r="R7036" i="1"/>
  <c r="Q7036" i="1"/>
  <c r="R7484" i="1"/>
  <c r="Q7484" i="1"/>
  <c r="R7932" i="1"/>
  <c r="Q7932" i="1"/>
  <c r="R8380" i="1"/>
  <c r="Q8380" i="1"/>
  <c r="R973" i="1"/>
  <c r="Q973" i="1"/>
  <c r="R1421" i="1"/>
  <c r="Q1421" i="1"/>
  <c r="R1997" i="1"/>
  <c r="Q1997" i="1"/>
  <c r="R2317" i="1"/>
  <c r="Q2317" i="1"/>
  <c r="R2637" i="1"/>
  <c r="Q2637" i="1"/>
  <c r="R3085" i="1"/>
  <c r="Q3085" i="1"/>
  <c r="R3533" i="1"/>
  <c r="Q3533" i="1"/>
  <c r="R4045" i="1"/>
  <c r="Q4045" i="1"/>
  <c r="R4365" i="1"/>
  <c r="Q4365" i="1"/>
  <c r="R4813" i="1"/>
  <c r="Q4813" i="1"/>
  <c r="R5325" i="1"/>
  <c r="Q5325" i="1"/>
  <c r="R5709" i="1"/>
  <c r="Q5709" i="1"/>
  <c r="R6221" i="1"/>
  <c r="Q6221" i="1"/>
  <c r="R6605" i="1"/>
  <c r="Q6605" i="1"/>
  <c r="R7181" i="1"/>
  <c r="Q7181" i="1"/>
  <c r="R7629" i="1"/>
  <c r="Q7629" i="1"/>
  <c r="R8077" i="1"/>
  <c r="Q8077" i="1"/>
  <c r="R8717" i="1"/>
  <c r="Q8717" i="1"/>
  <c r="R1046" i="1"/>
  <c r="Q1046" i="1"/>
  <c r="R1430" i="1"/>
  <c r="Q1430" i="1"/>
  <c r="R1878" i="1"/>
  <c r="Q1878" i="1"/>
  <c r="R2326" i="1"/>
  <c r="Q2326" i="1"/>
  <c r="R2774" i="1"/>
  <c r="Q2774" i="1"/>
  <c r="R3286" i="1"/>
  <c r="Q3286" i="1"/>
  <c r="R3670" i="1"/>
  <c r="Q3670" i="1"/>
  <c r="R4246" i="1"/>
  <c r="Q4246" i="1"/>
  <c r="R4758" i="1"/>
  <c r="Q4758" i="1"/>
  <c r="R5206" i="1"/>
  <c r="Q5206" i="1"/>
  <c r="R5718" i="1"/>
  <c r="Q5718" i="1"/>
  <c r="R6166" i="1"/>
  <c r="Q6166" i="1"/>
  <c r="R6614" i="1"/>
  <c r="Q6614" i="1"/>
  <c r="R7062" i="1"/>
  <c r="Q7062" i="1"/>
  <c r="R7510" i="1"/>
  <c r="Q7510" i="1"/>
  <c r="R728" i="1"/>
  <c r="Q728" i="1"/>
  <c r="R1176" i="1"/>
  <c r="Q1176" i="1"/>
  <c r="R1688" i="1"/>
  <c r="Q1688" i="1"/>
  <c r="R2072" i="1"/>
  <c r="Q2072" i="1"/>
  <c r="R2456" i="1"/>
  <c r="Q2456" i="1"/>
  <c r="R2968" i="1"/>
  <c r="Q2968" i="1"/>
  <c r="R3416" i="1"/>
  <c r="Q3416" i="1"/>
  <c r="R3736" i="1"/>
  <c r="Q3736" i="1"/>
  <c r="R4248" i="1"/>
  <c r="Q4248" i="1"/>
  <c r="R4760" i="1"/>
  <c r="Q4760" i="1"/>
  <c r="R5144" i="1"/>
  <c r="Q5144" i="1"/>
  <c r="R5656" i="1"/>
  <c r="Q5656" i="1"/>
  <c r="R6040" i="1"/>
  <c r="Q6040" i="1"/>
  <c r="R1057" i="1"/>
  <c r="Q1057" i="1"/>
  <c r="R1569" i="1"/>
  <c r="Q1569" i="1"/>
  <c r="R2017" i="1"/>
  <c r="Q2017" i="1"/>
  <c r="R2465" i="1"/>
  <c r="Q2465" i="1"/>
  <c r="R8714" i="1"/>
  <c r="Q8714" i="1"/>
  <c r="R9226" i="1"/>
  <c r="Q9226" i="1"/>
  <c r="R9610" i="1"/>
  <c r="Q9610" i="1"/>
  <c r="R1327" i="1"/>
  <c r="Q1327" i="1"/>
  <c r="R2431" i="1"/>
  <c r="Q2431" i="1"/>
  <c r="R4247" i="1"/>
  <c r="Q4247" i="1"/>
  <c r="R5783" i="1"/>
  <c r="Q5783" i="1"/>
  <c r="R7079" i="1"/>
  <c r="Q7079" i="1"/>
  <c r="R8587" i="1"/>
  <c r="Q8587" i="1"/>
  <c r="R8907" i="1"/>
  <c r="Q8907" i="1"/>
  <c r="R9419" i="1"/>
  <c r="Q9419" i="1"/>
  <c r="R9158" i="1"/>
  <c r="Q9158" i="1"/>
  <c r="R2807" i="1"/>
  <c r="Q2807" i="1"/>
  <c r="R4535" i="1"/>
  <c r="Q4535" i="1"/>
  <c r="R5991" i="1"/>
  <c r="Q5991" i="1"/>
  <c r="R7775" i="1"/>
  <c r="Q7775" i="1"/>
  <c r="R8924" i="1"/>
  <c r="Q8924" i="1"/>
  <c r="R9372" i="1"/>
  <c r="Q9372" i="1"/>
  <c r="R9558" i="1"/>
  <c r="Q9558" i="1"/>
  <c r="R2399" i="1"/>
  <c r="Q2399" i="1"/>
  <c r="R4367" i="1"/>
  <c r="Q4367" i="1"/>
  <c r="R5799" i="1"/>
  <c r="Q5799" i="1"/>
  <c r="R8103" i="1"/>
  <c r="Q8103" i="1"/>
  <c r="R9045" i="1"/>
  <c r="Q9045" i="1"/>
  <c r="R9493" i="1"/>
  <c r="Q9493" i="1"/>
  <c r="R8246" i="1"/>
  <c r="Q8246" i="1"/>
  <c r="R8566" i="1"/>
  <c r="Q8566" i="1"/>
  <c r="R9014" i="1"/>
  <c r="Q9014" i="1"/>
  <c r="R2383" i="1"/>
  <c r="Q2383" i="1"/>
  <c r="R4199" i="1"/>
  <c r="Q4199" i="1"/>
  <c r="R6591" i="1"/>
  <c r="Q6591" i="1"/>
  <c r="R7911" i="1"/>
  <c r="Q7911" i="1"/>
  <c r="R6368" i="1"/>
  <c r="Q6368" i="1"/>
  <c r="R6816" i="1"/>
  <c r="Q6816" i="1"/>
  <c r="R7200" i="1"/>
  <c r="Q7200" i="1"/>
  <c r="R7712" i="1"/>
  <c r="Q7712" i="1"/>
  <c r="R8224" i="1"/>
  <c r="Q8224" i="1"/>
  <c r="R8544" i="1"/>
  <c r="Q8544" i="1"/>
  <c r="R8864" i="1"/>
  <c r="Q8864" i="1"/>
  <c r="R9184" i="1"/>
  <c r="Q9184" i="1"/>
  <c r="R9696" i="1"/>
  <c r="Q9696" i="1"/>
  <c r="R2617" i="1"/>
  <c r="Q2617" i="1"/>
  <c r="R3129" i="1"/>
  <c r="Q3129" i="1"/>
  <c r="R3577" i="1"/>
  <c r="Q3577" i="1"/>
  <c r="R4025" i="1"/>
  <c r="Q4025" i="1"/>
  <c r="R4409" i="1"/>
  <c r="Q4409" i="1"/>
  <c r="R4857" i="1"/>
  <c r="Q4857" i="1"/>
  <c r="R5177" i="1"/>
  <c r="Q5177" i="1"/>
  <c r="R5689" i="1"/>
  <c r="Q5689" i="1"/>
  <c r="R6073" i="1"/>
  <c r="Q6073" i="1"/>
  <c r="R6681" i="1"/>
  <c r="Q6681" i="1"/>
  <c r="R9431" i="1"/>
  <c r="Q9431" i="1"/>
  <c r="R9513" i="1"/>
  <c r="Q9513" i="1"/>
  <c r="R9361" i="1"/>
  <c r="Q9361" i="1"/>
  <c r="R8073" i="1"/>
  <c r="Q8073" i="1"/>
  <c r="R9575" i="1"/>
  <c r="Q9575" i="1"/>
  <c r="R7113" i="1"/>
  <c r="Q7113" i="1"/>
  <c r="R8449" i="1"/>
  <c r="Q8449" i="1"/>
  <c r="R7777" i="1"/>
  <c r="Q7777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1034" i="1"/>
  <c r="Q1034" i="1"/>
  <c r="R1162" i="1"/>
  <c r="Q1162" i="1"/>
  <c r="R1354" i="1"/>
  <c r="Q1354" i="1"/>
  <c r="R1482" i="1"/>
  <c r="Q1482" i="1"/>
  <c r="R1674" i="1"/>
  <c r="Q1674" i="1"/>
  <c r="R1802" i="1"/>
  <c r="Q1802" i="1"/>
  <c r="R1994" i="1"/>
  <c r="Q1994" i="1"/>
  <c r="R2186" i="1"/>
  <c r="Q2186" i="1"/>
  <c r="R2314" i="1"/>
  <c r="Q2314" i="1"/>
  <c r="R2506" i="1"/>
  <c r="Q2506" i="1"/>
  <c r="R2698" i="1"/>
  <c r="Q2698" i="1"/>
  <c r="R2826" i="1"/>
  <c r="Q2826" i="1"/>
  <c r="R3018" i="1"/>
  <c r="Q3018" i="1"/>
  <c r="R3146" i="1"/>
  <c r="Q3146" i="1"/>
  <c r="R3274" i="1"/>
  <c r="Q3274" i="1"/>
  <c r="R3466" i="1"/>
  <c r="Q3466" i="1"/>
  <c r="R3658" i="1"/>
  <c r="Q3658" i="1"/>
  <c r="R3786" i="1"/>
  <c r="Q3786" i="1"/>
  <c r="R3914" i="1"/>
  <c r="Q3914" i="1"/>
  <c r="R4106" i="1"/>
  <c r="Q4106" i="1"/>
  <c r="R4234" i="1"/>
  <c r="Q4234" i="1"/>
  <c r="R4426" i="1"/>
  <c r="Q4426" i="1"/>
  <c r="R4554" i="1"/>
  <c r="Q4554" i="1"/>
  <c r="R4746" i="1"/>
  <c r="Q4746" i="1"/>
  <c r="R4874" i="1"/>
  <c r="Q4874" i="1"/>
  <c r="R5066" i="1"/>
  <c r="Q5066" i="1"/>
  <c r="R5194" i="1"/>
  <c r="Q5194" i="1"/>
  <c r="R5386" i="1"/>
  <c r="Q5386" i="1"/>
  <c r="R5514" i="1"/>
  <c r="Q5514" i="1"/>
  <c r="R5706" i="1"/>
  <c r="Q5706" i="1"/>
  <c r="R5898" i="1"/>
  <c r="Q5898" i="1"/>
  <c r="R6026" i="1"/>
  <c r="Q6026" i="1"/>
  <c r="R6154" i="1"/>
  <c r="Q6154" i="1"/>
  <c r="R6346" i="1"/>
  <c r="Q6346" i="1"/>
  <c r="R6474" i="1"/>
  <c r="Q6474" i="1"/>
  <c r="R6730" i="1"/>
  <c r="Q6730" i="1"/>
  <c r="R6858" i="1"/>
  <c r="Q6858" i="1"/>
  <c r="R6986" i="1"/>
  <c r="Q6986" i="1"/>
  <c r="R7178" i="1"/>
  <c r="Q7178" i="1"/>
  <c r="R7306" i="1"/>
  <c r="Q7306" i="1"/>
  <c r="R7498" i="1"/>
  <c r="Q7498" i="1"/>
  <c r="R7626" i="1"/>
  <c r="Q7626" i="1"/>
  <c r="R7754" i="1"/>
  <c r="Q7754" i="1"/>
  <c r="R7946" i="1"/>
  <c r="Q7946" i="1"/>
  <c r="R8074" i="1"/>
  <c r="Q8074" i="1"/>
  <c r="R8266" i="1"/>
  <c r="Q8266" i="1"/>
  <c r="R347" i="1"/>
  <c r="Q347" i="1"/>
  <c r="R475" i="1"/>
  <c r="Q475" i="1"/>
  <c r="R667" i="1"/>
  <c r="Q667" i="1"/>
  <c r="R795" i="1"/>
  <c r="Q795" i="1"/>
  <c r="R987" i="1"/>
  <c r="Q987" i="1"/>
  <c r="R1179" i="1"/>
  <c r="Q1179" i="1"/>
  <c r="R1307" i="1"/>
  <c r="Q1307" i="1"/>
  <c r="R1499" i="1"/>
  <c r="Q1499" i="1"/>
  <c r="R1691" i="1"/>
  <c r="Q1691" i="1"/>
  <c r="R1819" i="1"/>
  <c r="Q1819" i="1"/>
  <c r="R2011" i="1"/>
  <c r="Q2011" i="1"/>
  <c r="R2203" i="1"/>
  <c r="Q2203" i="1"/>
  <c r="R2331" i="1"/>
  <c r="Q2331" i="1"/>
  <c r="R2523" i="1"/>
  <c r="Q2523" i="1"/>
  <c r="R2715" i="1"/>
  <c r="Q2715" i="1"/>
  <c r="R2843" i="1"/>
  <c r="Q2843" i="1"/>
  <c r="R3035" i="1"/>
  <c r="Q3035" i="1"/>
  <c r="R3227" i="1"/>
  <c r="Q3227" i="1"/>
  <c r="R3355" i="1"/>
  <c r="Q3355" i="1"/>
  <c r="R3547" i="1"/>
  <c r="Q3547" i="1"/>
  <c r="R3675" i="1"/>
  <c r="Q3675" i="1"/>
  <c r="R3867" i="1"/>
  <c r="Q3867" i="1"/>
  <c r="R4059" i="1"/>
  <c r="Q4059" i="1"/>
  <c r="R4187" i="1"/>
  <c r="Q4187" i="1"/>
  <c r="R4379" i="1"/>
  <c r="Q4379" i="1"/>
  <c r="R4571" i="1"/>
  <c r="Q4571" i="1"/>
  <c r="R4699" i="1"/>
  <c r="Q4699" i="1"/>
  <c r="R4827" i="1"/>
  <c r="Q4827" i="1"/>
  <c r="R5019" i="1"/>
  <c r="Q5019" i="1"/>
  <c r="R5147" i="1"/>
  <c r="Q5147" i="1"/>
  <c r="R5339" i="1"/>
  <c r="Q5339" i="1"/>
  <c r="R5467" i="1"/>
  <c r="Q5467" i="1"/>
  <c r="R5659" i="1"/>
  <c r="Q5659" i="1"/>
  <c r="R5787" i="1"/>
  <c r="Q5787" i="1"/>
  <c r="R5979" i="1"/>
  <c r="Q5979" i="1"/>
  <c r="R6171" i="1"/>
  <c r="Q6171" i="1"/>
  <c r="R6363" i="1"/>
  <c r="Q6363" i="1"/>
  <c r="R6491" i="1"/>
  <c r="Q6491" i="1"/>
  <c r="R6619" i="1"/>
  <c r="Q6619" i="1"/>
  <c r="R6811" i="1"/>
  <c r="Q6811" i="1"/>
  <c r="R6939" i="1"/>
  <c r="Q6939" i="1"/>
  <c r="R7131" i="1"/>
  <c r="Q7131" i="1"/>
  <c r="R7259" i="1"/>
  <c r="Q7259" i="1"/>
  <c r="R7451" i="1"/>
  <c r="Q7451" i="1"/>
  <c r="R7643" i="1"/>
  <c r="Q7643" i="1"/>
  <c r="R7771" i="1"/>
  <c r="Q7771" i="1"/>
  <c r="R7899" i="1"/>
  <c r="Q7899" i="1"/>
  <c r="R8091" i="1"/>
  <c r="Q8091" i="1"/>
  <c r="R8219" i="1"/>
  <c r="Q8219" i="1"/>
  <c r="R8411" i="1"/>
  <c r="Q8411" i="1"/>
  <c r="R916" i="1"/>
  <c r="Q916" i="1"/>
  <c r="R1044" i="1"/>
  <c r="Q1044" i="1"/>
  <c r="R1236" i="1"/>
  <c r="Q1236" i="1"/>
  <c r="R1364" i="1"/>
  <c r="Q1364" i="1"/>
  <c r="R1556" i="1"/>
  <c r="Q1556" i="1"/>
  <c r="R1684" i="1"/>
  <c r="Q1684" i="1"/>
  <c r="R1876" i="1"/>
  <c r="Q1876" i="1"/>
  <c r="R2004" i="1"/>
  <c r="Q2004" i="1"/>
  <c r="R2196" i="1"/>
  <c r="Q2196" i="1"/>
  <c r="R2324" i="1"/>
  <c r="Q2324" i="1"/>
  <c r="R2516" i="1"/>
  <c r="Q2516" i="1"/>
  <c r="R2644" i="1"/>
  <c r="Q2644" i="1"/>
  <c r="R2836" i="1"/>
  <c r="Q2836" i="1"/>
  <c r="R2964" i="1"/>
  <c r="Q2964" i="1"/>
  <c r="R3156" i="1"/>
  <c r="Q3156" i="1"/>
  <c r="R3348" i="1"/>
  <c r="Q3348" i="1"/>
  <c r="R3476" i="1"/>
  <c r="Q3476" i="1"/>
  <c r="R3668" i="1"/>
  <c r="Q3668" i="1"/>
  <c r="R3796" i="1"/>
  <c r="Q3796" i="1"/>
  <c r="R3988" i="1"/>
  <c r="Q3988" i="1"/>
  <c r="R4180" i="1"/>
  <c r="Q4180" i="1"/>
  <c r="R4308" i="1"/>
  <c r="Q4308" i="1"/>
  <c r="R4436" i="1"/>
  <c r="Q4436" i="1"/>
  <c r="R4628" i="1"/>
  <c r="Q4628" i="1"/>
  <c r="R4756" i="1"/>
  <c r="Q4756" i="1"/>
  <c r="R4884" i="1"/>
  <c r="Q4884" i="1"/>
  <c r="R5076" i="1"/>
  <c r="Q5076" i="1"/>
  <c r="R5204" i="1"/>
  <c r="Q5204" i="1"/>
  <c r="R5396" i="1"/>
  <c r="Q5396" i="1"/>
  <c r="R5588" i="1"/>
  <c r="Q5588" i="1"/>
  <c r="R5716" i="1"/>
  <c r="Q5716" i="1"/>
  <c r="R5908" i="1"/>
  <c r="Q5908" i="1"/>
  <c r="R6100" i="1"/>
  <c r="Q6100" i="1"/>
  <c r="R6228" i="1"/>
  <c r="Q6228" i="1"/>
  <c r="R6420" i="1"/>
  <c r="Q6420" i="1"/>
  <c r="R6548" i="1"/>
  <c r="Q6548" i="1"/>
  <c r="R6676" i="1"/>
  <c r="Q6676" i="1"/>
  <c r="R6868" i="1"/>
  <c r="Q6868" i="1"/>
  <c r="R7060" i="1"/>
  <c r="Q7060" i="1"/>
  <c r="R7188" i="1"/>
  <c r="Q7188" i="1"/>
  <c r="R7380" i="1"/>
  <c r="Q7380" i="1"/>
  <c r="R7508" i="1"/>
  <c r="Q7508" i="1"/>
  <c r="R7700" i="1"/>
  <c r="Q7700" i="1"/>
  <c r="R7828" i="1"/>
  <c r="Q7828" i="1"/>
  <c r="R7956" i="1"/>
  <c r="Q7956" i="1"/>
  <c r="R8148" i="1"/>
  <c r="Q8148" i="1"/>
  <c r="R8276" i="1"/>
  <c r="Q8276" i="1"/>
  <c r="R8468" i="1"/>
  <c r="Q8468" i="1"/>
  <c r="R8596" i="1"/>
  <c r="Q8596" i="1"/>
  <c r="R933" i="1"/>
  <c r="Q933" i="1"/>
  <c r="R1061" i="1"/>
  <c r="Q1061" i="1"/>
  <c r="R1189" i="1"/>
  <c r="Q1189" i="1"/>
  <c r="R1381" i="1"/>
  <c r="Q1381" i="1"/>
  <c r="R1509" i="1"/>
  <c r="Q1509" i="1"/>
  <c r="R1701" i="1"/>
  <c r="Q1701" i="1"/>
  <c r="R1829" i="1"/>
  <c r="Q1829" i="1"/>
  <c r="R2021" i="1"/>
  <c r="Q2021" i="1"/>
  <c r="R2213" i="1"/>
  <c r="Q2213" i="1"/>
  <c r="R2341" i="1"/>
  <c r="Q2341" i="1"/>
  <c r="R2533" i="1"/>
  <c r="Q2533" i="1"/>
  <c r="R2661" i="1"/>
  <c r="Q2661" i="1"/>
  <c r="R2853" i="1"/>
  <c r="Q2853" i="1"/>
  <c r="R2981" i="1"/>
  <c r="Q2981" i="1"/>
  <c r="R3173" i="1"/>
  <c r="Q3173" i="1"/>
  <c r="R3365" i="1"/>
  <c r="Q3365" i="1"/>
  <c r="R3493" i="1"/>
  <c r="Q3493" i="1"/>
  <c r="R3621" i="1"/>
  <c r="Q3621" i="1"/>
  <c r="R3813" i="1"/>
  <c r="Q3813" i="1"/>
  <c r="R4005" i="1"/>
  <c r="Q4005" i="1"/>
  <c r="R4197" i="1"/>
  <c r="Q4197" i="1"/>
  <c r="R4325" i="1"/>
  <c r="Q4325" i="1"/>
  <c r="R4453" i="1"/>
  <c r="Q4453" i="1"/>
  <c r="R4645" i="1"/>
  <c r="Q4645" i="1"/>
  <c r="R4773" i="1"/>
  <c r="Q4773" i="1"/>
  <c r="R4965" i="1"/>
  <c r="Q4965" i="1"/>
  <c r="R5093" i="1"/>
  <c r="Q5093" i="1"/>
  <c r="R5285" i="1"/>
  <c r="Q5285" i="1"/>
  <c r="R5477" i="1"/>
  <c r="Q5477" i="1"/>
  <c r="R5605" i="1"/>
  <c r="Q5605" i="1"/>
  <c r="R5733" i="1"/>
  <c r="Q5733" i="1"/>
  <c r="R5925" i="1"/>
  <c r="Q5925" i="1"/>
  <c r="R6053" i="1"/>
  <c r="Q6053" i="1"/>
  <c r="R6245" i="1"/>
  <c r="Q6245" i="1"/>
  <c r="R6437" i="1"/>
  <c r="Q6437" i="1"/>
  <c r="R6565" i="1"/>
  <c r="Q6565" i="1"/>
  <c r="R6757" i="1"/>
  <c r="Q6757" i="1"/>
  <c r="R6885" i="1"/>
  <c r="Q6885" i="1"/>
  <c r="R7077" i="1"/>
  <c r="Q7077" i="1"/>
  <c r="R7205" i="1"/>
  <c r="Q7205" i="1"/>
  <c r="R7397" i="1"/>
  <c r="Q7397" i="1"/>
  <c r="R7525" i="1"/>
  <c r="Q7525" i="1"/>
  <c r="R7717" i="1"/>
  <c r="Q7717" i="1"/>
  <c r="R7845" i="1"/>
  <c r="Q7845" i="1"/>
  <c r="R8037" i="1"/>
  <c r="Q8037" i="1"/>
  <c r="R8165" i="1"/>
  <c r="Q8165" i="1"/>
  <c r="R8293" i="1"/>
  <c r="Q8293" i="1"/>
  <c r="R8485" i="1"/>
  <c r="Q8485" i="1"/>
  <c r="R8677" i="1"/>
  <c r="Q8677" i="1"/>
  <c r="R814" i="1"/>
  <c r="Q814" i="1"/>
  <c r="R1006" i="1"/>
  <c r="Q1006" i="1"/>
  <c r="R1134" i="1"/>
  <c r="Q1134" i="1"/>
  <c r="R1326" i="1"/>
  <c r="Q1326" i="1"/>
  <c r="R1518" i="1"/>
  <c r="Q1518" i="1"/>
  <c r="R1646" i="1"/>
  <c r="Q1646" i="1"/>
  <c r="R1774" i="1"/>
  <c r="Q1774" i="1"/>
  <c r="R1902" i="1"/>
  <c r="Q1902" i="1"/>
  <c r="R2094" i="1"/>
  <c r="Q2094" i="1"/>
  <c r="R2222" i="1"/>
  <c r="Q2222" i="1"/>
  <c r="R2414" i="1"/>
  <c r="Q2414" i="1"/>
  <c r="R2542" i="1"/>
  <c r="Q2542" i="1"/>
  <c r="R2734" i="1"/>
  <c r="Q2734" i="1"/>
  <c r="R2862" i="1"/>
  <c r="Q2862" i="1"/>
  <c r="R3054" i="1"/>
  <c r="Q3054" i="1"/>
  <c r="R3246" i="1"/>
  <c r="Q3246" i="1"/>
  <c r="R3374" i="1"/>
  <c r="Q3374" i="1"/>
  <c r="R3566" i="1"/>
  <c r="Q3566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R9517" i="1"/>
  <c r="Q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R7800" i="1"/>
  <c r="Q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R6465" i="1"/>
  <c r="Q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9716" i="1"/>
  <c r="Q9716" i="1"/>
  <c r="R9736" i="1"/>
  <c r="Q9736" i="1"/>
  <c r="R9743" i="1"/>
  <c r="Q9743" i="1"/>
  <c r="R9756" i="1"/>
  <c r="Q9756" i="1"/>
  <c r="R9796" i="1"/>
  <c r="Q9796" i="1"/>
  <c r="R9807" i="1"/>
  <c r="Q9807" i="1"/>
  <c r="R9747" i="1"/>
  <c r="Q9747" i="1"/>
  <c r="R9777" i="1"/>
  <c r="Q9777" i="1"/>
  <c r="R9779" i="1"/>
  <c r="Q9779" i="1"/>
  <c r="R9759" i="1"/>
  <c r="Q9759" i="1"/>
  <c r="R9814" i="1"/>
  <c r="Q9814" i="1"/>
  <c r="R9749" i="1"/>
  <c r="Q9749" i="1"/>
  <c r="R9783" i="1"/>
  <c r="Q9783" i="1"/>
  <c r="R9760" i="1"/>
  <c r="Q9760" i="1"/>
  <c r="R9842" i="1"/>
  <c r="Q9842" i="1"/>
  <c r="R9838" i="1"/>
  <c r="Q9838" i="1"/>
  <c r="R9841" i="1"/>
  <c r="Q9841" i="1"/>
  <c r="R9877" i="1"/>
  <c r="Q9877" i="1"/>
  <c r="R9975" i="1"/>
  <c r="Q9975" i="1"/>
  <c r="R10199" i="1"/>
  <c r="Q10199" i="1"/>
  <c r="R10071" i="1"/>
  <c r="Q10071" i="1"/>
  <c r="R9911" i="1"/>
  <c r="Q9911" i="1"/>
  <c r="R10135" i="1"/>
  <c r="Q10135" i="1"/>
  <c r="R9871" i="1"/>
  <c r="Q9871" i="1"/>
  <c r="R10110" i="1"/>
  <c r="Q10110" i="1"/>
  <c r="R10209" i="1"/>
  <c r="Q10209" i="1"/>
  <c r="R9897" i="1"/>
  <c r="Q9897" i="1"/>
  <c r="R10161" i="1"/>
  <c r="Q10161" i="1"/>
  <c r="R9913" i="1"/>
  <c r="Q9913" i="1"/>
  <c r="R10113" i="1"/>
  <c r="Q10113" i="1"/>
  <c r="R10057" i="1"/>
  <c r="Q10057" i="1"/>
  <c r="R10129" i="1"/>
  <c r="Q10129" i="1"/>
  <c r="R10076" i="1"/>
  <c r="Q10076" i="1"/>
  <c r="R10092" i="1"/>
  <c r="Q10092" i="1"/>
  <c r="R10044" i="1"/>
  <c r="Q10044" i="1"/>
  <c r="R9940" i="1"/>
  <c r="Q9940" i="1"/>
  <c r="R9950" i="1"/>
  <c r="Q9950" i="1"/>
  <c r="R9890" i="1"/>
  <c r="Q9890" i="1"/>
  <c r="R10162" i="1"/>
  <c r="Q10162" i="1"/>
  <c r="R10042" i="1"/>
  <c r="Q10042" i="1"/>
  <c r="R9922" i="1"/>
  <c r="Q9922" i="1"/>
  <c r="R10066" i="1"/>
  <c r="Q10066" i="1"/>
  <c r="R10222" i="1"/>
  <c r="Q10222" i="1"/>
  <c r="R10126" i="1"/>
  <c r="Q10126" i="1"/>
  <c r="R10085" i="1"/>
  <c r="Q10085" i="1"/>
  <c r="R10157" i="1"/>
  <c r="Q10157" i="1"/>
  <c r="R9909" i="1"/>
  <c r="Q9909" i="1"/>
  <c r="R10045" i="1"/>
  <c r="Q10045" i="1"/>
  <c r="R10181" i="1"/>
  <c r="Q10181" i="1"/>
  <c r="R10102" i="1"/>
  <c r="Q10102" i="1"/>
  <c r="R9888" i="1"/>
  <c r="Q9888" i="1"/>
  <c r="R10152" i="1"/>
  <c r="Q10152" i="1"/>
  <c r="R9912" i="1"/>
  <c r="Q9912" i="1"/>
  <c r="R9920" i="1"/>
  <c r="Q9920" i="1"/>
  <c r="R9992" i="1"/>
  <c r="Q9992" i="1"/>
  <c r="R10128" i="1"/>
  <c r="Q10128" i="1"/>
  <c r="R10136" i="1"/>
  <c r="Q10136" i="1"/>
  <c r="R10203" i="1"/>
  <c r="Q10203" i="1"/>
  <c r="R10091" i="1"/>
  <c r="Q10091" i="1"/>
  <c r="R10107" i="1"/>
  <c r="Q10107" i="1"/>
  <c r="R9995" i="1"/>
  <c r="Q9995" i="1"/>
  <c r="R10131" i="1"/>
  <c r="Q10131" i="1"/>
  <c r="R10230" i="1"/>
  <c r="Q10230" i="1"/>
  <c r="R9942" i="1"/>
  <c r="Q9942" i="1"/>
  <c r="R9854" i="1"/>
  <c r="Q9854" i="1"/>
  <c r="R9858" i="1"/>
  <c r="Q9858" i="1"/>
  <c r="R9857" i="1"/>
  <c r="Q9857" i="1"/>
  <c r="R10084" i="1"/>
  <c r="S10084" i="1" s="1"/>
  <c r="Q10084" i="1"/>
  <c r="R9808" i="1"/>
  <c r="S9808" i="1" s="1"/>
  <c r="R5510" i="1"/>
  <c r="Q5510" i="1"/>
  <c r="R5830" i="1"/>
  <c r="Q5830" i="1"/>
  <c r="R6214" i="1"/>
  <c r="Q6214" i="1"/>
  <c r="R6470" i="1"/>
  <c r="Q6470" i="1"/>
  <c r="R6918" i="1"/>
  <c r="Q6918" i="1"/>
  <c r="R7302" i="1"/>
  <c r="Q7302" i="1"/>
  <c r="R7622" i="1"/>
  <c r="Q7622" i="1"/>
  <c r="R776" i="1"/>
  <c r="Q776" i="1"/>
  <c r="R1224" i="1"/>
  <c r="Q1224" i="1"/>
  <c r="R1544" i="1"/>
  <c r="Q1544" i="1"/>
  <c r="R1928" i="1"/>
  <c r="Q1928" i="1"/>
  <c r="R2312" i="1"/>
  <c r="Q2312" i="1"/>
  <c r="R2632" i="1"/>
  <c r="Q2632" i="1"/>
  <c r="R2952" i="1"/>
  <c r="Q2952" i="1"/>
  <c r="R3336" i="1"/>
  <c r="Q3336" i="1"/>
  <c r="R3784" i="1"/>
  <c r="Q3784" i="1"/>
  <c r="R4104" i="1"/>
  <c r="Q4104" i="1"/>
  <c r="R4552" i="1"/>
  <c r="Q4552" i="1"/>
  <c r="R4808" i="1"/>
  <c r="Q4808" i="1"/>
  <c r="R5000" i="1"/>
  <c r="Q5000" i="1"/>
  <c r="R5384" i="1"/>
  <c r="Q5384" i="1"/>
  <c r="R5768" i="1"/>
  <c r="Q5768" i="1"/>
  <c r="R849" i="1"/>
  <c r="Q849" i="1"/>
  <c r="R1233" i="1"/>
  <c r="Q1233" i="1"/>
  <c r="R1617" i="1"/>
  <c r="Q1617" i="1"/>
  <c r="R2001" i="1"/>
  <c r="Q2001" i="1"/>
  <c r="R2257" i="1"/>
  <c r="Q2257" i="1"/>
  <c r="R8378" i="1"/>
  <c r="Q8378" i="1"/>
  <c r="R8762" i="1"/>
  <c r="Q8762" i="1"/>
  <c r="R9018" i="1"/>
  <c r="Q9018" i="1"/>
  <c r="R9402" i="1"/>
  <c r="Q9402" i="1"/>
  <c r="R9510" i="1"/>
  <c r="Q9510" i="1"/>
  <c r="R1287" i="1"/>
  <c r="Q1287" i="1"/>
  <c r="R2151" i="1"/>
  <c r="Q2151" i="1"/>
  <c r="R3287" i="1"/>
  <c r="Q3287" i="1"/>
  <c r="R3967" i="1"/>
  <c r="Q3967" i="1"/>
  <c r="R5247" i="1"/>
  <c r="Q5247" i="1"/>
  <c r="R6791" i="1"/>
  <c r="Q6791" i="1"/>
  <c r="R7695" i="1"/>
  <c r="Q7695" i="1"/>
  <c r="R8631" i="1"/>
  <c r="Q8631" i="1"/>
  <c r="R8763" i="1"/>
  <c r="Q8763" i="1"/>
  <c r="R9019" i="1"/>
  <c r="Q9019" i="1"/>
  <c r="R9339" i="1"/>
  <c r="Q9339" i="1"/>
  <c r="R9595" i="1"/>
  <c r="Q9595" i="1"/>
  <c r="R9694" i="1"/>
  <c r="Q9694" i="1"/>
  <c r="R2111" i="1"/>
  <c r="Q2111" i="1"/>
  <c r="R3335" i="1"/>
  <c r="Q3335" i="1"/>
  <c r="R4495" i="1"/>
  <c r="Q4495" i="1"/>
  <c r="R4999" i="1"/>
  <c r="Q4999" i="1"/>
  <c r="R6423" i="1"/>
  <c r="Q6423" i="1"/>
  <c r="R7671" i="1"/>
  <c r="Q7671" i="1"/>
  <c r="R8780" i="1"/>
  <c r="Q8780" i="1"/>
  <c r="R9036" i="1"/>
  <c r="Q9036" i="1"/>
  <c r="R9292" i="1"/>
  <c r="Q9292" i="1"/>
  <c r="R9548" i="1"/>
  <c r="Q9548" i="1"/>
  <c r="R9182" i="1"/>
  <c r="Q9182" i="1"/>
  <c r="R1519" i="1"/>
  <c r="Q1519" i="1"/>
  <c r="R2335" i="1"/>
  <c r="Q2335" i="1"/>
  <c r="R4015" i="1"/>
  <c r="Q4015" i="1"/>
  <c r="R5231" i="1"/>
  <c r="Q5231" i="1"/>
  <c r="R6567" i="1"/>
  <c r="Q6567" i="1"/>
  <c r="R7727" i="1"/>
  <c r="Q7727" i="1"/>
  <c r="R8837" i="1"/>
  <c r="Q8837" i="1"/>
  <c r="R9093" i="1"/>
  <c r="Q9093" i="1"/>
  <c r="R9477" i="1"/>
  <c r="Q9477" i="1"/>
  <c r="R8102" i="1"/>
  <c r="Q8102" i="1"/>
  <c r="R8422" i="1"/>
  <c r="Q8422" i="1"/>
  <c r="R8742" i="1"/>
  <c r="Q8742" i="1"/>
  <c r="R9094" i="1"/>
  <c r="Q9094" i="1"/>
  <c r="R2327" i="1"/>
  <c r="Q2327" i="1"/>
  <c r="R3471" i="1"/>
  <c r="Q3471" i="1"/>
  <c r="R6063" i="1"/>
  <c r="Q6063" i="1"/>
  <c r="R7407" i="1"/>
  <c r="Q7407" i="1"/>
  <c r="R6096" i="1"/>
  <c r="Q6096" i="1"/>
  <c r="R6480" i="1"/>
  <c r="Q6480" i="1"/>
  <c r="R6672" i="1"/>
  <c r="Q6672" i="1"/>
  <c r="R7056" i="1"/>
  <c r="Q7056" i="1"/>
  <c r="R7504" i="1"/>
  <c r="Q7504" i="1"/>
  <c r="R7888" i="1"/>
  <c r="Q7888" i="1"/>
  <c r="R8144" i="1"/>
  <c r="Q8144" i="1"/>
  <c r="R8528" i="1"/>
  <c r="Q8528" i="1"/>
  <c r="R9040" i="1"/>
  <c r="Q9040" i="1"/>
  <c r="R9296" i="1"/>
  <c r="Q9296" i="1"/>
  <c r="R9680" i="1"/>
  <c r="Q9680" i="1"/>
  <c r="R7033" i="1"/>
  <c r="Q7033" i="1"/>
  <c r="R2985" i="1"/>
  <c r="Q2985" i="1"/>
  <c r="R3305" i="1"/>
  <c r="Q3305" i="1"/>
  <c r="R3625" i="1"/>
  <c r="Q3625" i="1"/>
  <c r="R4009" i="1"/>
  <c r="Q4009" i="1"/>
  <c r="R4393" i="1"/>
  <c r="Q4393" i="1"/>
  <c r="R4585" i="1"/>
  <c r="Q4585" i="1"/>
  <c r="R4969" i="1"/>
  <c r="Q4969" i="1"/>
  <c r="R5225" i="1"/>
  <c r="Q5225" i="1"/>
  <c r="R5545" i="1"/>
  <c r="Q5545" i="1"/>
  <c r="R5929" i="1"/>
  <c r="Q5929" i="1"/>
  <c r="R6249" i="1"/>
  <c r="Q6249" i="1"/>
  <c r="R8783" i="1"/>
  <c r="Q8783" i="1"/>
  <c r="R7945" i="1"/>
  <c r="Q7945" i="1"/>
  <c r="R9327" i="1"/>
  <c r="Q9327" i="1"/>
  <c r="R9225" i="1"/>
  <c r="Q9225" i="1"/>
  <c r="R7969" i="1"/>
  <c r="Q7969" i="1"/>
  <c r="R9047" i="1"/>
  <c r="Q9047" i="1"/>
  <c r="R8201" i="1"/>
  <c r="Q8201" i="1"/>
  <c r="R7385" i="1"/>
  <c r="Q7385" i="1"/>
  <c r="R7145" i="1"/>
  <c r="Q7145" i="1"/>
  <c r="R8057" i="1"/>
  <c r="Q8057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1138" i="1"/>
  <c r="Q1138" i="1"/>
  <c r="R1394" i="1"/>
  <c r="Q1394" i="1"/>
  <c r="R1714" i="1"/>
  <c r="Q1714" i="1"/>
  <c r="R2034" i="1"/>
  <c r="Q2034" i="1"/>
  <c r="R2226" i="1"/>
  <c r="Q2226" i="1"/>
  <c r="R2546" i="1"/>
  <c r="Q2546" i="1"/>
  <c r="R2802" i="1"/>
  <c r="Q2802" i="1"/>
  <c r="R2994" i="1"/>
  <c r="Q2994" i="1"/>
  <c r="R3314" i="1"/>
  <c r="Q3314" i="1"/>
  <c r="R3570" i="1"/>
  <c r="Q3570" i="1"/>
  <c r="R3762" i="1"/>
  <c r="Q3762" i="1"/>
  <c r="R4146" i="1"/>
  <c r="Q4146" i="1"/>
  <c r="R4402" i="1"/>
  <c r="Q4402" i="1"/>
  <c r="R4722" i="1"/>
  <c r="Q4722" i="1"/>
  <c r="R4978" i="1"/>
  <c r="Q4978" i="1"/>
  <c r="R5170" i="1"/>
  <c r="Q5170" i="1"/>
  <c r="R5426" i="1"/>
  <c r="Q5426" i="1"/>
  <c r="R5618" i="1"/>
  <c r="Q5618" i="1"/>
  <c r="R5938" i="1"/>
  <c r="Q5938" i="1"/>
  <c r="R6258" i="1"/>
  <c r="Q6258" i="1"/>
  <c r="R6514" i="1"/>
  <c r="Q6514" i="1"/>
  <c r="R6834" i="1"/>
  <c r="Q6834" i="1"/>
  <c r="R7154" i="1"/>
  <c r="Q7154" i="1"/>
  <c r="R7410" i="1"/>
  <c r="Q7410" i="1"/>
  <c r="R7666" i="1"/>
  <c r="Q7666" i="1"/>
  <c r="R7922" i="1"/>
  <c r="Q7922" i="1"/>
  <c r="R8178" i="1"/>
  <c r="Q8178" i="1"/>
  <c r="R451" i="1"/>
  <c r="Q451" i="1"/>
  <c r="R771" i="1"/>
  <c r="Q771" i="1"/>
  <c r="R1027" i="1"/>
  <c r="Q1027" i="1"/>
  <c r="R1283" i="1"/>
  <c r="Q1283" i="1"/>
  <c r="R1603" i="1"/>
  <c r="Q1603" i="1"/>
  <c r="R1923" i="1"/>
  <c r="Q1923" i="1"/>
  <c r="R2179" i="1"/>
  <c r="Q2179" i="1"/>
  <c r="R2499" i="1"/>
  <c r="Q2499" i="1"/>
  <c r="R2627" i="1"/>
  <c r="Q2627" i="1"/>
  <c r="R2947" i="1"/>
  <c r="Q2947" i="1"/>
  <c r="R3331" i="1"/>
  <c r="Q3331" i="1"/>
  <c r="R3587" i="1"/>
  <c r="Q3587" i="1"/>
  <c r="R3779" i="1"/>
  <c r="Q3779" i="1"/>
  <c r="R4163" i="1"/>
  <c r="Q4163" i="1"/>
  <c r="R4419" i="1"/>
  <c r="Q4419" i="1"/>
  <c r="R4739" i="1"/>
  <c r="Q4739" i="1"/>
  <c r="R4995" i="1"/>
  <c r="Q4995" i="1"/>
  <c r="R5251" i="1"/>
  <c r="Q5251" i="1"/>
  <c r="R5507" i="1"/>
  <c r="Q5507" i="1"/>
  <c r="R5827" i="1"/>
  <c r="Q5827" i="1"/>
  <c r="R6083" i="1"/>
  <c r="Q6083" i="1"/>
  <c r="R6275" i="1"/>
  <c r="Q6275" i="1"/>
  <c r="R6467" i="1"/>
  <c r="Q6467" i="1"/>
  <c r="R6787" i="1"/>
  <c r="Q6787" i="1"/>
  <c r="R7171" i="1"/>
  <c r="Q7171" i="1"/>
  <c r="R7427" i="1"/>
  <c r="Q7427" i="1"/>
  <c r="R7683" i="1"/>
  <c r="Q7683" i="1"/>
  <c r="R8003" i="1"/>
  <c r="Q8003" i="1"/>
  <c r="R8323" i="1"/>
  <c r="Q8323" i="1"/>
  <c r="R1020" i="1"/>
  <c r="Q1020" i="1"/>
  <c r="R1276" i="1"/>
  <c r="Q1276" i="1"/>
  <c r="R1532" i="1"/>
  <c r="Q1532" i="1"/>
  <c r="R1916" i="1"/>
  <c r="Q1916" i="1"/>
  <c r="R2044" i="1"/>
  <c r="Q2044" i="1"/>
  <c r="R2364" i="1"/>
  <c r="Q2364" i="1"/>
  <c r="R2748" i="1"/>
  <c r="Q2748" i="1"/>
  <c r="R3004" i="1"/>
  <c r="Q3004" i="1"/>
  <c r="R3260" i="1"/>
  <c r="Q3260" i="1"/>
  <c r="R3580" i="1"/>
  <c r="Q3580" i="1"/>
  <c r="R3772" i="1"/>
  <c r="Q3772" i="1"/>
  <c r="R4156" i="1"/>
  <c r="Q4156" i="1"/>
  <c r="R4348" i="1"/>
  <c r="Q4348" i="1"/>
  <c r="R4668" i="1"/>
  <c r="Q4668" i="1"/>
  <c r="R5052" i="1"/>
  <c r="Q5052" i="1"/>
  <c r="R5372" i="1"/>
  <c r="Q5372" i="1"/>
  <c r="R5628" i="1"/>
  <c r="Q5628" i="1"/>
  <c r="R5948" i="1"/>
  <c r="Q5948" i="1"/>
  <c r="R6204" i="1"/>
  <c r="Q6204" i="1"/>
  <c r="R6524" i="1"/>
  <c r="Q6524" i="1"/>
  <c r="R6780" i="1"/>
  <c r="Q6780" i="1"/>
  <c r="R7100" i="1"/>
  <c r="Q7100" i="1"/>
  <c r="R7420" i="1"/>
  <c r="Q7420" i="1"/>
  <c r="R7740" i="1"/>
  <c r="Q7740" i="1"/>
  <c r="R8060" i="1"/>
  <c r="Q8060" i="1"/>
  <c r="R8316" i="1"/>
  <c r="Q8316" i="1"/>
  <c r="R8572" i="1"/>
  <c r="Q8572" i="1"/>
  <c r="R1037" i="1"/>
  <c r="Q1037" i="1"/>
  <c r="R1293" i="1"/>
  <c r="Q1293" i="1"/>
  <c r="R1549" i="1"/>
  <c r="Q1549" i="1"/>
  <c r="R1741" i="1"/>
  <c r="Q1741" i="1"/>
  <c r="R2061" i="1"/>
  <c r="Q2061" i="1"/>
  <c r="R2381" i="1"/>
  <c r="Q2381" i="1"/>
  <c r="R2765" i="1"/>
  <c r="Q2765" i="1"/>
  <c r="R3021" i="1"/>
  <c r="Q3021" i="1"/>
  <c r="R3277" i="1"/>
  <c r="Q3277" i="1"/>
  <c r="R3597" i="1"/>
  <c r="Q3597" i="1"/>
  <c r="R3853" i="1"/>
  <c r="Q3853" i="1"/>
  <c r="R4109" i="1"/>
  <c r="Q4109" i="1"/>
  <c r="R4429" i="1"/>
  <c r="Q4429" i="1"/>
  <c r="R4621" i="1"/>
  <c r="Q4621" i="1"/>
  <c r="R4941" i="1"/>
  <c r="Q4941" i="1"/>
  <c r="R5197" i="1"/>
  <c r="Q5197" i="1"/>
  <c r="R5517" i="1"/>
  <c r="Q5517" i="1"/>
  <c r="R5901" i="1"/>
  <c r="Q5901" i="1"/>
  <c r="R6157" i="1"/>
  <c r="Q6157" i="1"/>
  <c r="R6477" i="1"/>
  <c r="Q6477" i="1"/>
  <c r="R6797" i="1"/>
  <c r="Q6797" i="1"/>
  <c r="R7117" i="1"/>
  <c r="Q7117" i="1"/>
  <c r="R7437" i="1"/>
  <c r="Q7437" i="1"/>
  <c r="R7693" i="1"/>
  <c r="Q7693" i="1"/>
  <c r="R7949" i="1"/>
  <c r="Q7949" i="1"/>
  <c r="R8333" i="1"/>
  <c r="Q8333" i="1"/>
  <c r="R8525" i="1"/>
  <c r="Q8525" i="1"/>
  <c r="R790" i="1"/>
  <c r="Q790" i="1"/>
  <c r="R1110" i="1"/>
  <c r="Q1110" i="1"/>
  <c r="R1366" i="1"/>
  <c r="Q1366" i="1"/>
  <c r="R1622" i="1"/>
  <c r="Q1622" i="1"/>
  <c r="R1942" i="1"/>
  <c r="Q1942" i="1"/>
  <c r="R2198" i="1"/>
  <c r="Q2198" i="1"/>
  <c r="R2454" i="1"/>
  <c r="Q2454" i="1"/>
  <c r="R2710" i="1"/>
  <c r="Q2710" i="1"/>
  <c r="R2902" i="1"/>
  <c r="Q2902" i="1"/>
  <c r="R3222" i="1"/>
  <c r="Q3222" i="1"/>
  <c r="R3478" i="1"/>
  <c r="Q3478" i="1"/>
  <c r="R3734" i="1"/>
  <c r="Q3734" i="1"/>
  <c r="R3990" i="1"/>
  <c r="Q3990" i="1"/>
  <c r="R4310" i="1"/>
  <c r="Q4310" i="1"/>
  <c r="R4694" i="1"/>
  <c r="Q4694" i="1"/>
  <c r="R5014" i="1"/>
  <c r="Q5014" i="1"/>
  <c r="R5398" i="1"/>
  <c r="Q5398" i="1"/>
  <c r="R5654" i="1"/>
  <c r="Q5654" i="1"/>
  <c r="R5910" i="1"/>
  <c r="Q5910" i="1"/>
  <c r="R6230" i="1"/>
  <c r="Q6230" i="1"/>
  <c r="R6550" i="1"/>
  <c r="Q6550" i="1"/>
  <c r="R6870" i="1"/>
  <c r="Q6870" i="1"/>
  <c r="R7126" i="1"/>
  <c r="Q7126" i="1"/>
  <c r="R7382" i="1"/>
  <c r="Q7382" i="1"/>
  <c r="R7766" i="1"/>
  <c r="Q7766" i="1"/>
  <c r="R856" i="1"/>
  <c r="Q856" i="1"/>
  <c r="R1112" i="1"/>
  <c r="Q1112" i="1"/>
  <c r="R1432" i="1"/>
  <c r="Q1432" i="1"/>
  <c r="R1624" i="1"/>
  <c r="Q1624" i="1"/>
  <c r="R1816" i="1"/>
  <c r="Q1816" i="1"/>
  <c r="R2136" i="1"/>
  <c r="Q2136" i="1"/>
  <c r="R2392" i="1"/>
  <c r="Q2392" i="1"/>
  <c r="R2712" i="1"/>
  <c r="Q2712" i="1"/>
  <c r="R2904" i="1"/>
  <c r="Q2904" i="1"/>
  <c r="R3160" i="1"/>
  <c r="Q3160" i="1"/>
  <c r="R3480" i="1"/>
  <c r="Q3480" i="1"/>
  <c r="R3800" i="1"/>
  <c r="Q3800" i="1"/>
  <c r="R4056" i="1"/>
  <c r="Q4056" i="1"/>
  <c r="R4312" i="1"/>
  <c r="Q4312" i="1"/>
  <c r="R4568" i="1"/>
  <c r="Q4568" i="1"/>
  <c r="R4952" i="1"/>
  <c r="Q4952" i="1"/>
  <c r="R5272" i="1"/>
  <c r="Q5272" i="1"/>
  <c r="R5528" i="1"/>
  <c r="Q5528" i="1"/>
  <c r="R5848" i="1"/>
  <c r="Q5848" i="1"/>
  <c r="R801" i="1"/>
  <c r="Q801" i="1"/>
  <c r="R1121" i="1"/>
  <c r="Q1121" i="1"/>
  <c r="R1377" i="1"/>
  <c r="Q1377" i="1"/>
  <c r="R1697" i="1"/>
  <c r="Q1697" i="1"/>
  <c r="R1953" i="1"/>
  <c r="Q1953" i="1"/>
  <c r="R2337" i="1"/>
  <c r="Q2337" i="1"/>
  <c r="R2593" i="1"/>
  <c r="Q2593" i="1"/>
  <c r="R8586" i="1"/>
  <c r="Q8586" i="1"/>
  <c r="R8906" i="1"/>
  <c r="Q8906" i="1"/>
  <c r="R9162" i="1"/>
  <c r="Q9162" i="1"/>
  <c r="R9482" i="1"/>
  <c r="Q9482" i="1"/>
  <c r="R9358" i="1"/>
  <c r="Q9358" i="1"/>
  <c r="R847" i="1"/>
  <c r="Q847" i="1"/>
  <c r="R1543" i="1"/>
  <c r="Q1543" i="1"/>
  <c r="R2663" i="1"/>
  <c r="Q2663" i="1"/>
  <c r="R3799" i="1"/>
  <c r="Q3799" i="1"/>
  <c r="R5335" i="1"/>
  <c r="Q5335" i="1"/>
  <c r="R6159" i="1"/>
  <c r="Q6159" i="1"/>
  <c r="R7527" i="1"/>
  <c r="Q7527" i="1"/>
  <c r="R8447" i="1"/>
  <c r="Q8447" i="1"/>
  <c r="R8715" i="1"/>
  <c r="Q8715" i="1"/>
  <c r="R9099" i="1"/>
  <c r="Q9099" i="1"/>
  <c r="R9355" i="1"/>
  <c r="Q9355" i="1"/>
  <c r="R9611" i="1"/>
  <c r="Q9611" i="1"/>
  <c r="R1055" i="1"/>
  <c r="Q1055" i="1"/>
  <c r="R2511" i="1"/>
  <c r="Q2511" i="1"/>
  <c r="R4039" i="1"/>
  <c r="Q4039" i="1"/>
  <c r="R4847" i="1"/>
  <c r="Q4847" i="1"/>
  <c r="R5271" i="1"/>
  <c r="Q5271" i="1"/>
  <c r="R6799" i="1"/>
  <c r="Q6799" i="1"/>
  <c r="R8271" i="1"/>
  <c r="Q8271" i="1"/>
  <c r="R8860" i="1"/>
  <c r="Q8860" i="1"/>
  <c r="R9180" i="1"/>
  <c r="Q9180" i="1"/>
  <c r="R9500" i="1"/>
  <c r="Q9500" i="1"/>
  <c r="R9692" i="1"/>
  <c r="Q9692" i="1"/>
  <c r="R1319" i="1"/>
  <c r="Q1319" i="1"/>
  <c r="R2951" i="1"/>
  <c r="Q2951" i="1"/>
  <c r="R4095" i="1"/>
  <c r="Q4095" i="1"/>
  <c r="R4775" i="1"/>
  <c r="Q4775" i="1"/>
  <c r="R6015" i="1"/>
  <c r="Q6015" i="1"/>
  <c r="R6919" i="1"/>
  <c r="Q6919" i="1"/>
  <c r="R8415" i="1"/>
  <c r="Q8415" i="1"/>
  <c r="R8917" i="1"/>
  <c r="Q8917" i="1"/>
  <c r="R9237" i="1"/>
  <c r="Q9237" i="1"/>
  <c r="R9429" i="1"/>
  <c r="Q9429" i="1"/>
  <c r="R7990" i="1"/>
  <c r="Q7990" i="1"/>
  <c r="R8310" i="1"/>
  <c r="Q8310" i="1"/>
  <c r="R8630" i="1"/>
  <c r="Q8630" i="1"/>
  <c r="R8886" i="1"/>
  <c r="Q8886" i="1"/>
  <c r="R9150" i="1"/>
  <c r="Q9150" i="1"/>
  <c r="R1671" i="1"/>
  <c r="Q1671" i="1"/>
  <c r="R2615" i="1"/>
  <c r="Q2615" i="1"/>
  <c r="R3527" i="1"/>
  <c r="Q3527" i="1"/>
  <c r="R5111" i="1"/>
  <c r="Q5111" i="1"/>
  <c r="R6119" i="1"/>
  <c r="Q6119" i="1"/>
  <c r="R7039" i="1"/>
  <c r="Q7039" i="1"/>
  <c r="R8135" i="1"/>
  <c r="Q8135" i="1"/>
  <c r="R6176" i="1"/>
  <c r="Q6176" i="1"/>
  <c r="R6496" i="1"/>
  <c r="Q6496" i="1"/>
  <c r="R6688" i="1"/>
  <c r="Q6688" i="1"/>
  <c r="R7008" i="1"/>
  <c r="Q7008" i="1"/>
  <c r="R7264" i="1"/>
  <c r="Q7264" i="1"/>
  <c r="R7520" i="1"/>
  <c r="Q7520" i="1"/>
  <c r="R7904" i="1"/>
  <c r="Q7904" i="1"/>
  <c r="R8160" i="1"/>
  <c r="Q8160" i="1"/>
  <c r="R8416" i="1"/>
  <c r="Q8416" i="1"/>
  <c r="R8736" i="1"/>
  <c r="Q8736" i="1"/>
  <c r="R8992" i="1"/>
  <c r="Q8992" i="1"/>
  <c r="R9248" i="1"/>
  <c r="Q9248" i="1"/>
  <c r="R9504" i="1"/>
  <c r="Q9504" i="1"/>
  <c r="R6577" i="1"/>
  <c r="Q6577" i="1"/>
  <c r="R2745" i="1"/>
  <c r="Q2745" i="1"/>
  <c r="R3001" i="1"/>
  <c r="Q3001" i="1"/>
  <c r="R3257" i="1"/>
  <c r="Q3257" i="1"/>
  <c r="R3513" i="1"/>
  <c r="Q3513" i="1"/>
  <c r="R3833" i="1"/>
  <c r="Q3833" i="1"/>
  <c r="R4089" i="1"/>
  <c r="Q4089" i="1"/>
  <c r="R4473" i="1"/>
  <c r="Q4473" i="1"/>
  <c r="R4729" i="1"/>
  <c r="Q4729" i="1"/>
  <c r="R5049" i="1"/>
  <c r="Q5049" i="1"/>
  <c r="R5305" i="1"/>
  <c r="Q5305" i="1"/>
  <c r="R5561" i="1"/>
  <c r="Q5561" i="1"/>
  <c r="R5817" i="1"/>
  <c r="Q5817" i="1"/>
  <c r="R6137" i="1"/>
  <c r="Q6137" i="1"/>
  <c r="R6553" i="1"/>
  <c r="Q6553" i="1"/>
  <c r="R8823" i="1"/>
  <c r="Q8823" i="1"/>
  <c r="R7665" i="1"/>
  <c r="Q7665" i="1"/>
  <c r="R9137" i="1"/>
  <c r="Q9137" i="1"/>
  <c r="R9399" i="1"/>
  <c r="Q9399" i="1"/>
  <c r="R8865" i="1"/>
  <c r="Q8865" i="1"/>
  <c r="R9415" i="1"/>
  <c r="Q9415" i="1"/>
  <c r="R8801" i="1"/>
  <c r="Q8801" i="1"/>
  <c r="R9119" i="1"/>
  <c r="Q9119" i="1"/>
  <c r="R7929" i="1"/>
  <c r="Q7929" i="1"/>
  <c r="R9025" i="1"/>
  <c r="Q9025" i="1"/>
  <c r="R7721" i="1"/>
  <c r="Q7721" i="1"/>
  <c r="R8825" i="1"/>
  <c r="Q8825" i="1"/>
  <c r="R7433" i="1"/>
  <c r="Q7433" i="1"/>
  <c r="R8921" i="1"/>
  <c r="Q8921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970" i="1"/>
  <c r="Q970" i="1"/>
  <c r="R1098" i="1"/>
  <c r="Q1098" i="1"/>
  <c r="R1226" i="1"/>
  <c r="Q1226" i="1"/>
  <c r="R1290" i="1"/>
  <c r="Q1290" i="1"/>
  <c r="R1418" i="1"/>
  <c r="Q1418" i="1"/>
  <c r="R1546" i="1"/>
  <c r="Q1546" i="1"/>
  <c r="R1610" i="1"/>
  <c r="Q1610" i="1"/>
  <c r="R1738" i="1"/>
  <c r="Q1738" i="1"/>
  <c r="R1866" i="1"/>
  <c r="Q1866" i="1"/>
  <c r="R1930" i="1"/>
  <c r="Q1930" i="1"/>
  <c r="R2058" i="1"/>
  <c r="Q2058" i="1"/>
  <c r="R2122" i="1"/>
  <c r="Q2122" i="1"/>
  <c r="R2250" i="1"/>
  <c r="Q2250" i="1"/>
  <c r="R2378" i="1"/>
  <c r="Q2378" i="1"/>
  <c r="R2442" i="1"/>
  <c r="Q2442" i="1"/>
  <c r="R2570" i="1"/>
  <c r="Q2570" i="1"/>
  <c r="R2634" i="1"/>
  <c r="Q2634" i="1"/>
  <c r="R2762" i="1"/>
  <c r="Q2762" i="1"/>
  <c r="R2890" i="1"/>
  <c r="Q2890" i="1"/>
  <c r="R2954" i="1"/>
  <c r="Q2954" i="1"/>
  <c r="R3082" i="1"/>
  <c r="Q3082" i="1"/>
  <c r="R3210" i="1"/>
  <c r="Q3210" i="1"/>
  <c r="R3338" i="1"/>
  <c r="Q3338" i="1"/>
  <c r="R3402" i="1"/>
  <c r="Q3402" i="1"/>
  <c r="R3530" i="1"/>
  <c r="Q3530" i="1"/>
  <c r="R3594" i="1"/>
  <c r="Q3594" i="1"/>
  <c r="R3722" i="1"/>
  <c r="Q3722" i="1"/>
  <c r="R3850" i="1"/>
  <c r="Q3850" i="1"/>
  <c r="R3978" i="1"/>
  <c r="Q3978" i="1"/>
  <c r="R4042" i="1"/>
  <c r="Q4042" i="1"/>
  <c r="R4170" i="1"/>
  <c r="Q4170" i="1"/>
  <c r="R4298" i="1"/>
  <c r="Q4298" i="1"/>
  <c r="R4362" i="1"/>
  <c r="Q4362" i="1"/>
  <c r="R4490" i="1"/>
  <c r="Q4490" i="1"/>
  <c r="R4618" i="1"/>
  <c r="Q4618" i="1"/>
  <c r="R4682" i="1"/>
  <c r="Q4682" i="1"/>
  <c r="R4810" i="1"/>
  <c r="Q4810" i="1"/>
  <c r="R4938" i="1"/>
  <c r="Q4938" i="1"/>
  <c r="R5002" i="1"/>
  <c r="Q5002" i="1"/>
  <c r="R5130" i="1"/>
  <c r="Q5130" i="1"/>
  <c r="R5258" i="1"/>
  <c r="Q5258" i="1"/>
  <c r="R5322" i="1"/>
  <c r="Q5322" i="1"/>
  <c r="R5450" i="1"/>
  <c r="Q5450" i="1"/>
  <c r="R5578" i="1"/>
  <c r="Q5578" i="1"/>
  <c r="R5642" i="1"/>
  <c r="Q5642" i="1"/>
  <c r="R5770" i="1"/>
  <c r="Q5770" i="1"/>
  <c r="R5834" i="1"/>
  <c r="Q5834" i="1"/>
  <c r="R5962" i="1"/>
  <c r="Q5962" i="1"/>
  <c r="R6090" i="1"/>
  <c r="Q6090" i="1"/>
  <c r="R6218" i="1"/>
  <c r="Q6218" i="1"/>
  <c r="R6282" i="1"/>
  <c r="Q6282" i="1"/>
  <c r="R6410" i="1"/>
  <c r="Q6410" i="1"/>
  <c r="R6538" i="1"/>
  <c r="Q6538" i="1"/>
  <c r="R6602" i="1"/>
  <c r="Q6602" i="1"/>
  <c r="R6666" i="1"/>
  <c r="Q6666" i="1"/>
  <c r="R6794" i="1"/>
  <c r="Q6794" i="1"/>
  <c r="R6922" i="1"/>
  <c r="Q6922" i="1"/>
  <c r="R7050" i="1"/>
  <c r="Q7050" i="1"/>
  <c r="R7114" i="1"/>
  <c r="Q7114" i="1"/>
  <c r="R7242" i="1"/>
  <c r="Q7242" i="1"/>
  <c r="R7370" i="1"/>
  <c r="Q7370" i="1"/>
  <c r="R7434" i="1"/>
  <c r="Q7434" i="1"/>
  <c r="R7562" i="1"/>
  <c r="Q7562" i="1"/>
  <c r="R7690" i="1"/>
  <c r="Q7690" i="1"/>
  <c r="R7818" i="1"/>
  <c r="Q7818" i="1"/>
  <c r="R7882" i="1"/>
  <c r="Q7882" i="1"/>
  <c r="R8010" i="1"/>
  <c r="Q8010" i="1"/>
  <c r="R8138" i="1"/>
  <c r="Q8138" i="1"/>
  <c r="R8202" i="1"/>
  <c r="Q8202" i="1"/>
  <c r="R8330" i="1"/>
  <c r="Q8330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1051" i="1"/>
  <c r="Q1051" i="1"/>
  <c r="R1115" i="1"/>
  <c r="Q1115" i="1"/>
  <c r="R1243" i="1"/>
  <c r="Q1243" i="1"/>
  <c r="R1371" i="1"/>
  <c r="Q1371" i="1"/>
  <c r="R1435" i="1"/>
  <c r="Q1435" i="1"/>
  <c r="R1563" i="1"/>
  <c r="Q1563" i="1"/>
  <c r="R1627" i="1"/>
  <c r="Q1627" i="1"/>
  <c r="R1755" i="1"/>
  <c r="Q1755" i="1"/>
  <c r="R1883" i="1"/>
  <c r="Q1883" i="1"/>
  <c r="R1947" i="1"/>
  <c r="Q1947" i="1"/>
  <c r="R2075" i="1"/>
  <c r="Q2075" i="1"/>
  <c r="R2139" i="1"/>
  <c r="Q2139" i="1"/>
  <c r="R2267" i="1"/>
  <c r="Q2267" i="1"/>
  <c r="R2395" i="1"/>
  <c r="Q2395" i="1"/>
  <c r="R2459" i="1"/>
  <c r="Q2459" i="1"/>
  <c r="R2587" i="1"/>
  <c r="Q2587" i="1"/>
  <c r="R2651" i="1"/>
  <c r="Q2651" i="1"/>
  <c r="R2779" i="1"/>
  <c r="Q2779" i="1"/>
  <c r="R2907" i="1"/>
  <c r="Q2907" i="1"/>
  <c r="R2971" i="1"/>
  <c r="Q2971" i="1"/>
  <c r="R3099" i="1"/>
  <c r="Q3099" i="1"/>
  <c r="R3163" i="1"/>
  <c r="Q3163" i="1"/>
  <c r="R3291" i="1"/>
  <c r="Q3291" i="1"/>
  <c r="R3419" i="1"/>
  <c r="Q3419" i="1"/>
  <c r="R3483" i="1"/>
  <c r="Q3483" i="1"/>
  <c r="R3611" i="1"/>
  <c r="Q3611" i="1"/>
  <c r="R3739" i="1"/>
  <c r="Q3739" i="1"/>
  <c r="R3803" i="1"/>
  <c r="Q3803" i="1"/>
  <c r="R3931" i="1"/>
  <c r="Q3931" i="1"/>
  <c r="R3995" i="1"/>
  <c r="Q3995" i="1"/>
  <c r="R4123" i="1"/>
  <c r="Q4123" i="1"/>
  <c r="R4251" i="1"/>
  <c r="Q4251" i="1"/>
  <c r="R4315" i="1"/>
  <c r="Q4315" i="1"/>
  <c r="R4443" i="1"/>
  <c r="Q4443" i="1"/>
  <c r="R4507" i="1"/>
  <c r="Q4507" i="1"/>
  <c r="R4635" i="1"/>
  <c r="Q4635" i="1"/>
  <c r="R4763" i="1"/>
  <c r="Q4763" i="1"/>
  <c r="R4891" i="1"/>
  <c r="Q4891" i="1"/>
  <c r="R4955" i="1"/>
  <c r="Q4955" i="1"/>
  <c r="R5083" i="1"/>
  <c r="Q5083" i="1"/>
  <c r="R5211" i="1"/>
  <c r="Q5211" i="1"/>
  <c r="R5275" i="1"/>
  <c r="Q5275" i="1"/>
  <c r="R5403" i="1"/>
  <c r="Q5403" i="1"/>
  <c r="R5531" i="1"/>
  <c r="Q5531" i="1"/>
  <c r="R5595" i="1"/>
  <c r="Q5595" i="1"/>
  <c r="R5723" i="1"/>
  <c r="Q5723" i="1"/>
  <c r="R5851" i="1"/>
  <c r="Q5851" i="1"/>
  <c r="R5915" i="1"/>
  <c r="Q5915" i="1"/>
  <c r="R6043" i="1"/>
  <c r="Q6043" i="1"/>
  <c r="R6107" i="1"/>
  <c r="Q6107" i="1"/>
  <c r="R6235" i="1"/>
  <c r="Q6235" i="1"/>
  <c r="R6299" i="1"/>
  <c r="Q6299" i="1"/>
  <c r="R6427" i="1"/>
  <c r="Q6427" i="1"/>
  <c r="R6555" i="1"/>
  <c r="Q6555" i="1"/>
  <c r="R6683" i="1"/>
  <c r="Q6683" i="1"/>
  <c r="R6747" i="1"/>
  <c r="Q6747" i="1"/>
  <c r="R6875" i="1"/>
  <c r="Q6875" i="1"/>
  <c r="R7003" i="1"/>
  <c r="Q7003" i="1"/>
  <c r="R7067" i="1"/>
  <c r="Q7067" i="1"/>
  <c r="R7195" i="1"/>
  <c r="Q7195" i="1"/>
  <c r="R7323" i="1"/>
  <c r="Q7323" i="1"/>
  <c r="R7387" i="1"/>
  <c r="Q7387" i="1"/>
  <c r="R7515" i="1"/>
  <c r="Q7515" i="1"/>
  <c r="R7579" i="1"/>
  <c r="Q7579" i="1"/>
  <c r="R7707" i="1"/>
  <c r="Q7707" i="1"/>
  <c r="R7835" i="1"/>
  <c r="Q7835" i="1"/>
  <c r="R7963" i="1"/>
  <c r="Q7963" i="1"/>
  <c r="R8027" i="1"/>
  <c r="Q8027" i="1"/>
  <c r="R8155" i="1"/>
  <c r="Q8155" i="1"/>
  <c r="R8283" i="1"/>
  <c r="Q8283" i="1"/>
  <c r="R8347" i="1"/>
  <c r="Q8347" i="1"/>
  <c r="R8475" i="1"/>
  <c r="Q8475" i="1"/>
  <c r="R980" i="1"/>
  <c r="Q980" i="1"/>
  <c r="R1108" i="1"/>
  <c r="Q1108" i="1"/>
  <c r="R1172" i="1"/>
  <c r="Q1172" i="1"/>
  <c r="R1300" i="1"/>
  <c r="Q1300" i="1"/>
  <c r="R1428" i="1"/>
  <c r="Q1428" i="1"/>
  <c r="R1492" i="1"/>
  <c r="Q1492" i="1"/>
  <c r="R1620" i="1"/>
  <c r="Q1620" i="1"/>
  <c r="R1748" i="1"/>
  <c r="Q1748" i="1"/>
  <c r="R1812" i="1"/>
  <c r="Q1812" i="1"/>
  <c r="R1940" i="1"/>
  <c r="Q1940" i="1"/>
  <c r="R2068" i="1"/>
  <c r="Q2068" i="1"/>
  <c r="R2132" i="1"/>
  <c r="Q2132" i="1"/>
  <c r="R2260" i="1"/>
  <c r="Q2260" i="1"/>
  <c r="R2388" i="1"/>
  <c r="Q2388" i="1"/>
  <c r="R2452" i="1"/>
  <c r="Q2452" i="1"/>
  <c r="R2580" i="1"/>
  <c r="Q2580" i="1"/>
  <c r="R2708" i="1"/>
  <c r="Q2708" i="1"/>
  <c r="R2772" i="1"/>
  <c r="Q2772" i="1"/>
  <c r="R2900" i="1"/>
  <c r="Q2900" i="1"/>
  <c r="R3028" i="1"/>
  <c r="Q3028" i="1"/>
  <c r="R3092" i="1"/>
  <c r="Q3092" i="1"/>
  <c r="R3220" i="1"/>
  <c r="Q3220" i="1"/>
  <c r="R3284" i="1"/>
  <c r="Q3284" i="1"/>
  <c r="R3412" i="1"/>
  <c r="Q3412" i="1"/>
  <c r="R3540" i="1"/>
  <c r="Q3540" i="1"/>
  <c r="R3604" i="1"/>
  <c r="Q3604" i="1"/>
  <c r="R3732" i="1"/>
  <c r="Q3732" i="1"/>
  <c r="R3860" i="1"/>
  <c r="Q3860" i="1"/>
  <c r="R3924" i="1"/>
  <c r="Q3924" i="1"/>
  <c r="R4052" i="1"/>
  <c r="Q4052" i="1"/>
  <c r="R4116" i="1"/>
  <c r="Q4116" i="1"/>
  <c r="R4244" i="1"/>
  <c r="Q4244" i="1"/>
  <c r="R4372" i="1"/>
  <c r="Q4372" i="1"/>
  <c r="R4500" i="1"/>
  <c r="Q4500" i="1"/>
  <c r="R4564" i="1"/>
  <c r="Q4564" i="1"/>
  <c r="R4692" i="1"/>
  <c r="Q4692" i="1"/>
  <c r="R4820" i="1"/>
  <c r="Q4820" i="1"/>
  <c r="R4948" i="1"/>
  <c r="Q4948" i="1"/>
  <c r="R5012" i="1"/>
  <c r="Q5012" i="1"/>
  <c r="R5140" i="1"/>
  <c r="Q5140" i="1"/>
  <c r="R5268" i="1"/>
  <c r="Q5268" i="1"/>
  <c r="R5332" i="1"/>
  <c r="Q5332" i="1"/>
  <c r="R5460" i="1"/>
  <c r="Q5460" i="1"/>
  <c r="R5524" i="1"/>
  <c r="Q5524" i="1"/>
  <c r="R5652" i="1"/>
  <c r="Q5652" i="1"/>
  <c r="R5780" i="1"/>
  <c r="Q5780" i="1"/>
  <c r="R5844" i="1"/>
  <c r="Q5844" i="1"/>
  <c r="R5972" i="1"/>
  <c r="Q5972" i="1"/>
  <c r="R6036" i="1"/>
  <c r="Q6036" i="1"/>
  <c r="R6164" i="1"/>
  <c r="Q6164" i="1"/>
  <c r="R6292" i="1"/>
  <c r="Q6292" i="1"/>
  <c r="R6356" i="1"/>
  <c r="Q6356" i="1"/>
  <c r="R6484" i="1"/>
  <c r="Q6484" i="1"/>
  <c r="R6612" i="1"/>
  <c r="Q6612" i="1"/>
  <c r="R6740" i="1"/>
  <c r="Q6740" i="1"/>
  <c r="R6804" i="1"/>
  <c r="Q6804" i="1"/>
  <c r="R6932" i="1"/>
  <c r="Q6932" i="1"/>
  <c r="R6996" i="1"/>
  <c r="Q6996" i="1"/>
  <c r="R7124" i="1"/>
  <c r="Q7124" i="1"/>
  <c r="R7252" i="1"/>
  <c r="Q7252" i="1"/>
  <c r="R7316" i="1"/>
  <c r="Q7316" i="1"/>
  <c r="R7444" i="1"/>
  <c r="Q7444" i="1"/>
  <c r="R7572" i="1"/>
  <c r="Q7572" i="1"/>
  <c r="R7636" i="1"/>
  <c r="Q7636" i="1"/>
  <c r="R7764" i="1"/>
  <c r="Q7764" i="1"/>
  <c r="R7892" i="1"/>
  <c r="Q7892" i="1"/>
  <c r="R8020" i="1"/>
  <c r="Q8020" i="1"/>
  <c r="R8084" i="1"/>
  <c r="Q8084" i="1"/>
  <c r="R8212" i="1"/>
  <c r="Q8212" i="1"/>
  <c r="R8340" i="1"/>
  <c r="Q8340" i="1"/>
  <c r="R8404" i="1"/>
  <c r="Q8404" i="1"/>
  <c r="R8532" i="1"/>
  <c r="Q8532" i="1"/>
  <c r="R8660" i="1"/>
  <c r="Q8660" i="1"/>
  <c r="R8724" i="1"/>
  <c r="Q8724" i="1"/>
  <c r="R997" i="1"/>
  <c r="Q997" i="1"/>
  <c r="R1125" i="1"/>
  <c r="Q1125" i="1"/>
  <c r="R1253" i="1"/>
  <c r="Q1253" i="1"/>
  <c r="R1317" i="1"/>
  <c r="Q1317" i="1"/>
  <c r="R1445" i="1"/>
  <c r="Q1445" i="1"/>
  <c r="R1573" i="1"/>
  <c r="Q1573" i="1"/>
  <c r="R1637" i="1"/>
  <c r="Q1637" i="1"/>
  <c r="R1765" i="1"/>
  <c r="Q1765" i="1"/>
  <c r="R1893" i="1"/>
  <c r="Q1893" i="1"/>
  <c r="R1957" i="1"/>
  <c r="Q1957" i="1"/>
  <c r="R2085" i="1"/>
  <c r="Q2085" i="1"/>
  <c r="R2149" i="1"/>
  <c r="Q2149" i="1"/>
  <c r="R2277" i="1"/>
  <c r="Q2277" i="1"/>
  <c r="R2405" i="1"/>
  <c r="Q2405" i="1"/>
  <c r="R2469" i="1"/>
  <c r="Q2469" i="1"/>
  <c r="R2597" i="1"/>
  <c r="Q2597" i="1"/>
  <c r="R2725" i="1"/>
  <c r="Q2725" i="1"/>
  <c r="R2789" i="1"/>
  <c r="Q2789" i="1"/>
  <c r="R2917" i="1"/>
  <c r="Q2917" i="1"/>
  <c r="R3045" i="1"/>
  <c r="Q3045" i="1"/>
  <c r="R3109" i="1"/>
  <c r="Q3109" i="1"/>
  <c r="R3237" i="1"/>
  <c r="Q3237" i="1"/>
  <c r="R3301" i="1"/>
  <c r="Q3301" i="1"/>
  <c r="R3429" i="1"/>
  <c r="Q3429" i="1"/>
  <c r="R3557" i="1"/>
  <c r="Q3557" i="1"/>
  <c r="R3685" i="1"/>
  <c r="Q3685" i="1"/>
  <c r="R3749" i="1"/>
  <c r="Q3749" i="1"/>
  <c r="R3877" i="1"/>
  <c r="Q3877" i="1"/>
  <c r="R3941" i="1"/>
  <c r="Q3941" i="1"/>
  <c r="R4069" i="1"/>
  <c r="Q4069" i="1"/>
  <c r="R4133" i="1"/>
  <c r="Q4133" i="1"/>
  <c r="R4261" i="1"/>
  <c r="Q4261" i="1"/>
  <c r="R4389" i="1"/>
  <c r="Q4389" i="1"/>
  <c r="R4517" i="1"/>
  <c r="Q4517" i="1"/>
  <c r="R4581" i="1"/>
  <c r="Q4581" i="1"/>
  <c r="R4709" i="1"/>
  <c r="Q4709" i="1"/>
  <c r="R4837" i="1"/>
  <c r="Q4837" i="1"/>
  <c r="R4901" i="1"/>
  <c r="Q4901" i="1"/>
  <c r="R5029" i="1"/>
  <c r="Q5029" i="1"/>
  <c r="R5157" i="1"/>
  <c r="Q5157" i="1"/>
  <c r="R5221" i="1"/>
  <c r="Q5221" i="1"/>
  <c r="R5349" i="1"/>
  <c r="Q5349" i="1"/>
  <c r="R5413" i="1"/>
  <c r="Q5413" i="1"/>
  <c r="R5541" i="1"/>
  <c r="Q5541" i="1"/>
  <c r="R5669" i="1"/>
  <c r="Q5669" i="1"/>
  <c r="R5797" i="1"/>
  <c r="Q5797" i="1"/>
  <c r="R5861" i="1"/>
  <c r="Q5861" i="1"/>
  <c r="R5989" i="1"/>
  <c r="Q5989" i="1"/>
  <c r="R6117" i="1"/>
  <c r="Q6117" i="1"/>
  <c r="R6181" i="1"/>
  <c r="Q6181" i="1"/>
  <c r="R6309" i="1"/>
  <c r="Q6309" i="1"/>
  <c r="R6373" i="1"/>
  <c r="Q6373" i="1"/>
  <c r="R6501" i="1"/>
  <c r="Q6501" i="1"/>
  <c r="R6629" i="1"/>
  <c r="Q6629" i="1"/>
  <c r="R6693" i="1"/>
  <c r="Q6693" i="1"/>
  <c r="R6821" i="1"/>
  <c r="Q6821" i="1"/>
  <c r="R6949" i="1"/>
  <c r="Q6949" i="1"/>
  <c r="R7013" i="1"/>
  <c r="Q7013" i="1"/>
  <c r="R7141" i="1"/>
  <c r="Q7141" i="1"/>
  <c r="R7269" i="1"/>
  <c r="Q7269" i="1"/>
  <c r="R7333" i="1"/>
  <c r="Q7333" i="1"/>
  <c r="R7461" i="1"/>
  <c r="Q7461" i="1"/>
  <c r="R7589" i="1"/>
  <c r="Q7589" i="1"/>
  <c r="R7653" i="1"/>
  <c r="Q7653" i="1"/>
  <c r="R7781" i="1"/>
  <c r="Q7781" i="1"/>
  <c r="R7909" i="1"/>
  <c r="Q7909" i="1"/>
  <c r="R7973" i="1"/>
  <c r="Q7973" i="1"/>
  <c r="R8101" i="1"/>
  <c r="Q8101" i="1"/>
  <c r="R8229" i="1"/>
  <c r="Q8229" i="1"/>
  <c r="R8357" i="1"/>
  <c r="Q8357" i="1"/>
  <c r="R8421" i="1"/>
  <c r="Q8421" i="1"/>
  <c r="R8549" i="1"/>
  <c r="Q8549" i="1"/>
  <c r="R8613" i="1"/>
  <c r="Q8613" i="1"/>
  <c r="R750" i="1"/>
  <c r="Q750" i="1"/>
  <c r="R878" i="1"/>
  <c r="Q878" i="1"/>
  <c r="R942" i="1"/>
  <c r="Q942" i="1"/>
  <c r="R1070" i="1"/>
  <c r="Q1070" i="1"/>
  <c r="R1198" i="1"/>
  <c r="Q1198" i="1"/>
  <c r="R1262" i="1"/>
  <c r="Q1262" i="1"/>
  <c r="R1390" i="1"/>
  <c r="Q1390" i="1"/>
  <c r="R1454" i="1"/>
  <c r="Q1454" i="1"/>
  <c r="R1582" i="1"/>
  <c r="Q1582" i="1"/>
  <c r="R1710" i="1"/>
  <c r="Q1710" i="1"/>
  <c r="R1838" i="1"/>
  <c r="Q1838" i="1"/>
  <c r="R1966" i="1"/>
  <c r="Q1966" i="1"/>
  <c r="R2030" i="1"/>
  <c r="Q2030" i="1"/>
  <c r="R2158" i="1"/>
  <c r="Q2158" i="1"/>
  <c r="R2286" i="1"/>
  <c r="Q2286" i="1"/>
  <c r="R2350" i="1"/>
  <c r="Q2350" i="1"/>
  <c r="R2478" i="1"/>
  <c r="Q2478" i="1"/>
  <c r="R2606" i="1"/>
  <c r="Q2606" i="1"/>
  <c r="R2670" i="1"/>
  <c r="Q2670" i="1"/>
  <c r="R2798" i="1"/>
  <c r="Q2798" i="1"/>
  <c r="R2926" i="1"/>
  <c r="Q2926" i="1"/>
  <c r="R2990" i="1"/>
  <c r="Q2990" i="1"/>
  <c r="R3118" i="1"/>
  <c r="Q3118" i="1"/>
  <c r="R3182" i="1"/>
  <c r="Q3182" i="1"/>
  <c r="R3310" i="1"/>
  <c r="Q3310" i="1"/>
  <c r="R3438" i="1"/>
  <c r="Q3438" i="1"/>
  <c r="R3502" i="1"/>
  <c r="Q3502" i="1"/>
  <c r="R3630" i="1"/>
  <c r="Q3630" i="1"/>
  <c r="R4462" i="1"/>
  <c r="Q446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R6189" i="1"/>
  <c r="Q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R7161" i="1"/>
  <c r="Q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9724" i="1"/>
  <c r="Q9724" i="1"/>
  <c r="R9741" i="1"/>
  <c r="Q9741" i="1"/>
  <c r="R9742" i="1"/>
  <c r="Q9742" i="1"/>
  <c r="R9764" i="1"/>
  <c r="Q9764" i="1"/>
  <c r="R9714" i="1"/>
  <c r="Q9714" i="1"/>
  <c r="R9773" i="1"/>
  <c r="Q9773" i="1"/>
  <c r="R9815" i="1"/>
  <c r="Q9815" i="1"/>
  <c r="R9785" i="1"/>
  <c r="Q9785" i="1"/>
  <c r="R9787" i="1"/>
  <c r="Q9787" i="1"/>
  <c r="R9768" i="1"/>
  <c r="Q9768" i="1"/>
  <c r="R9822" i="1"/>
  <c r="Q9822" i="1"/>
  <c r="R9757" i="1"/>
  <c r="Q9757" i="1"/>
  <c r="R9799" i="1"/>
  <c r="Q9799" i="1"/>
  <c r="R9754" i="1"/>
  <c r="Q9754" i="1"/>
  <c r="R9850" i="1"/>
  <c r="Q9850" i="1"/>
  <c r="R9845" i="1"/>
  <c r="Q9845" i="1"/>
  <c r="R9847" i="1"/>
  <c r="Q9847" i="1"/>
  <c r="R9895" i="1"/>
  <c r="Q9895" i="1"/>
  <c r="R10119" i="1"/>
  <c r="Q10119" i="1"/>
  <c r="R9951" i="1"/>
  <c r="Q9951" i="1"/>
  <c r="R10159" i="1"/>
  <c r="Q10159" i="1"/>
  <c r="R9870" i="1"/>
  <c r="Q9870" i="1"/>
  <c r="R10151" i="1"/>
  <c r="Q10151" i="1"/>
  <c r="R10063" i="1"/>
  <c r="Q10063" i="1"/>
  <c r="R9879" i="1"/>
  <c r="Q9879" i="1"/>
  <c r="R10145" i="1"/>
  <c r="Q10145" i="1"/>
  <c r="R10097" i="1"/>
  <c r="Q10097" i="1"/>
  <c r="R10049" i="1"/>
  <c r="Q10049" i="1"/>
  <c r="R10185" i="1"/>
  <c r="Q10185" i="1"/>
  <c r="R10193" i="1"/>
  <c r="Q10193" i="1"/>
  <c r="R10012" i="1"/>
  <c r="Q10012" i="1"/>
  <c r="R9964" i="1"/>
  <c r="Q9964" i="1"/>
  <c r="R10228" i="1"/>
  <c r="Q10228" i="1"/>
  <c r="R9980" i="1"/>
  <c r="Q9980" i="1"/>
  <c r="R10180" i="1"/>
  <c r="Q10180" i="1"/>
  <c r="R9867" i="1"/>
  <c r="Q9867" i="1"/>
  <c r="R9886" i="1"/>
  <c r="Q9886" i="1"/>
  <c r="R9868" i="1"/>
  <c r="Q9868" i="1"/>
  <c r="R10218" i="1"/>
  <c r="Q10218" i="1"/>
  <c r="R10098" i="1"/>
  <c r="Q10098" i="1"/>
  <c r="R9978" i="1"/>
  <c r="Q9978" i="1"/>
  <c r="R10186" i="1"/>
  <c r="Q10186" i="1"/>
  <c r="R10002" i="1"/>
  <c r="Q10002" i="1"/>
  <c r="R10158" i="1"/>
  <c r="Q10158" i="1"/>
  <c r="R10062" i="1"/>
  <c r="Q10062" i="1"/>
  <c r="R10021" i="1"/>
  <c r="Q10021" i="1"/>
  <c r="R10029" i="1"/>
  <c r="Q10029" i="1"/>
  <c r="R9981" i="1"/>
  <c r="Q9981" i="1"/>
  <c r="R10117" i="1"/>
  <c r="Q10117" i="1"/>
  <c r="R10150" i="1"/>
  <c r="Q10150" i="1"/>
  <c r="R10088" i="1"/>
  <c r="Q10088" i="1"/>
  <c r="R10032" i="1"/>
  <c r="Q10032" i="1"/>
  <c r="R9928" i="1"/>
  <c r="Q9928" i="1"/>
  <c r="R10064" i="1"/>
  <c r="Q10064" i="1"/>
  <c r="R10072" i="1"/>
  <c r="Q10072" i="1"/>
  <c r="R9947" i="1"/>
  <c r="Q9947" i="1"/>
  <c r="R10027" i="1"/>
  <c r="Q10027" i="1"/>
  <c r="R10043" i="1"/>
  <c r="Q10043" i="1"/>
  <c r="R9931" i="1"/>
  <c r="Q9931" i="1"/>
  <c r="R10067" i="1"/>
  <c r="Q10067" i="1"/>
  <c r="R9974" i="1"/>
  <c r="Q9974" i="1"/>
  <c r="R9852" i="1"/>
  <c r="Q9852" i="1"/>
  <c r="R9862" i="1"/>
  <c r="Q9862" i="1"/>
  <c r="S9862" i="1" s="1"/>
  <c r="R10188" i="1"/>
  <c r="Q10188" i="1"/>
  <c r="S10188" i="1" s="1"/>
  <c r="R9816" i="1"/>
  <c r="S9816" i="1" s="1"/>
  <c r="R5190" i="1"/>
  <c r="Q5190" i="1"/>
  <c r="R5574" i="1"/>
  <c r="Q5574" i="1"/>
  <c r="R5894" i="1"/>
  <c r="Q5894" i="1"/>
  <c r="R6278" i="1"/>
  <c r="Q6278" i="1"/>
  <c r="R6662" i="1"/>
  <c r="Q6662" i="1"/>
  <c r="R6982" i="1"/>
  <c r="Q6982" i="1"/>
  <c r="R7366" i="1"/>
  <c r="Q7366" i="1"/>
  <c r="R7750" i="1"/>
  <c r="Q7750" i="1"/>
  <c r="R904" i="1"/>
  <c r="Q904" i="1"/>
  <c r="R1288" i="1"/>
  <c r="Q1288" i="1"/>
  <c r="R1672" i="1"/>
  <c r="Q1672" i="1"/>
  <c r="R1864" i="1"/>
  <c r="Q1864" i="1"/>
  <c r="R2248" i="1"/>
  <c r="Q2248" i="1"/>
  <c r="R2760" i="1"/>
  <c r="Q2760" i="1"/>
  <c r="R3144" i="1"/>
  <c r="Q3144" i="1"/>
  <c r="R3464" i="1"/>
  <c r="Q3464" i="1"/>
  <c r="R3848" i="1"/>
  <c r="Q3848" i="1"/>
  <c r="R4296" i="1"/>
  <c r="Q4296" i="1"/>
  <c r="R4680" i="1"/>
  <c r="Q4680" i="1"/>
  <c r="R5128" i="1"/>
  <c r="Q5128" i="1"/>
  <c r="R5576" i="1"/>
  <c r="Q5576" i="1"/>
  <c r="R6088" i="1"/>
  <c r="Q6088" i="1"/>
  <c r="R1169" i="1"/>
  <c r="Q1169" i="1"/>
  <c r="R1489" i="1"/>
  <c r="Q1489" i="1"/>
  <c r="R1937" i="1"/>
  <c r="Q1937" i="1"/>
  <c r="R2385" i="1"/>
  <c r="Q2385" i="1"/>
  <c r="R8442" i="1"/>
  <c r="Q8442" i="1"/>
  <c r="R8826" i="1"/>
  <c r="Q8826" i="1"/>
  <c r="R9146" i="1"/>
  <c r="Q9146" i="1"/>
  <c r="R9466" i="1"/>
  <c r="Q9466" i="1"/>
  <c r="R799" i="1"/>
  <c r="Q799" i="1"/>
  <c r="R1495" i="1"/>
  <c r="Q1495" i="1"/>
  <c r="R2599" i="1"/>
  <c r="Q2599" i="1"/>
  <c r="R3743" i="1"/>
  <c r="Q3743" i="1"/>
  <c r="R4903" i="1"/>
  <c r="Q4903" i="1"/>
  <c r="R6103" i="1"/>
  <c r="Q6103" i="1"/>
  <c r="R7031" i="1"/>
  <c r="Q7031" i="1"/>
  <c r="R8391" i="1"/>
  <c r="Q8391" i="1"/>
  <c r="R8699" i="1"/>
  <c r="Q8699" i="1"/>
  <c r="R8891" i="1"/>
  <c r="Q8891" i="1"/>
  <c r="R9211" i="1"/>
  <c r="Q9211" i="1"/>
  <c r="R9467" i="1"/>
  <c r="Q9467" i="1"/>
  <c r="R9382" i="1"/>
  <c r="Q9382" i="1"/>
  <c r="R1479" i="1"/>
  <c r="Q1479" i="1"/>
  <c r="R3039" i="1"/>
  <c r="Q3039" i="1"/>
  <c r="R4287" i="1"/>
  <c r="Q4287" i="1"/>
  <c r="R5431" i="1"/>
  <c r="Q5431" i="1"/>
  <c r="R7327" i="1"/>
  <c r="Q7327" i="1"/>
  <c r="R8463" i="1"/>
  <c r="Q8463" i="1"/>
  <c r="R8908" i="1"/>
  <c r="Q8908" i="1"/>
  <c r="R9164" i="1"/>
  <c r="Q9164" i="1"/>
  <c r="R9484" i="1"/>
  <c r="Q9484" i="1"/>
  <c r="R9478" i="1"/>
  <c r="Q9478" i="1"/>
  <c r="R1791" i="1"/>
  <c r="Q1791" i="1"/>
  <c r="R3159" i="1"/>
  <c r="Q3159" i="1"/>
  <c r="R4727" i="1"/>
  <c r="Q4727" i="1"/>
  <c r="R5743" i="1"/>
  <c r="Q5743" i="1"/>
  <c r="R7135" i="1"/>
  <c r="Q7135" i="1"/>
  <c r="R8351" i="1"/>
  <c r="Q8351" i="1"/>
  <c r="R8901" i="1"/>
  <c r="Q8901" i="1"/>
  <c r="R9221" i="1"/>
  <c r="Q9221" i="1"/>
  <c r="R9605" i="1"/>
  <c r="Q9605" i="1"/>
  <c r="R8230" i="1"/>
  <c r="Q8230" i="1"/>
  <c r="R8550" i="1"/>
  <c r="Q8550" i="1"/>
  <c r="R8998" i="1"/>
  <c r="Q8998" i="1"/>
  <c r="R2791" i="1"/>
  <c r="Q2791" i="1"/>
  <c r="R4143" i="1"/>
  <c r="Q4143" i="1"/>
  <c r="R6295" i="1"/>
  <c r="Q6295" i="1"/>
  <c r="R7623" i="1"/>
  <c r="Q7623" i="1"/>
  <c r="R6160" i="1"/>
  <c r="Q6160" i="1"/>
  <c r="R6544" i="1"/>
  <c r="Q6544" i="1"/>
  <c r="R6928" i="1"/>
  <c r="Q6928" i="1"/>
  <c r="R7312" i="1"/>
  <c r="Q7312" i="1"/>
  <c r="R7632" i="1"/>
  <c r="Q7632" i="1"/>
  <c r="R8208" i="1"/>
  <c r="Q8208" i="1"/>
  <c r="R8656" i="1"/>
  <c r="Q8656" i="1"/>
  <c r="R8976" i="1"/>
  <c r="Q8976" i="1"/>
  <c r="R9360" i="1"/>
  <c r="Q9360" i="1"/>
  <c r="R6425" i="1"/>
  <c r="Q6425" i="1"/>
  <c r="R2665" i="1"/>
  <c r="Q2665" i="1"/>
  <c r="R2921" i="1"/>
  <c r="Q2921" i="1"/>
  <c r="R3369" i="1"/>
  <c r="Q3369" i="1"/>
  <c r="R3689" i="1"/>
  <c r="Q3689" i="1"/>
  <c r="R4073" i="1"/>
  <c r="Q4073" i="1"/>
  <c r="R4457" i="1"/>
  <c r="Q4457" i="1"/>
  <c r="R4841" i="1"/>
  <c r="Q4841" i="1"/>
  <c r="R5353" i="1"/>
  <c r="Q5353" i="1"/>
  <c r="R5673" i="1"/>
  <c r="Q5673" i="1"/>
  <c r="R6057" i="1"/>
  <c r="Q6057" i="1"/>
  <c r="R6513" i="1"/>
  <c r="Q6513" i="1"/>
  <c r="R9071" i="1"/>
  <c r="Q9071" i="1"/>
  <c r="R9425" i="1"/>
  <c r="Q9425" i="1"/>
  <c r="R8273" i="1"/>
  <c r="Q8273" i="1"/>
  <c r="R7601" i="1"/>
  <c r="Q7601" i="1"/>
  <c r="R9511" i="1"/>
  <c r="Q9511" i="1"/>
  <c r="R9305" i="1"/>
  <c r="Q9305" i="1"/>
  <c r="R8001" i="1"/>
  <c r="Q8001" i="1"/>
  <c r="R7401" i="1"/>
  <c r="Q7401" i="1"/>
  <c r="R9569" i="1"/>
  <c r="Q956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1010" i="1"/>
  <c r="Q1010" i="1"/>
  <c r="R1266" i="1"/>
  <c r="Q1266" i="1"/>
  <c r="R1778" i="1"/>
  <c r="Q1778" i="1"/>
  <c r="R2162" i="1"/>
  <c r="Q2162" i="1"/>
  <c r="R2482" i="1"/>
  <c r="Q2482" i="1"/>
  <c r="R3058" i="1"/>
  <c r="Q3058" i="1"/>
  <c r="R3442" i="1"/>
  <c r="Q3442" i="1"/>
  <c r="R3826" i="1"/>
  <c r="Q3826" i="1"/>
  <c r="R4274" i="1"/>
  <c r="Q4274" i="1"/>
  <c r="R4658" i="1"/>
  <c r="Q4658" i="1"/>
  <c r="R5042" i="1"/>
  <c r="Q5042" i="1"/>
  <c r="R5490" i="1"/>
  <c r="Q5490" i="1"/>
  <c r="R5810" i="1"/>
  <c r="Q5810" i="1"/>
  <c r="R6130" i="1"/>
  <c r="Q6130" i="1"/>
  <c r="R6322" i="1"/>
  <c r="Q6322" i="1"/>
  <c r="R6706" i="1"/>
  <c r="Q6706" i="1"/>
  <c r="R7026" i="1"/>
  <c r="Q7026" i="1"/>
  <c r="R7282" i="1"/>
  <c r="Q7282" i="1"/>
  <c r="R7602" i="1"/>
  <c r="Q7602" i="1"/>
  <c r="R8050" i="1"/>
  <c r="Q8050" i="1"/>
  <c r="R323" i="1"/>
  <c r="Q323" i="1"/>
  <c r="R643" i="1"/>
  <c r="Q643" i="1"/>
  <c r="R963" i="1"/>
  <c r="Q963" i="1"/>
  <c r="R1347" i="1"/>
  <c r="Q1347" i="1"/>
  <c r="R1667" i="1"/>
  <c r="Q1667" i="1"/>
  <c r="R1987" i="1"/>
  <c r="Q1987" i="1"/>
  <c r="R2243" i="1"/>
  <c r="Q2243" i="1"/>
  <c r="R2819" i="1"/>
  <c r="Q2819" i="1"/>
  <c r="R3139" i="1"/>
  <c r="Q3139" i="1"/>
  <c r="R3459" i="1"/>
  <c r="Q3459" i="1"/>
  <c r="R3843" i="1"/>
  <c r="Q3843" i="1"/>
  <c r="R4291" i="1"/>
  <c r="Q4291" i="1"/>
  <c r="R4675" i="1"/>
  <c r="Q4675" i="1"/>
  <c r="R5123" i="1"/>
  <c r="Q5123" i="1"/>
  <c r="R5571" i="1"/>
  <c r="Q5571" i="1"/>
  <c r="R5891" i="1"/>
  <c r="Q5891" i="1"/>
  <c r="R6211" i="1"/>
  <c r="Q6211" i="1"/>
  <c r="R6531" i="1"/>
  <c r="Q6531" i="1"/>
  <c r="R6851" i="1"/>
  <c r="Q6851" i="1"/>
  <c r="R7235" i="1"/>
  <c r="Q7235" i="1"/>
  <c r="R7555" i="1"/>
  <c r="Q7555" i="1"/>
  <c r="R7811" i="1"/>
  <c r="Q7811" i="1"/>
  <c r="R8195" i="1"/>
  <c r="Q8195" i="1"/>
  <c r="R892" i="1"/>
  <c r="Q892" i="1"/>
  <c r="R1084" i="1"/>
  <c r="Q1084" i="1"/>
  <c r="R1404" i="1"/>
  <c r="Q1404" i="1"/>
  <c r="R1660" i="1"/>
  <c r="Q1660" i="1"/>
  <c r="R1980" i="1"/>
  <c r="Q1980" i="1"/>
  <c r="R2236" i="1"/>
  <c r="Q2236" i="1"/>
  <c r="R2556" i="1"/>
  <c r="Q2556" i="1"/>
  <c r="R2876" i="1"/>
  <c r="Q2876" i="1"/>
  <c r="R3196" i="1"/>
  <c r="Q3196" i="1"/>
  <c r="R3644" i="1"/>
  <c r="Q3644" i="1"/>
  <c r="R3964" i="1"/>
  <c r="Q3964" i="1"/>
  <c r="R4284" i="1"/>
  <c r="Q4284" i="1"/>
  <c r="R4604" i="1"/>
  <c r="Q4604" i="1"/>
  <c r="R4860" i="1"/>
  <c r="Q4860" i="1"/>
  <c r="R5244" i="1"/>
  <c r="Q5244" i="1"/>
  <c r="R5692" i="1"/>
  <c r="Q5692" i="1"/>
  <c r="R6012" i="1"/>
  <c r="Q6012" i="1"/>
  <c r="R6332" i="1"/>
  <c r="Q6332" i="1"/>
  <c r="R6588" i="1"/>
  <c r="Q6588" i="1"/>
  <c r="R6908" i="1"/>
  <c r="Q6908" i="1"/>
  <c r="R7228" i="1"/>
  <c r="Q7228" i="1"/>
  <c r="R7612" i="1"/>
  <c r="Q7612" i="1"/>
  <c r="R7868" i="1"/>
  <c r="Q7868" i="1"/>
  <c r="R8252" i="1"/>
  <c r="Q8252" i="1"/>
  <c r="R8636" i="1"/>
  <c r="Q8636" i="1"/>
  <c r="R1165" i="1"/>
  <c r="Q1165" i="1"/>
  <c r="R1613" i="1"/>
  <c r="Q1613" i="1"/>
  <c r="R1933" i="1"/>
  <c r="Q1933" i="1"/>
  <c r="R2253" i="1"/>
  <c r="Q2253" i="1"/>
  <c r="R2573" i="1"/>
  <c r="Q2573" i="1"/>
  <c r="R2893" i="1"/>
  <c r="Q2893" i="1"/>
  <c r="R3213" i="1"/>
  <c r="Q3213" i="1"/>
  <c r="R3469" i="1"/>
  <c r="Q3469" i="1"/>
  <c r="R3725" i="1"/>
  <c r="Q3725" i="1"/>
  <c r="R3917" i="1"/>
  <c r="Q3917" i="1"/>
  <c r="R4301" i="1"/>
  <c r="Q4301" i="1"/>
  <c r="R4685" i="1"/>
  <c r="Q4685" i="1"/>
  <c r="R5069" i="1"/>
  <c r="Q5069" i="1"/>
  <c r="R5389" i="1"/>
  <c r="Q5389" i="1"/>
  <c r="R5645" i="1"/>
  <c r="Q5645" i="1"/>
  <c r="R5965" i="1"/>
  <c r="Q5965" i="1"/>
  <c r="R6285" i="1"/>
  <c r="Q6285" i="1"/>
  <c r="R6541" i="1"/>
  <c r="Q6541" i="1"/>
  <c r="R6861" i="1"/>
  <c r="Q6861" i="1"/>
  <c r="R6925" i="1"/>
  <c r="Q6925" i="1"/>
  <c r="R7245" i="1"/>
  <c r="Q7245" i="1"/>
  <c r="R7501" i="1"/>
  <c r="Q7501" i="1"/>
  <c r="R7821" i="1"/>
  <c r="Q7821" i="1"/>
  <c r="R8205" i="1"/>
  <c r="Q8205" i="1"/>
  <c r="R8461" i="1"/>
  <c r="Q8461" i="1"/>
  <c r="R918" i="1"/>
  <c r="Q918" i="1"/>
  <c r="R1302" i="1"/>
  <c r="Q1302" i="1"/>
  <c r="R1686" i="1"/>
  <c r="Q1686" i="1"/>
  <c r="R2006" i="1"/>
  <c r="Q2006" i="1"/>
  <c r="R2262" i="1"/>
  <c r="Q2262" i="1"/>
  <c r="R2582" i="1"/>
  <c r="Q2582" i="1"/>
  <c r="R3030" i="1"/>
  <c r="Q3030" i="1"/>
  <c r="R3350" i="1"/>
  <c r="Q3350" i="1"/>
  <c r="R3606" i="1"/>
  <c r="Q3606" i="1"/>
  <c r="R3926" i="1"/>
  <c r="Q3926" i="1"/>
  <c r="R4182" i="1"/>
  <c r="Q4182" i="1"/>
  <c r="R4502" i="1"/>
  <c r="Q4502" i="1"/>
  <c r="R4886" i="1"/>
  <c r="Q4886" i="1"/>
  <c r="R5142" i="1"/>
  <c r="Q5142" i="1"/>
  <c r="R5270" i="1"/>
  <c r="Q5270" i="1"/>
  <c r="R5590" i="1"/>
  <c r="Q5590" i="1"/>
  <c r="R5974" i="1"/>
  <c r="Q5974" i="1"/>
  <c r="R6358" i="1"/>
  <c r="Q6358" i="1"/>
  <c r="R6678" i="1"/>
  <c r="Q6678" i="1"/>
  <c r="R6934" i="1"/>
  <c r="Q6934" i="1"/>
  <c r="R7318" i="1"/>
  <c r="Q7318" i="1"/>
  <c r="R7638" i="1"/>
  <c r="Q7638" i="1"/>
  <c r="R7894" i="1"/>
  <c r="Q7894" i="1"/>
  <c r="R920" i="1"/>
  <c r="Q920" i="1"/>
  <c r="R1240" i="1"/>
  <c r="Q1240" i="1"/>
  <c r="R1496" i="1"/>
  <c r="Q1496" i="1"/>
  <c r="R1944" i="1"/>
  <c r="Q1944" i="1"/>
  <c r="R2328" i="1"/>
  <c r="Q2328" i="1"/>
  <c r="R2648" i="1"/>
  <c r="Q2648" i="1"/>
  <c r="R3032" i="1"/>
  <c r="Q3032" i="1"/>
  <c r="R3352" i="1"/>
  <c r="Q3352" i="1"/>
  <c r="R3672" i="1"/>
  <c r="Q3672" i="1"/>
  <c r="R3992" i="1"/>
  <c r="Q3992" i="1"/>
  <c r="R4376" i="1"/>
  <c r="Q4376" i="1"/>
  <c r="R4696" i="1"/>
  <c r="Q4696" i="1"/>
  <c r="R5080" i="1"/>
  <c r="Q5080" i="1"/>
  <c r="R5400" i="1"/>
  <c r="Q5400" i="1"/>
  <c r="R5720" i="1"/>
  <c r="Q5720" i="1"/>
  <c r="R5976" i="1"/>
  <c r="Q5976" i="1"/>
  <c r="R993" i="1"/>
  <c r="Q993" i="1"/>
  <c r="R1313" i="1"/>
  <c r="Q1313" i="1"/>
  <c r="R1633" i="1"/>
  <c r="Q1633" i="1"/>
  <c r="R1889" i="1"/>
  <c r="Q1889" i="1"/>
  <c r="R2209" i="1"/>
  <c r="Q2209" i="1"/>
  <c r="R8394" i="1"/>
  <c r="Q8394" i="1"/>
  <c r="R8650" i="1"/>
  <c r="Q8650" i="1"/>
  <c r="R8970" i="1"/>
  <c r="Q8970" i="1"/>
  <c r="R9290" i="1"/>
  <c r="Q9290" i="1"/>
  <c r="R9546" i="1"/>
  <c r="Q9546" i="1"/>
  <c r="R9566" i="1"/>
  <c r="Q9566" i="1"/>
  <c r="R1775" i="1"/>
  <c r="Q1775" i="1"/>
  <c r="R3351" i="1"/>
  <c r="Q3351" i="1"/>
  <c r="R4487" i="1"/>
  <c r="Q4487" i="1"/>
  <c r="R4991" i="1"/>
  <c r="Q4991" i="1"/>
  <c r="R6639" i="1"/>
  <c r="Q6639" i="1"/>
  <c r="R7743" i="1"/>
  <c r="Q7743" i="1"/>
  <c r="R8687" i="1"/>
  <c r="Q8687" i="1"/>
  <c r="R8843" i="1"/>
  <c r="Q8843" i="1"/>
  <c r="R9163" i="1"/>
  <c r="Q9163" i="1"/>
  <c r="R9483" i="1"/>
  <c r="Q9483" i="1"/>
  <c r="R9462" i="1"/>
  <c r="Q9462" i="1"/>
  <c r="R1559" i="1"/>
  <c r="Q1559" i="1"/>
  <c r="R3111" i="1"/>
  <c r="Q3111" i="1"/>
  <c r="R4359" i="1"/>
  <c r="Q4359" i="1"/>
  <c r="R5511" i="1"/>
  <c r="Q5511" i="1"/>
  <c r="R7431" i="1"/>
  <c r="Q7431" i="1"/>
  <c r="R8732" i="1"/>
  <c r="Q8732" i="1"/>
  <c r="R9052" i="1"/>
  <c r="Q9052" i="1"/>
  <c r="R9308" i="1"/>
  <c r="Q9308" i="1"/>
  <c r="R9628" i="1"/>
  <c r="Q9628" i="1"/>
  <c r="R1103" i="1"/>
  <c r="Q1103" i="1"/>
  <c r="R2135" i="1"/>
  <c r="Q2135" i="1"/>
  <c r="R3519" i="1"/>
  <c r="Q3519" i="1"/>
  <c r="R5303" i="1"/>
  <c r="Q5303" i="1"/>
  <c r="R6631" i="1"/>
  <c r="Q6631" i="1"/>
  <c r="R7791" i="1"/>
  <c r="Q7791" i="1"/>
  <c r="R8853" i="1"/>
  <c r="Q8853" i="1"/>
  <c r="R9173" i="1"/>
  <c r="Q9173" i="1"/>
  <c r="R9557" i="1"/>
  <c r="Q9557" i="1"/>
  <c r="R8054" i="1"/>
  <c r="Q8054" i="1"/>
  <c r="R8374" i="1"/>
  <c r="Q8374" i="1"/>
  <c r="R8694" i="1"/>
  <c r="Q8694" i="1"/>
  <c r="R8950" i="1"/>
  <c r="Q8950" i="1"/>
  <c r="R1431" i="1"/>
  <c r="Q1431" i="1"/>
  <c r="R2847" i="1"/>
  <c r="Q2847" i="1"/>
  <c r="R3975" i="1"/>
  <c r="Q3975" i="1"/>
  <c r="R5551" i="1"/>
  <c r="Q5551" i="1"/>
  <c r="R7263" i="1"/>
  <c r="Q7263" i="1"/>
  <c r="R8375" i="1"/>
  <c r="Q8375" i="1"/>
  <c r="R6240" i="1"/>
  <c r="Q6240" i="1"/>
  <c r="R6624" i="1"/>
  <c r="Q6624" i="1"/>
  <c r="R7072" i="1"/>
  <c r="Q7072" i="1"/>
  <c r="R7392" i="1"/>
  <c r="Q7392" i="1"/>
  <c r="R7648" i="1"/>
  <c r="Q7648" i="1"/>
  <c r="R7968" i="1"/>
  <c r="Q7968" i="1"/>
  <c r="R8288" i="1"/>
  <c r="Q8288" i="1"/>
  <c r="R8672" i="1"/>
  <c r="Q8672" i="1"/>
  <c r="R9120" i="1"/>
  <c r="Q9120" i="1"/>
  <c r="R9440" i="1"/>
  <c r="Q9440" i="1"/>
  <c r="R6457" i="1"/>
  <c r="Q6457" i="1"/>
  <c r="R6945" i="1"/>
  <c r="Q6945" i="1"/>
  <c r="R2937" i="1"/>
  <c r="Q2937" i="1"/>
  <c r="R3321" i="1"/>
  <c r="Q3321" i="1"/>
  <c r="R3641" i="1"/>
  <c r="Q3641" i="1"/>
  <c r="R3961" i="1"/>
  <c r="Q3961" i="1"/>
  <c r="R4281" i="1"/>
  <c r="Q4281" i="1"/>
  <c r="R4665" i="1"/>
  <c r="Q4665" i="1"/>
  <c r="R5113" i="1"/>
  <c r="Q5113" i="1"/>
  <c r="R5497" i="1"/>
  <c r="Q5497" i="1"/>
  <c r="R5945" i="1"/>
  <c r="Q5945" i="1"/>
  <c r="R6337" i="1"/>
  <c r="Q6337" i="1"/>
  <c r="R8919" i="1"/>
  <c r="Q8919" i="1"/>
  <c r="R8033" i="1"/>
  <c r="Q8033" i="1"/>
  <c r="R7289" i="1"/>
  <c r="Q7289" i="1"/>
  <c r="R9655" i="1"/>
  <c r="Q9655" i="1"/>
  <c r="R9545" i="1"/>
  <c r="Q9545" i="1"/>
  <c r="R8657" i="1"/>
  <c r="Q8657" i="1"/>
  <c r="R7225" i="1"/>
  <c r="Q7225" i="1"/>
  <c r="R7185" i="1"/>
  <c r="Q7185" i="1"/>
  <c r="R9281" i="1"/>
  <c r="Q9281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R5658" i="1"/>
  <c r="Q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R6049" i="1"/>
  <c r="Q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9732" i="1"/>
  <c r="Q9732" i="1"/>
  <c r="R9733" i="1"/>
  <c r="Q9733" i="1"/>
  <c r="R9727" i="1"/>
  <c r="Q9727" i="1"/>
  <c r="R9722" i="1"/>
  <c r="Q9722" i="1"/>
  <c r="R9750" i="1"/>
  <c r="Q9750" i="1"/>
  <c r="R9781" i="1"/>
  <c r="Q9781" i="1"/>
  <c r="R9811" i="1"/>
  <c r="Q9811" i="1"/>
  <c r="R9823" i="1"/>
  <c r="Q9823" i="1"/>
  <c r="R9809" i="1"/>
  <c r="Q9809" i="1"/>
  <c r="R9810" i="1"/>
  <c r="Q9810" i="1"/>
  <c r="R9776" i="1"/>
  <c r="Q9776" i="1"/>
  <c r="R9793" i="1"/>
  <c r="Q9793" i="1"/>
  <c r="R9795" i="1"/>
  <c r="Q9795" i="1"/>
  <c r="R9765" i="1"/>
  <c r="Q9765" i="1"/>
  <c r="R9802" i="1"/>
  <c r="Q9802" i="1"/>
  <c r="R9762" i="1"/>
  <c r="Q9762" i="1"/>
  <c r="R9836" i="1"/>
  <c r="Q9836" i="1"/>
  <c r="R10031" i="1"/>
  <c r="Q10031" i="1"/>
  <c r="R9903" i="1"/>
  <c r="Q9903" i="1"/>
  <c r="R10127" i="1"/>
  <c r="Q10127" i="1"/>
  <c r="R9983" i="1"/>
  <c r="Q9983" i="1"/>
  <c r="R10191" i="1"/>
  <c r="Q10191" i="1"/>
  <c r="R10074" i="1"/>
  <c r="Q10074" i="1"/>
  <c r="R10081" i="1"/>
  <c r="Q10081" i="1"/>
  <c r="R10033" i="1"/>
  <c r="Q10033" i="1"/>
  <c r="R9985" i="1"/>
  <c r="Q9985" i="1"/>
  <c r="R10121" i="1"/>
  <c r="Q10121" i="1"/>
  <c r="R10065" i="1"/>
  <c r="Q10065" i="1"/>
  <c r="R9881" i="1"/>
  <c r="S9881" i="1" s="1"/>
  <c r="Q9881" i="1"/>
  <c r="R9948" i="1"/>
  <c r="Q9948" i="1"/>
  <c r="R9892" i="1"/>
  <c r="Q9892" i="1"/>
  <c r="R9900" i="1"/>
  <c r="Q9900" i="1"/>
  <c r="R10164" i="1"/>
  <c r="Q10164" i="1"/>
  <c r="R9916" i="1"/>
  <c r="Q9916" i="1"/>
  <c r="R10116" i="1"/>
  <c r="Q10116" i="1"/>
  <c r="R10174" i="1"/>
  <c r="Q10174" i="1"/>
  <c r="R9876" i="1"/>
  <c r="Q9876" i="1"/>
  <c r="R10154" i="1"/>
  <c r="Q10154" i="1"/>
  <c r="R10034" i="1"/>
  <c r="Q10034" i="1"/>
  <c r="R9914" i="1"/>
  <c r="Q9914" i="1"/>
  <c r="R10122" i="1"/>
  <c r="Q10122" i="1"/>
  <c r="R10094" i="1"/>
  <c r="Q10094" i="1"/>
  <c r="R10182" i="1"/>
  <c r="Q10182" i="1"/>
  <c r="R9998" i="1"/>
  <c r="Q9998" i="1"/>
  <c r="R10077" i="1"/>
  <c r="Q10077" i="1"/>
  <c r="R9957" i="1"/>
  <c r="Q9957" i="1"/>
  <c r="R9901" i="1"/>
  <c r="Q9901" i="1"/>
  <c r="R9917" i="1"/>
  <c r="Q9917" i="1"/>
  <c r="R10053" i="1"/>
  <c r="Q10053" i="1"/>
  <c r="R10189" i="1"/>
  <c r="Q10189" i="1"/>
  <c r="R10214" i="1"/>
  <c r="Q10214" i="1"/>
  <c r="R10024" i="1"/>
  <c r="Q10024" i="1"/>
  <c r="R10224" i="1"/>
  <c r="Q10224" i="1"/>
  <c r="R10000" i="1"/>
  <c r="Q10000" i="1"/>
  <c r="R10008" i="1"/>
  <c r="Q10008" i="1"/>
  <c r="R10011" i="1"/>
  <c r="Q10011" i="1"/>
  <c r="R10211" i="1"/>
  <c r="Q10211" i="1"/>
  <c r="R9963" i="1"/>
  <c r="Q9963" i="1"/>
  <c r="R10227" i="1"/>
  <c r="Q10227" i="1"/>
  <c r="R9979" i="1"/>
  <c r="Q9979" i="1"/>
  <c r="R10243" i="1"/>
  <c r="S10243" i="1" s="1"/>
  <c r="Q10243" i="1"/>
  <c r="R10003" i="1"/>
  <c r="Q10003" i="1"/>
  <c r="R10166" i="1"/>
  <c r="Q10166" i="1"/>
  <c r="R9801" i="1"/>
  <c r="Q9801" i="1"/>
  <c r="R9745" i="1"/>
  <c r="S9745" i="1" s="1"/>
  <c r="S9875" i="1"/>
  <c r="S9860" i="1"/>
  <c r="S10153" i="1"/>
  <c r="S10022" i="1"/>
  <c r="S9864" i="1"/>
  <c r="S9859" i="1"/>
  <c r="S10212" i="1"/>
  <c r="S10242" i="1"/>
  <c r="S10208" i="1"/>
  <c r="S9936" i="1"/>
  <c r="S10179" i="1"/>
  <c r="S9829" i="1"/>
  <c r="S10059" i="1"/>
  <c r="S9857" i="1"/>
  <c r="S9874" i="1"/>
  <c r="S10176" i="1"/>
  <c r="S10234" i="1"/>
  <c r="S9949" i="1"/>
  <c r="S10235" i="1"/>
  <c r="S9880" i="1"/>
  <c r="S9855" i="1"/>
  <c r="S10209" i="1"/>
  <c r="S10113" i="1"/>
  <c r="S10203" i="1"/>
  <c r="S10131" i="1"/>
  <c r="S9915" i="1"/>
  <c r="S10099" i="1"/>
  <c r="S9861" i="1"/>
  <c r="S9896" i="1"/>
  <c r="S9878" i="1"/>
  <c r="S9858" i="1"/>
  <c r="S9953" i="1"/>
  <c r="S9970" i="1"/>
  <c r="S10068" i="1"/>
  <c r="S10237" i="1"/>
  <c r="S10139" i="1"/>
  <c r="S9856" i="1"/>
  <c r="S9817" i="1"/>
  <c r="S9761" i="1"/>
  <c r="S9769" i="1"/>
  <c r="S9753" i="1"/>
  <c r="S9801" i="1" l="1"/>
  <c r="S9979" i="1"/>
  <c r="S10051" i="1"/>
  <c r="S10240" i="1"/>
  <c r="S9996" i="1"/>
  <c r="S10163" i="1"/>
  <c r="S9944" i="1"/>
  <c r="S9960" i="1"/>
  <c r="S10030" i="1"/>
  <c r="S10052" i="1"/>
  <c r="S10201" i="1"/>
  <c r="S10105" i="1"/>
  <c r="S10222" i="1"/>
  <c r="S10162" i="1"/>
  <c r="S9853" i="1"/>
  <c r="S9876" i="1"/>
  <c r="S10034" i="1"/>
  <c r="S10116" i="1"/>
  <c r="S10121" i="1"/>
  <c r="S10180" i="1"/>
  <c r="S9852" i="1"/>
  <c r="S10043" i="1"/>
  <c r="S10150" i="1"/>
  <c r="S10186" i="1"/>
  <c r="S9868" i="1"/>
  <c r="S10145" i="1"/>
  <c r="S10171" i="1"/>
  <c r="S10112" i="1"/>
  <c r="S9885" i="1"/>
  <c r="S10106" i="1"/>
  <c r="S9869" i="1"/>
  <c r="S9942" i="1"/>
  <c r="S10126" i="1"/>
  <c r="S10195" i="1"/>
  <c r="S9907" i="1"/>
  <c r="S10200" i="1"/>
  <c r="S10190" i="1"/>
  <c r="S10226" i="1"/>
  <c r="S9987" i="1"/>
  <c r="S9955" i="1"/>
  <c r="S10178" i="1"/>
  <c r="S10172" i="1"/>
  <c r="S10204" i="1"/>
  <c r="S9872" i="1"/>
  <c r="S10035" i="1"/>
  <c r="S10104" i="1"/>
  <c r="S10013" i="1"/>
  <c r="S9899" i="1"/>
  <c r="S10198" i="1"/>
  <c r="S10168" i="1"/>
  <c r="S10194" i="1"/>
  <c r="S9939" i="1"/>
  <c r="S10205" i="1"/>
  <c r="S10100" i="1"/>
  <c r="S9854" i="1"/>
  <c r="S10076" i="1"/>
  <c r="S9832" i="1"/>
  <c r="S9870" i="1"/>
  <c r="S10227" i="1"/>
  <c r="S10027" i="1"/>
  <c r="S10228" i="1"/>
  <c r="S10185" i="1"/>
  <c r="S9879" i="1"/>
  <c r="S10067" i="1"/>
  <c r="S9947" i="1"/>
  <c r="S10158" i="1"/>
  <c r="S9867" i="1"/>
  <c r="S10107" i="1"/>
  <c r="S10042" i="1"/>
  <c r="S10161" i="1"/>
  <c r="S9871" i="1"/>
  <c r="S10003" i="1"/>
  <c r="S9963" i="1"/>
  <c r="S9931" i="1"/>
  <c r="S10218" i="1"/>
  <c r="S9851" i="1"/>
  <c r="S9971" i="1"/>
  <c r="S10154" i="1"/>
  <c r="S10077" i="1"/>
  <c r="S10108" i="1"/>
  <c r="S10233" i="1"/>
  <c r="S10140" i="1"/>
  <c r="S9923" i="1"/>
  <c r="S10130" i="1"/>
  <c r="S10217" i="1"/>
  <c r="S9897" i="1"/>
  <c r="S10072" i="1"/>
  <c r="S9902" i="1"/>
  <c r="S9888" i="1"/>
  <c r="S9906" i="1"/>
  <c r="S10118" i="1"/>
  <c r="S10073" i="1"/>
  <c r="S9929" i="1"/>
  <c r="S9985" i="1"/>
  <c r="S10005" i="1"/>
  <c r="S10165" i="1"/>
  <c r="S10192" i="1"/>
  <c r="S10216" i="1"/>
  <c r="S9989" i="1"/>
  <c r="S10238" i="1"/>
  <c r="S9946" i="1"/>
  <c r="S9934" i="1"/>
  <c r="S10241" i="1"/>
  <c r="S10092" i="1"/>
  <c r="S10082" i="1"/>
  <c r="S9932" i="1"/>
  <c r="S10206" i="1"/>
  <c r="S10122" i="1"/>
  <c r="S10064" i="1"/>
  <c r="S9930" i="1"/>
  <c r="S9882" i="1"/>
  <c r="S10011" i="1"/>
  <c r="S9920" i="1"/>
  <c r="S10214" i="1"/>
  <c r="S10229" i="1"/>
  <c r="S10026" i="1"/>
  <c r="S10138" i="1"/>
  <c r="S9981" i="1"/>
  <c r="S10001" i="1"/>
  <c r="S10101" i="1"/>
  <c r="S10177" i="1"/>
  <c r="S9883" i="1"/>
  <c r="S10109" i="1"/>
  <c r="S9840" i="1"/>
  <c r="S9995" i="1"/>
  <c r="S10136" i="1"/>
  <c r="S9884" i="1"/>
  <c r="S10169" i="1"/>
  <c r="S9918" i="1"/>
  <c r="S9913" i="1"/>
  <c r="S10032" i="1"/>
  <c r="S10089" i="1"/>
  <c r="S10189" i="1"/>
  <c r="S9957" i="1"/>
  <c r="S9916" i="1"/>
  <c r="S9909" i="1"/>
  <c r="S10066" i="1"/>
  <c r="S10033" i="1"/>
  <c r="S10097" i="1"/>
  <c r="S10220" i="1"/>
  <c r="S9928" i="1"/>
  <c r="S10069" i="1"/>
  <c r="S9982" i="1"/>
  <c r="S9908" i="1"/>
  <c r="S10009" i="1"/>
  <c r="S10219" i="1"/>
  <c r="S10120" i="1"/>
  <c r="S9952" i="1"/>
  <c r="S10037" i="1"/>
  <c r="S10036" i="1"/>
  <c r="S9914" i="1"/>
  <c r="S10124" i="1"/>
  <c r="S10147" i="1"/>
  <c r="S9968" i="1"/>
  <c r="S10038" i="1"/>
  <c r="S10102" i="1"/>
  <c r="S9950" i="1"/>
  <c r="S10074" i="1"/>
  <c r="S10166" i="1"/>
  <c r="S9986" i="1"/>
  <c r="S10014" i="1"/>
  <c r="S10071" i="1"/>
  <c r="S10191" i="1"/>
  <c r="S10095" i="1"/>
  <c r="S9959" i="1"/>
  <c r="S10103" i="1"/>
  <c r="S10063" i="1"/>
  <c r="S10119" i="1"/>
  <c r="S10047" i="1"/>
  <c r="S9935" i="1"/>
  <c r="S10127" i="1"/>
  <c r="S10024" i="1"/>
  <c r="S9933" i="1"/>
  <c r="S10078" i="1"/>
  <c r="S10114" i="1"/>
  <c r="S9912" i="1"/>
  <c r="S10133" i="1"/>
  <c r="S10093" i="1"/>
  <c r="S10146" i="1"/>
  <c r="S9972" i="1"/>
  <c r="S10132" i="1"/>
  <c r="S10040" i="1"/>
  <c r="S10053" i="1"/>
  <c r="S9998" i="1"/>
  <c r="S10137" i="1"/>
  <c r="S9905" i="1"/>
  <c r="S10002" i="1"/>
  <c r="S9886" i="1"/>
  <c r="S9892" i="1"/>
  <c r="S10157" i="1"/>
  <c r="S9922" i="1"/>
  <c r="S10012" i="1"/>
  <c r="S9973" i="1"/>
  <c r="S10193" i="1"/>
  <c r="S10213" i="1"/>
  <c r="S10091" i="1"/>
  <c r="S9997" i="1"/>
  <c r="S9990" i="1"/>
  <c r="S10142" i="1"/>
  <c r="S10028" i="1"/>
  <c r="S9977" i="1"/>
  <c r="S10123" i="1"/>
  <c r="S10197" i="1"/>
  <c r="S10221" i="1"/>
  <c r="S10090" i="1"/>
  <c r="S9889" i="1"/>
  <c r="S10080" i="1"/>
  <c r="S10029" i="1"/>
  <c r="S10017" i="1"/>
  <c r="S10160" i="1"/>
  <c r="S9958" i="1"/>
  <c r="S9974" i="1"/>
  <c r="S10008" i="1"/>
  <c r="S9984" i="1"/>
  <c r="S10129" i="1"/>
  <c r="S10128" i="1"/>
  <c r="S10152" i="1"/>
  <c r="S10061" i="1"/>
  <c r="S9965" i="1"/>
  <c r="S10050" i="1"/>
  <c r="S10156" i="1"/>
  <c r="S10075" i="1"/>
  <c r="S10060" i="1"/>
  <c r="S9904" i="1"/>
  <c r="S9917" i="1"/>
  <c r="S10182" i="1"/>
  <c r="S9937" i="1"/>
  <c r="S10056" i="1"/>
  <c r="S9978" i="1"/>
  <c r="S9948" i="1"/>
  <c r="S9921" i="1"/>
  <c r="S10181" i="1"/>
  <c r="S10085" i="1"/>
  <c r="S9980" i="1"/>
  <c r="S10149" i="1"/>
  <c r="S9940" i="1"/>
  <c r="S10049" i="1"/>
  <c r="S10018" i="1"/>
  <c r="S10004" i="1"/>
  <c r="S10110" i="1"/>
  <c r="S10088" i="1"/>
  <c r="S9962" i="1"/>
  <c r="S10196" i="1"/>
  <c r="S10020" i="1"/>
  <c r="S10046" i="1"/>
  <c r="S10025" i="1"/>
  <c r="S9976" i="1"/>
  <c r="S10125" i="1"/>
  <c r="S9893" i="1"/>
  <c r="S10210" i="1"/>
  <c r="S10010" i="1"/>
  <c r="S10021" i="1"/>
  <c r="S10202" i="1"/>
  <c r="S10065" i="1"/>
  <c r="S10232" i="1"/>
  <c r="S9941" i="1"/>
  <c r="S9865" i="1"/>
  <c r="S10000" i="1"/>
  <c r="S10173" i="1"/>
  <c r="S10057" i="1"/>
  <c r="S10230" i="1"/>
  <c r="S10086" i="1"/>
  <c r="S9961" i="1"/>
  <c r="S9992" i="1"/>
  <c r="S9925" i="1"/>
  <c r="S10054" i="1"/>
  <c r="S9924" i="1"/>
  <c r="S9956" i="1"/>
  <c r="S10187" i="1"/>
  <c r="S10058" i="1"/>
  <c r="S9988" i="1"/>
  <c r="S10184" i="1"/>
  <c r="S10016" i="1"/>
  <c r="S9901" i="1"/>
  <c r="S10094" i="1"/>
  <c r="S10174" i="1"/>
  <c r="S9993" i="1"/>
  <c r="S10117" i="1"/>
  <c r="S10098" i="1"/>
  <c r="S10164" i="1"/>
  <c r="S10045" i="1"/>
  <c r="S9890" i="1"/>
  <c r="S10081" i="1"/>
  <c r="S9954" i="1"/>
  <c r="S10044" i="1"/>
  <c r="S10023" i="1"/>
  <c r="S10224" i="1"/>
  <c r="S9945" i="1"/>
  <c r="S9910" i="1"/>
  <c r="S9966" i="1"/>
  <c r="S10041" i="1"/>
  <c r="S10048" i="1"/>
  <c r="S10115" i="1"/>
  <c r="S10062" i="1"/>
  <c r="S9900" i="1"/>
  <c r="S9969" i="1"/>
  <c r="S10083" i="1"/>
  <c r="S9894" i="1"/>
  <c r="S9964" i="1"/>
  <c r="S10211" i="1"/>
  <c r="S10096" i="1"/>
  <c r="S10239" i="1"/>
  <c r="S10151" i="1"/>
  <c r="S10159" i="1"/>
  <c r="S9983" i="1"/>
  <c r="S10199" i="1"/>
  <c r="S9887" i="1"/>
  <c r="S9991" i="1"/>
  <c r="S9895" i="1"/>
  <c r="S10079" i="1"/>
  <c r="S10087" i="1"/>
  <c r="S9903" i="1"/>
  <c r="S10215" i="1"/>
  <c r="S10039" i="1"/>
  <c r="S10031" i="1"/>
  <c r="S9951" i="1"/>
  <c r="S10111" i="1"/>
  <c r="S9975" i="1"/>
  <c r="S10135" i="1"/>
  <c r="S10143" i="1"/>
  <c r="S10167" i="1"/>
  <c r="S10231" i="1"/>
  <c r="S10055" i="1"/>
  <c r="S10207" i="1"/>
  <c r="S10007" i="1"/>
  <c r="S10183" i="1"/>
  <c r="S10223" i="1"/>
  <c r="S9919" i="1"/>
  <c r="S10175" i="1"/>
  <c r="S9911" i="1"/>
  <c r="S9927" i="1"/>
  <c r="S9943" i="1"/>
  <c r="S9863" i="1"/>
  <c r="S9999" i="1"/>
  <c r="S9967" i="1"/>
  <c r="S10015" i="1"/>
  <c r="S9775" i="1"/>
  <c r="S9873" i="1"/>
  <c r="S9846" i="1"/>
  <c r="S9720" i="1"/>
  <c r="S9847" i="1"/>
  <c r="S9828" i="1"/>
  <c r="S9825" i="1"/>
  <c r="S9877" i="1"/>
  <c r="S9848" i="1"/>
  <c r="S9818" i="1"/>
  <c r="S9809" i="1"/>
  <c r="S9850" i="1"/>
  <c r="S9841" i="1"/>
  <c r="S9783" i="1"/>
  <c r="S9803" i="1"/>
  <c r="S9793" i="1"/>
  <c r="S9833" i="1"/>
  <c r="S9762" i="1"/>
  <c r="S9754" i="1"/>
  <c r="S9806" i="1"/>
  <c r="S9839" i="1"/>
  <c r="S9831" i="1"/>
  <c r="S9752" i="1"/>
  <c r="S9843" i="1"/>
  <c r="S4799" i="1"/>
  <c r="S9838" i="1"/>
  <c r="S9814" i="1"/>
  <c r="S9744" i="1"/>
  <c r="S9830" i="1"/>
  <c r="S9844" i="1"/>
  <c r="S9749" i="1"/>
  <c r="S9837" i="1"/>
  <c r="S9835" i="1"/>
  <c r="S9834" i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<sst xmlns="http://schemas.openxmlformats.org/spreadsheetml/2006/main" count="30813" uniqueCount="137">
  <si>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</si>
  <si>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</si>
  <si>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</si>
  <si>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</si>
  <si>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</si>
  <si>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</si>
  <si>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</si>
  <si>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</si>
  <si>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</si>
  <si>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</si>
  <si>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</si>
  <si>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</si>
  <si>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</si>
  <si>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</si>
  <si>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</si>
  <si>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</si>
  <si>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</si>
  <si>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</si>
  <si>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</si>
  <si>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</si>
  <si>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</si>
  <si>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</si>
  <si>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</si>
  <si>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</si>
  <si>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</si>
  <si>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</si>
  <si>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</si>
  <si>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</si>
  <si>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</si>
  <si>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</si>
  <si>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</si>
  <si>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</si>
  <si>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</si>
  <si>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</si>
  <si>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</si>
  <si>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</si>
  <si>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</si>
  <si>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</si>
  <si>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</si>
  <si>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</si>
  <si>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</si>
  <si>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</si>
  <si>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</si>
  <si>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</si>
  <si>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</si>
  <si>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</si>
  <si>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</si>
  <si>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</si>
  <si>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</si>
  <si>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</si>
  <si>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</si>
  <si>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</si>
  <si>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</si>
  <si>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</si>
  <si>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</si>
  <si>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</si>
  <si>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</si>
  <si>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</si>
  <si>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</si>
  <si>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</si>
  <si>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</si>
  <si>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</si>
  <si>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</si>
  <si>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</si>
  <si>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</si>
  <si>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</si>
  <si>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</si>
  <si>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</si>
  <si>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</si>
  <si>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</si>
  <si>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</si>
  <si>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</si>
  <si>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</si>
  <si>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</si>
  <si>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</si>
  <si>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</si>
  <si>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</si>
  <si>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</si>
  <si>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</si>
  <si>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</si>
  <si>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</si>
  <si>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</si>
  <si>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</si>
  <si>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</si>
  <si>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</si>
  <si>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</si>
  <si>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</si>
  <si>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</si>
  <si>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</si>
  <si>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</si>
  <si>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</si>
  <si>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</si>
  <si>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</si>
  <si>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</si>
  <si>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</si>
  <si>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</si>
  <si>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</si>
  <si>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</si>
  <si>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</si>
  <si>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</si>
  <si>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</si>
  <si>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</si>
  <si>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</si>
  <si>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</si>
  <si>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</si>
  <si>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</si>
  <si>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</si>
  <si>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</si>
  <si>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</si>
  <si>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</si>
  <si>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</si>
  <si>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</si>
  <si>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</si>
  <si>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</si>
  <si>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</si>
  <si>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</si>
  <si>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</si>
  <si>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</si>
  <si>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</si>
  <si>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</si>
  <si>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</si>
  <si>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</si>
  <si>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</si>
  <si>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</si>
  <si>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</si>
  <si>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</si>
  <si>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</si>
  <si>
    <t xml:space="preserve">scale_omp_epyc_job_12125.out </t>
  </si>
  <si>
    <t xml:space="preserve">scale_omp_epyc_epyc002_2023-06-13_01-03-33.csv </t>
  </si>
  <si>
    <t xml:space="preserve">scale_omp_epyc_job_12127.out </t>
  </si>
  <si>
    <t xml:space="preserve">scale_omp_epyc_epyc004_2023-06-13_01-40-59.csv </t>
  </si>
  <si>
    <t>range</t>
  </si>
  <si>
    <t>e1 10000 100 1 1 52</t>
  </si>
  <si>
    <t>Total</t>
  </si>
  <si>
    <t>Picks 1</t>
  </si>
  <si>
    <t>Picks 0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</si>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</sst>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Font="1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[scalability.xlsx]pivot times!ExecutionTime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242.24769066666667</c:v>
                </c:pt>
                <c:pt idx="1">
                  <c:v>266.39849899999996</c:v>
                </c:pt>
                <c:pt idx="2">
                  <c:v>242.08175033333336</c:v>
                </c:pt>
                <c:pt idx="3">
                  <c:v>241.73516333333336</c:v>
                </c:pt>
                <c:pt idx="4">
                  <c:v>241.87201566666667</c:v>
                </c:pt>
                <c:pt idx="5">
                  <c:v>242.40735733333335</c:v>
                </c:pt>
                <c:pt idx="6">
                  <c:v>253.30697999999998</c:v>
                </c:pt>
                <c:pt idx="7">
                  <c:v>241.74473733333335</c:v>
                </c:pt>
                <c:pt idx="8">
                  <c:v>242.30003299999998</c:v>
                </c:pt>
                <c:pt idx="9">
                  <c:v>242.24233066666667</c:v>
                </c:pt>
                <c:pt idx="10">
                  <c:v>241.99244966666666</c:v>
                </c:pt>
                <c:pt idx="11">
                  <c:v>241.895791</c:v>
                </c:pt>
                <c:pt idx="12">
                  <c:v>242.11804366666669</c:v>
                </c:pt>
                <c:pt idx="13">
                  <c:v>241.81768449999998</c:v>
                </c:pt>
                <c:pt idx="14">
                  <c:v>241.75026166666666</c:v>
                </c:pt>
                <c:pt idx="15">
                  <c:v>241.83773233333332</c:v>
                </c:pt>
                <c:pt idx="16">
                  <c:v>241.642608</c:v>
                </c:pt>
                <c:pt idx="17">
                  <c:v>242.00595266666664</c:v>
                </c:pt>
                <c:pt idx="18">
                  <c:v>242.37702133333335</c:v>
                </c:pt>
                <c:pt idx="19">
                  <c:v>241.84253766666666</c:v>
                </c:pt>
                <c:pt idx="20">
                  <c:v>241.86713633333332</c:v>
                </c:pt>
                <c:pt idx="21">
                  <c:v>241.83617533333336</c:v>
                </c:pt>
                <c:pt idx="22">
                  <c:v>241.91161933333333</c:v>
                </c:pt>
                <c:pt idx="23">
                  <c:v>241.85665200000003</c:v>
                </c:pt>
                <c:pt idx="24">
                  <c:v>242.275769</c:v>
                </c:pt>
                <c:pt idx="25">
                  <c:v>242.34096333333335</c:v>
                </c:pt>
                <c:pt idx="26">
                  <c:v>242.08406566666667</c:v>
                </c:pt>
                <c:pt idx="27">
                  <c:v>231.50706957142856</c:v>
                </c:pt>
                <c:pt idx="28">
                  <c:v>241.99022557142857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0.34943488118287264</c:v>
                </c:pt>
                <c:pt idx="1">
                  <c:v>34.692295313395277</c:v>
                </c:pt>
                <c:pt idx="2">
                  <c:v>0.43827914995652534</c:v>
                </c:pt>
                <c:pt idx="3">
                  <c:v>0.20494925244254339</c:v>
                </c:pt>
                <c:pt idx="4">
                  <c:v>0.1326448143686326</c:v>
                </c:pt>
                <c:pt idx="5">
                  <c:v>0.67963811045726241</c:v>
                </c:pt>
                <c:pt idx="6">
                  <c:v>16.468156885849258</c:v>
                </c:pt>
                <c:pt idx="7">
                  <c:v>9.1952111631278047E-2</c:v>
                </c:pt>
                <c:pt idx="8">
                  <c:v>0.7398509470940251</c:v>
                </c:pt>
                <c:pt idx="9">
                  <c:v>0.50770876372034668</c:v>
                </c:pt>
                <c:pt idx="10">
                  <c:v>0.20851483348911234</c:v>
                </c:pt>
                <c:pt idx="11">
                  <c:v>0.22907884694879724</c:v>
                </c:pt>
                <c:pt idx="12">
                  <c:v>0.48265065695236209</c:v>
                </c:pt>
                <c:pt idx="13">
                  <c:v>6.7421500033423579E-2</c:v>
                </c:pt>
                <c:pt idx="14">
                  <c:v>0.1085958530968887</c:v>
                </c:pt>
                <c:pt idx="15">
                  <c:v>2.5568225321675176E-2</c:v>
                </c:pt>
                <c:pt idx="16">
                  <c:v>0.13148399999323906</c:v>
                </c:pt>
                <c:pt idx="17">
                  <c:v>0.60694782469160424</c:v>
                </c:pt>
                <c:pt idx="18">
                  <c:v>0.4263898576760915</c:v>
                </c:pt>
                <c:pt idx="19">
                  <c:v>0.13445791505801771</c:v>
                </c:pt>
                <c:pt idx="20">
                  <c:v>0.23520541495417699</c:v>
                </c:pt>
                <c:pt idx="21">
                  <c:v>0.18094437774904162</c:v>
                </c:pt>
                <c:pt idx="22">
                  <c:v>0.16929102595332776</c:v>
                </c:pt>
                <c:pt idx="23">
                  <c:v>0.11835989195933193</c:v>
                </c:pt>
                <c:pt idx="24">
                  <c:v>0.32569400000068122</c:v>
                </c:pt>
                <c:pt idx="25">
                  <c:v>0.55266612039015905</c:v>
                </c:pt>
                <c:pt idx="26">
                  <c:v>0.40594426556235891</c:v>
                </c:pt>
                <c:pt idx="27">
                  <c:v>25.786559009073681</c:v>
                </c:pt>
                <c:pt idx="28">
                  <c:v>0.46940289937735941</c:v>
                </c:pt>
                <c:pt idx="29">
                  <c:v>0.32376810443398324</c:v>
                </c:pt>
                <c:pt idx="30">
                  <c:v>0.50451898694766018</c:v>
                </c:pt>
                <c:pt idx="31">
                  <c:v>4.565558698036077E-2</c:v>
                </c:pt>
                <c:pt idx="32">
                  <c:v>0.15032425817328582</c:v>
                </c:pt>
                <c:pt idx="33">
                  <c:v>8.4678150576590241</c:v>
                </c:pt>
                <c:pt idx="34">
                  <c:v>0.60351397105993065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237.33422166666665</c:v>
                </c:pt>
                <c:pt idx="1">
                  <c:v>238.31353566666667</c:v>
                </c:pt>
                <c:pt idx="2">
                  <c:v>237.21352133333335</c:v>
                </c:pt>
                <c:pt idx="3">
                  <c:v>237.25104133333332</c:v>
                </c:pt>
                <c:pt idx="4">
                  <c:v>234.24413100000001</c:v>
                </c:pt>
                <c:pt idx="5">
                  <c:v>237.52163250000001</c:v>
                </c:pt>
                <c:pt idx="6">
                  <c:v>238.77751166666667</c:v>
                </c:pt>
                <c:pt idx="7">
                  <c:v>233.90741833333331</c:v>
                </c:pt>
                <c:pt idx="8">
                  <c:v>233.82286433333334</c:v>
                </c:pt>
                <c:pt idx="9">
                  <c:v>237.71480566666665</c:v>
                </c:pt>
                <c:pt idx="10">
                  <c:v>237.65024566666668</c:v>
                </c:pt>
                <c:pt idx="11">
                  <c:v>237.71801733333334</c:v>
                </c:pt>
                <c:pt idx="12">
                  <c:v>237.51547833333333</c:v>
                </c:pt>
                <c:pt idx="13">
                  <c:v>237.24532500000001</c:v>
                </c:pt>
                <c:pt idx="14">
                  <c:v>237.28403233333333</c:v>
                </c:pt>
                <c:pt idx="15">
                  <c:v>237.30206033333334</c:v>
                </c:pt>
                <c:pt idx="16">
                  <c:v>237.90600099999997</c:v>
                </c:pt>
                <c:pt idx="17">
                  <c:v>237.34171966666668</c:v>
                </c:pt>
                <c:pt idx="18">
                  <c:v>237.538107</c:v>
                </c:pt>
                <c:pt idx="19">
                  <c:v>237.8665566666667</c:v>
                </c:pt>
                <c:pt idx="20">
                  <c:v>233.89919699999999</c:v>
                </c:pt>
                <c:pt idx="21">
                  <c:v>237.40240866666667</c:v>
                </c:pt>
                <c:pt idx="22">
                  <c:v>237.3224303333333</c:v>
                </c:pt>
                <c:pt idx="23">
                  <c:v>238.01185233333331</c:v>
                </c:pt>
                <c:pt idx="24">
                  <c:v>245.22384033333333</c:v>
                </c:pt>
                <c:pt idx="25">
                  <c:v>237.26140566666666</c:v>
                </c:pt>
                <c:pt idx="26">
                  <c:v>237.240576</c:v>
                </c:pt>
                <c:pt idx="27">
                  <c:v>234.63940875</c:v>
                </c:pt>
                <c:pt idx="28">
                  <c:v>232.11652624999999</c:v>
                </c:pt>
                <c:pt idx="29">
                  <c:v>234.63724400000001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0.10372874840400355</c:v>
                </c:pt>
                <c:pt idx="1">
                  <c:v>0.90955834248387601</c:v>
                </c:pt>
                <c:pt idx="2">
                  <c:v>0.1078294616053638</c:v>
                </c:pt>
                <c:pt idx="3">
                  <c:v>6.5045686623289981E-2</c:v>
                </c:pt>
                <c:pt idx="4">
                  <c:v>5.0472772585699195</c:v>
                </c:pt>
                <c:pt idx="5">
                  <c:v>0.38189449999380526</c:v>
                </c:pt>
                <c:pt idx="6">
                  <c:v>1.5351611550314499</c:v>
                </c:pt>
                <c:pt idx="7">
                  <c:v>4.8967651115058697</c:v>
                </c:pt>
                <c:pt idx="8">
                  <c:v>4.9011107228833977</c:v>
                </c:pt>
                <c:pt idx="9">
                  <c:v>0.64441914132797284</c:v>
                </c:pt>
                <c:pt idx="10">
                  <c:v>0.46710155363167338</c:v>
                </c:pt>
                <c:pt idx="11">
                  <c:v>0.39443401123513383</c:v>
                </c:pt>
                <c:pt idx="12">
                  <c:v>0.24232323809782946</c:v>
                </c:pt>
                <c:pt idx="13">
                  <c:v>4.4940874641695334E-2</c:v>
                </c:pt>
                <c:pt idx="14">
                  <c:v>4.2747353524726375E-2</c:v>
                </c:pt>
                <c:pt idx="15">
                  <c:v>2.2767078156488627E-2</c:v>
                </c:pt>
                <c:pt idx="16">
                  <c:v>0.55481527800818708</c:v>
                </c:pt>
                <c:pt idx="17">
                  <c:v>7.5124897239188748E-2</c:v>
                </c:pt>
                <c:pt idx="18">
                  <c:v>0.25206986485300753</c:v>
                </c:pt>
                <c:pt idx="19">
                  <c:v>0.35823892216828107</c:v>
                </c:pt>
                <c:pt idx="20">
                  <c:v>4.8319294276096194</c:v>
                </c:pt>
                <c:pt idx="21">
                  <c:v>0.16173655604413328</c:v>
                </c:pt>
                <c:pt idx="22">
                  <c:v>0.1512093627891983</c:v>
                </c:pt>
                <c:pt idx="23">
                  <c:v>1.1499439548092889</c:v>
                </c:pt>
                <c:pt idx="24">
                  <c:v>11.235779035643437</c:v>
                </c:pt>
                <c:pt idx="25">
                  <c:v>9.0742500445997257E-2</c:v>
                </c:pt>
                <c:pt idx="26">
                  <c:v>4.8380673215540786E-2</c:v>
                </c:pt>
                <c:pt idx="27">
                  <c:v>4.4151275144527906</c:v>
                </c:pt>
                <c:pt idx="28">
                  <c:v>5.1075393490851724</c:v>
                </c:pt>
                <c:pt idx="29">
                  <c:v>4.3873632530278215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4.1590357959948872</c:v>
                </c:pt>
                <c:pt idx="35">
                  <c:v>0.1059933301390711</c:v>
                </c:pt>
                <c:pt idx="36">
                  <c:v>6.6816561151507275E-2</c:v>
                </c:pt>
                <c:pt idx="37">
                  <c:v>3.2301935571114014E-2</c:v>
                </c:pt>
                <c:pt idx="38">
                  <c:v>4.095629087767179</c:v>
                </c:pt>
                <c:pt idx="39">
                  <c:v>6.4127249095469477E-2</c:v>
                </c:pt>
                <c:pt idx="40">
                  <c:v>4.9915521498215965</c:v>
                </c:pt>
                <c:pt idx="41">
                  <c:v>0.11562848843003239</c:v>
                </c:pt>
                <c:pt idx="42">
                  <c:v>3.8606001064200881</c:v>
                </c:pt>
                <c:pt idx="43">
                  <c:v>4.4657121603937366E-2</c:v>
                </c:pt>
                <c:pt idx="44">
                  <c:v>0.11105608348693603</c:v>
                </c:pt>
                <c:pt idx="45">
                  <c:v>4.0338640229643667</c:v>
                </c:pt>
                <c:pt idx="46">
                  <c:v>0.13480092581444655</c:v>
                </c:pt>
                <c:pt idx="47">
                  <c:v>0.16970551358067992</c:v>
                </c:pt>
                <c:pt idx="48">
                  <c:v>0.12789211139939546</c:v>
                </c:pt>
                <c:pt idx="49">
                  <c:v>0.10643961064352421</c:v>
                </c:pt>
                <c:pt idx="50">
                  <c:v>7.5308305264426015E-2</c:v>
                </c:pt>
                <c:pt idx="51">
                  <c:v>0.10682216708966349</c:v>
                </c:pt>
                <c:pt idx="52">
                  <c:v>2.5278128316885893E-2</c:v>
                </c:pt>
                <c:pt idx="53">
                  <c:v>0.15226111894573224</c:v>
                </c:pt>
                <c:pt idx="54">
                  <c:v>0.16708107018971941</c:v>
                </c:pt>
                <c:pt idx="55">
                  <c:v>9.8260314171612698E-2</c:v>
                </c:pt>
                <c:pt idx="56">
                  <c:v>7.4429079915887472E-2</c:v>
                </c:pt>
                <c:pt idx="57">
                  <c:v>8.0531484176993448E-2</c:v>
                </c:pt>
                <c:pt idx="58">
                  <c:v>0.100836424232428</c:v>
                </c:pt>
                <c:pt idx="59">
                  <c:v>8.1640422554284151E-2</c:v>
                </c:pt>
                <c:pt idx="60">
                  <c:v>3.4410066106852544E-2</c:v>
                </c:pt>
                <c:pt idx="61">
                  <c:v>3.5182095463122065E-2</c:v>
                </c:pt>
                <c:pt idx="62">
                  <c:v>5.2019444636206169E-2</c:v>
                </c:pt>
                <c:pt idx="63">
                  <c:v>0.11284077815325805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257.22827100000001</c:v>
                </c:pt>
                <c:pt idx="1">
                  <c:v>257.23184566666669</c:v>
                </c:pt>
                <c:pt idx="2">
                  <c:v>257.31445666666667</c:v>
                </c:pt>
                <c:pt idx="3">
                  <c:v>257.37634966666667</c:v>
                </c:pt>
                <c:pt idx="4">
                  <c:v>257.3332493333333</c:v>
                </c:pt>
                <c:pt idx="5">
                  <c:v>257.25702033333329</c:v>
                </c:pt>
                <c:pt idx="6">
                  <c:v>257.39068366666663</c:v>
                </c:pt>
                <c:pt idx="7">
                  <c:v>257.43535666666668</c:v>
                </c:pt>
                <c:pt idx="8">
                  <c:v>257.16679400000004</c:v>
                </c:pt>
                <c:pt idx="9">
                  <c:v>257.35199000000006</c:v>
                </c:pt>
                <c:pt idx="10">
                  <c:v>257.35657599999996</c:v>
                </c:pt>
                <c:pt idx="11">
                  <c:v>257.27777666666663</c:v>
                </c:pt>
                <c:pt idx="12">
                  <c:v>257.31971866666663</c:v>
                </c:pt>
                <c:pt idx="13">
                  <c:v>257.32971333333336</c:v>
                </c:pt>
                <c:pt idx="14">
                  <c:v>257.13256499999994</c:v>
                </c:pt>
                <c:pt idx="15">
                  <c:v>257.33894933333335</c:v>
                </c:pt>
                <c:pt idx="16">
                  <c:v>257.20571766666666</c:v>
                </c:pt>
                <c:pt idx="17">
                  <c:v>257.31332733333335</c:v>
                </c:pt>
                <c:pt idx="18">
                  <c:v>257.287464</c:v>
                </c:pt>
                <c:pt idx="19">
                  <c:v>257.99922366666669</c:v>
                </c:pt>
                <c:pt idx="20">
                  <c:v>257.22011733333335</c:v>
                </c:pt>
                <c:pt idx="21">
                  <c:v>257.29463233333331</c:v>
                </c:pt>
                <c:pt idx="22">
                  <c:v>257.23657466666663</c:v>
                </c:pt>
                <c:pt idx="23">
                  <c:v>257.31389333333334</c:v>
                </c:pt>
                <c:pt idx="24">
                  <c:v>257.24730900000003</c:v>
                </c:pt>
                <c:pt idx="25">
                  <c:v>257.19912800000003</c:v>
                </c:pt>
                <c:pt idx="26">
                  <c:v>257.31790633333338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0.12916109948688975</c:v>
                </c:pt>
                <c:pt idx="1">
                  <c:v>0.1435303016326312</c:v>
                </c:pt>
                <c:pt idx="2">
                  <c:v>0.1040887034245299</c:v>
                </c:pt>
                <c:pt idx="3">
                  <c:v>0.25419918416011988</c:v>
                </c:pt>
                <c:pt idx="4">
                  <c:v>0.2348635006401516</c:v>
                </c:pt>
                <c:pt idx="5">
                  <c:v>0.14682303826749202</c:v>
                </c:pt>
                <c:pt idx="6">
                  <c:v>0.17443577624402778</c:v>
                </c:pt>
                <c:pt idx="7">
                  <c:v>0.12192675461985177</c:v>
                </c:pt>
                <c:pt idx="8">
                  <c:v>8.3286376711803792E-2</c:v>
                </c:pt>
                <c:pt idx="9">
                  <c:v>0.29795659980396111</c:v>
                </c:pt>
                <c:pt idx="10">
                  <c:v>8.8079993199430932E-3</c:v>
                </c:pt>
                <c:pt idx="11">
                  <c:v>9.8702723643239385E-2</c:v>
                </c:pt>
                <c:pt idx="12">
                  <c:v>0.15063583028277297</c:v>
                </c:pt>
                <c:pt idx="13">
                  <c:v>0.20032739039586869</c:v>
                </c:pt>
                <c:pt idx="14">
                  <c:v>0.16978462974001013</c:v>
                </c:pt>
                <c:pt idx="15">
                  <c:v>8.2361775194066622E-2</c:v>
                </c:pt>
                <c:pt idx="16">
                  <c:v>0.15177905447014386</c:v>
                </c:pt>
                <c:pt idx="17">
                  <c:v>0.19140101309940996</c:v>
                </c:pt>
                <c:pt idx="18">
                  <c:v>0.22483196873237632</c:v>
                </c:pt>
                <c:pt idx="19">
                  <c:v>1.1908399237901894</c:v>
                </c:pt>
                <c:pt idx="20">
                  <c:v>0.24921487999877295</c:v>
                </c:pt>
                <c:pt idx="21">
                  <c:v>0.16211353582158089</c:v>
                </c:pt>
                <c:pt idx="22">
                  <c:v>0.16127057476027437</c:v>
                </c:pt>
                <c:pt idx="23">
                  <c:v>0.21509703137323269</c:v>
                </c:pt>
                <c:pt idx="24">
                  <c:v>0.12292854230161647</c:v>
                </c:pt>
                <c:pt idx="25">
                  <c:v>6.5751951340785292E-2</c:v>
                </c:pt>
                <c:pt idx="26">
                  <c:v>0.23447025814226419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4.2868747987344857E-2</c:v>
                </c:pt>
                <c:pt idx="38">
                  <c:v>7.2757910251846178E-2</c:v>
                </c:pt>
                <c:pt idx="39">
                  <c:v>0.12759230438551455</c:v>
                </c:pt>
                <c:pt idx="40">
                  <c:v>8.4128376183944614E-2</c:v>
                </c:pt>
                <c:pt idx="41">
                  <c:v>0.11666328944976753</c:v>
                </c:pt>
                <c:pt idx="42">
                  <c:v>0.14221218067152386</c:v>
                </c:pt>
                <c:pt idx="43">
                  <c:v>0.19377752185094213</c:v>
                </c:pt>
                <c:pt idx="44">
                  <c:v>8.4172912917505852E-2</c:v>
                </c:pt>
                <c:pt idx="45">
                  <c:v>8.5755978430513885E-2</c:v>
                </c:pt>
                <c:pt idx="46">
                  <c:v>0.1287097410125973</c:v>
                </c:pt>
                <c:pt idx="47">
                  <c:v>0.1041353928320929</c:v>
                </c:pt>
                <c:pt idx="48">
                  <c:v>0.18392827096283462</c:v>
                </c:pt>
                <c:pt idx="49">
                  <c:v>0.17342588524835761</c:v>
                </c:pt>
                <c:pt idx="50">
                  <c:v>0.15328414990326994</c:v>
                </c:pt>
                <c:pt idx="51">
                  <c:v>0.12200348467240726</c:v>
                </c:pt>
                <c:pt idx="52">
                  <c:v>0.12991535552813643</c:v>
                </c:pt>
                <c:pt idx="53">
                  <c:v>6.3927454340136303E-2</c:v>
                </c:pt>
                <c:pt idx="54">
                  <c:v>0.13568954452115786</c:v>
                </c:pt>
                <c:pt idx="55">
                  <c:v>0.11699094063185163</c:v>
                </c:pt>
                <c:pt idx="56">
                  <c:v>0.22836318103092954</c:v>
                </c:pt>
                <c:pt idx="57">
                  <c:v>9.9008969843278408E-2</c:v>
                </c:pt>
                <c:pt idx="58">
                  <c:v>0.19956459853798708</c:v>
                </c:pt>
                <c:pt idx="59">
                  <c:v>0.13998434868033216</c:v>
                </c:pt>
                <c:pt idx="60">
                  <c:v>9.7921857073827737E-2</c:v>
                </c:pt>
                <c:pt idx="61">
                  <c:v>0.10163869601503976</c:v>
                </c:pt>
                <c:pt idx="62">
                  <c:v>9.880981174626631E-2</c:v>
                </c:pt>
                <c:pt idx="63">
                  <c:v>0.17657434421103815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19.844972911764707</c:v>
                </c:pt>
                <c:pt idx="2">
                  <c:v>7.0879812352941185</c:v>
                </c:pt>
                <c:pt idx="3">
                  <c:v>9.9179669117647062</c:v>
                </c:pt>
                <c:pt idx="4">
                  <c:v>12.53978611764706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18.96842035294118</c:v>
                </c:pt>
                <c:pt idx="8">
                  <c:v>17.979193705882359</c:v>
                </c:pt>
                <c:pt idx="9">
                  <c:v>19.259341529411767</c:v>
                </c:pt>
                <c:pt idx="10">
                  <c:v>19.778512941176469</c:v>
                </c:pt>
                <c:pt idx="11">
                  <c:v>19.262398529411765</c:v>
                </c:pt>
                <c:pt idx="12">
                  <c:v>19.646251617647067</c:v>
                </c:pt>
                <c:pt idx="13">
                  <c:v>18.493297705882355</c:v>
                </c:pt>
                <c:pt idx="14">
                  <c:v>18.953679029411774</c:v>
                </c:pt>
                <c:pt idx="15">
                  <c:v>18.222616411764712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17.463875411764704</c:v>
                </c:pt>
                <c:pt idx="21">
                  <c:v>16.758922852941176</c:v>
                </c:pt>
                <c:pt idx="22">
                  <c:v>18.25794655882353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</c:v>
                </c:pt>
                <c:pt idx="27">
                  <c:v>16.724734968750003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16.484906718749997</c:v>
                </c:pt>
                <c:pt idx="31">
                  <c:v>18.282200593749998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19.386276322580649</c:v>
                </c:pt>
                <c:pt idx="36">
                  <c:v>19.607238129032257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19.386289896551727</c:v>
                </c:pt>
                <c:pt idx="43">
                  <c:v>21.556592607142864</c:v>
                </c:pt>
                <c:pt idx="44">
                  <c:v>26.108961571428576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23.289516851851857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24.797914961538464</c:v>
                </c:pt>
                <c:pt idx="57">
                  <c:v>25.08190823076923</c:v>
                </c:pt>
                <c:pt idx="58">
                  <c:v>19.769097730769229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0.90423785867053863</c:v>
                </c:pt>
                <c:pt idx="1">
                  <c:v>2.3787024394751985</c:v>
                </c:pt>
                <c:pt idx="2">
                  <c:v>1.1352525779008207</c:v>
                </c:pt>
                <c:pt idx="3">
                  <c:v>2.5953991770789595</c:v>
                </c:pt>
                <c:pt idx="4">
                  <c:v>1.5445364028980233</c:v>
                </c:pt>
                <c:pt idx="5">
                  <c:v>1.453088740354411</c:v>
                </c:pt>
                <c:pt idx="6">
                  <c:v>2.4107893631359065</c:v>
                </c:pt>
                <c:pt idx="7">
                  <c:v>2.0011168989635033</c:v>
                </c:pt>
                <c:pt idx="8">
                  <c:v>2.0682185463870035</c:v>
                </c:pt>
                <c:pt idx="9">
                  <c:v>3.0870103771378772</c:v>
                </c:pt>
                <c:pt idx="10">
                  <c:v>2.9393500153542895</c:v>
                </c:pt>
                <c:pt idx="11">
                  <c:v>3.4408433130393234</c:v>
                </c:pt>
                <c:pt idx="12">
                  <c:v>3.4480023421486621</c:v>
                </c:pt>
                <c:pt idx="13">
                  <c:v>4.4769166068423738</c:v>
                </c:pt>
                <c:pt idx="14">
                  <c:v>4.4196828846034402</c:v>
                </c:pt>
                <c:pt idx="15">
                  <c:v>5.2850337883305496</c:v>
                </c:pt>
                <c:pt idx="16">
                  <c:v>5.7720607754639541</c:v>
                </c:pt>
                <c:pt idx="17">
                  <c:v>5.8464491993861802</c:v>
                </c:pt>
                <c:pt idx="18">
                  <c:v>6.3151383017288145</c:v>
                </c:pt>
                <c:pt idx="19">
                  <c:v>6.3812539498502527</c:v>
                </c:pt>
                <c:pt idx="20">
                  <c:v>6.8619164896842131</c:v>
                </c:pt>
                <c:pt idx="21">
                  <c:v>6.2883830143203872</c:v>
                </c:pt>
                <c:pt idx="22">
                  <c:v>7.0619355485102417</c:v>
                </c:pt>
                <c:pt idx="23">
                  <c:v>6.6206298085175597</c:v>
                </c:pt>
                <c:pt idx="24">
                  <c:v>7.2401406467937921</c:v>
                </c:pt>
                <c:pt idx="25">
                  <c:v>7.084861945981431</c:v>
                </c:pt>
                <c:pt idx="26">
                  <c:v>7.2365690548838488</c:v>
                </c:pt>
                <c:pt idx="27">
                  <c:v>7.0022010159697237</c:v>
                </c:pt>
                <c:pt idx="28">
                  <c:v>7.0515531740340354</c:v>
                </c:pt>
                <c:pt idx="29">
                  <c:v>7.3569513147395975</c:v>
                </c:pt>
                <c:pt idx="30">
                  <c:v>7.558230125214445</c:v>
                </c:pt>
                <c:pt idx="31">
                  <c:v>7.4943406967237527</c:v>
                </c:pt>
                <c:pt idx="32">
                  <c:v>7.8339106006478954</c:v>
                </c:pt>
                <c:pt idx="33">
                  <c:v>8.4387837478377037</c:v>
                </c:pt>
                <c:pt idx="34">
                  <c:v>8.1826034443029805</c:v>
                </c:pt>
                <c:pt idx="35">
                  <c:v>8.256148849544207</c:v>
                </c:pt>
                <c:pt idx="36">
                  <c:v>8.7716338060571157</c:v>
                </c:pt>
                <c:pt idx="37">
                  <c:v>9.187228983869657</c:v>
                </c:pt>
                <c:pt idx="38">
                  <c:v>8.8666679267412789</c:v>
                </c:pt>
                <c:pt idx="39">
                  <c:v>8.8079953443107861</c:v>
                </c:pt>
                <c:pt idx="40">
                  <c:v>9.1655820311027689</c:v>
                </c:pt>
                <c:pt idx="41">
                  <c:v>9.3356683494800166</c:v>
                </c:pt>
                <c:pt idx="42">
                  <c:v>9.356722659350508</c:v>
                </c:pt>
                <c:pt idx="43">
                  <c:v>9.5239741975301975</c:v>
                </c:pt>
                <c:pt idx="44">
                  <c:v>7.567723320778434</c:v>
                </c:pt>
                <c:pt idx="45">
                  <c:v>9.4382373391227325</c:v>
                </c:pt>
                <c:pt idx="46">
                  <c:v>9.0800087901737854</c:v>
                </c:pt>
                <c:pt idx="47">
                  <c:v>8.9890914259441548</c:v>
                </c:pt>
                <c:pt idx="48">
                  <c:v>8.9405976519509274</c:v>
                </c:pt>
                <c:pt idx="49">
                  <c:v>9.0477290995250179</c:v>
                </c:pt>
                <c:pt idx="50">
                  <c:v>8.9005041359941846</c:v>
                </c:pt>
                <c:pt idx="51">
                  <c:v>11.135900762443443</c:v>
                </c:pt>
                <c:pt idx="52">
                  <c:v>9.3978188170333041</c:v>
                </c:pt>
                <c:pt idx="53">
                  <c:v>9.5278826106641894</c:v>
                </c:pt>
                <c:pt idx="54">
                  <c:v>9.8262579595391362</c:v>
                </c:pt>
                <c:pt idx="55">
                  <c:v>9.7048797750861944</c:v>
                </c:pt>
                <c:pt idx="56">
                  <c:v>9.2244738610175894</c:v>
                </c:pt>
                <c:pt idx="57">
                  <c:v>8.6842077902559947</c:v>
                </c:pt>
                <c:pt idx="58">
                  <c:v>9.8607226380025708</c:v>
                </c:pt>
                <c:pt idx="59">
                  <c:v>9.5355048512637754</c:v>
                </c:pt>
                <c:pt idx="60">
                  <c:v>9.4969429529989462</c:v>
                </c:pt>
                <c:pt idx="61">
                  <c:v>9.8503241807080073</c:v>
                </c:pt>
                <c:pt idx="62">
                  <c:v>10.036286516209548</c:v>
                </c:pt>
                <c:pt idx="63">
                  <c:v>10.009139262313729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242.24769066666667</c:v>
                </c:pt>
                <c:pt idx="1">
                  <c:v>266.39849899999996</c:v>
                </c:pt>
                <c:pt idx="2">
                  <c:v>242.08175033333336</c:v>
                </c:pt>
                <c:pt idx="3">
                  <c:v>241.73516333333336</c:v>
                </c:pt>
                <c:pt idx="4">
                  <c:v>241.87201566666667</c:v>
                </c:pt>
                <c:pt idx="5">
                  <c:v>242.40735733333335</c:v>
                </c:pt>
                <c:pt idx="6">
                  <c:v>253.30697999999998</c:v>
                </c:pt>
                <c:pt idx="7">
                  <c:v>241.74473733333335</c:v>
                </c:pt>
                <c:pt idx="8">
                  <c:v>242.30003299999998</c:v>
                </c:pt>
                <c:pt idx="9">
                  <c:v>242.24233066666667</c:v>
                </c:pt>
                <c:pt idx="10">
                  <c:v>241.99244966666666</c:v>
                </c:pt>
                <c:pt idx="11">
                  <c:v>241.895791</c:v>
                </c:pt>
                <c:pt idx="12">
                  <c:v>242.11804366666669</c:v>
                </c:pt>
                <c:pt idx="13">
                  <c:v>241.81768449999998</c:v>
                </c:pt>
                <c:pt idx="14">
                  <c:v>241.75026166666666</c:v>
                </c:pt>
                <c:pt idx="15">
                  <c:v>241.83773233333332</c:v>
                </c:pt>
                <c:pt idx="16">
                  <c:v>241.642608</c:v>
                </c:pt>
                <c:pt idx="17">
                  <c:v>242.00595266666664</c:v>
                </c:pt>
                <c:pt idx="18">
                  <c:v>242.37702133333335</c:v>
                </c:pt>
                <c:pt idx="19">
                  <c:v>241.84253766666666</c:v>
                </c:pt>
                <c:pt idx="20">
                  <c:v>241.86713633333332</c:v>
                </c:pt>
                <c:pt idx="21">
                  <c:v>241.83617533333336</c:v>
                </c:pt>
                <c:pt idx="22">
                  <c:v>241.91161933333333</c:v>
                </c:pt>
                <c:pt idx="23">
                  <c:v>241.85665200000003</c:v>
                </c:pt>
                <c:pt idx="24">
                  <c:v>242.275769</c:v>
                </c:pt>
                <c:pt idx="25">
                  <c:v>242.34096333333335</c:v>
                </c:pt>
                <c:pt idx="26">
                  <c:v>241.90724999999998</c:v>
                </c:pt>
                <c:pt idx="27">
                  <c:v>242.0334215</c:v>
                </c:pt>
                <c:pt idx="28">
                  <c:v>241.80382083333333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14-4B31-8B3A-54C8D2AED248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14-4B31-8B3A-54C8D2AED248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14-4B31-8B3A-54C8D2AED248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242.476506</c:v>
                </c:pt>
                <c:pt idx="1">
                  <c:v>242.07402099999999</c:v>
                </c:pt>
                <c:pt idx="2">
                  <c:v>242.028627</c:v>
                </c:pt>
                <c:pt idx="3">
                  <c:v>242.07235900000001</c:v>
                </c:pt>
                <c:pt idx="4">
                  <c:v>242.09901600000001</c:v>
                </c:pt>
                <c:pt idx="5">
                  <c:v>242.04752099999999</c:v>
                </c:pt>
                <c:pt idx="6">
                  <c:v>242.33789100000001</c:v>
                </c:pt>
                <c:pt idx="7">
                  <c:v>241.82587000000001</c:v>
                </c:pt>
                <c:pt idx="8">
                  <c:v>242.34615199999999</c:v>
                </c:pt>
                <c:pt idx="9">
                  <c:v>234.19872699999999</c:v>
                </c:pt>
                <c:pt idx="10">
                  <c:v>242.15022400000001</c:v>
                </c:pt>
                <c:pt idx="11">
                  <c:v>242.223545</c:v>
                </c:pt>
                <c:pt idx="12">
                  <c:v>234.980301</c:v>
                </c:pt>
                <c:pt idx="13">
                  <c:v>242.23890499999999</c:v>
                </c:pt>
                <c:pt idx="14">
                  <c:v>242.259671</c:v>
                </c:pt>
                <c:pt idx="15">
                  <c:v>241.29889499999999</c:v>
                </c:pt>
                <c:pt idx="16">
                  <c:v>242.08758499999999</c:v>
                </c:pt>
                <c:pt idx="17">
                  <c:v>242.55678599999999</c:v>
                </c:pt>
                <c:pt idx="18">
                  <c:v>242.312253</c:v>
                </c:pt>
                <c:pt idx="19">
                  <c:v>242.41799900000001</c:v>
                </c:pt>
                <c:pt idx="20">
                  <c:v>242.598052</c:v>
                </c:pt>
                <c:pt idx="21">
                  <c:v>236.06265400000001</c:v>
                </c:pt>
                <c:pt idx="22">
                  <c:v>242.54928100000001</c:v>
                </c:pt>
                <c:pt idx="23">
                  <c:v>242.512058</c:v>
                </c:pt>
                <c:pt idx="24">
                  <c:v>242.58878799999999</c:v>
                </c:pt>
                <c:pt idx="25">
                  <c:v>242.660787</c:v>
                </c:pt>
                <c:pt idx="26">
                  <c:v>235.34067099999999</c:v>
                </c:pt>
                <c:pt idx="27">
                  <c:v>241.85322400000001</c:v>
                </c:pt>
                <c:pt idx="28">
                  <c:v>236.80800099999999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241.254774</c:v>
                </c:pt>
                <c:pt idx="36">
                  <c:v>246.31567899999999</c:v>
                </c:pt>
                <c:pt idx="37">
                  <c:v>247.203136</c:v>
                </c:pt>
                <c:pt idx="38">
                  <c:v>247.101012</c:v>
                </c:pt>
                <c:pt idx="39">
                  <c:v>247.379683</c:v>
                </c:pt>
                <c:pt idx="40">
                  <c:v>247.09033700000001</c:v>
                </c:pt>
                <c:pt idx="41">
                  <c:v>239.75559100000001</c:v>
                </c:pt>
                <c:pt idx="42">
                  <c:v>240.80949899999999</c:v>
                </c:pt>
                <c:pt idx="43">
                  <c:v>247.30339699999999</c:v>
                </c:pt>
                <c:pt idx="44">
                  <c:v>238.324421</c:v>
                </c:pt>
                <c:pt idx="45">
                  <c:v>238.5609</c:v>
                </c:pt>
                <c:pt idx="46">
                  <c:v>246.15506099999999</c:v>
                </c:pt>
                <c:pt idx="47">
                  <c:v>238.19205500000001</c:v>
                </c:pt>
                <c:pt idx="48">
                  <c:v>246.5772</c:v>
                </c:pt>
                <c:pt idx="49">
                  <c:v>237.45379</c:v>
                </c:pt>
                <c:pt idx="50">
                  <c:v>246.09014999999999</c:v>
                </c:pt>
                <c:pt idx="51">
                  <c:v>246.09413799999999</c:v>
                </c:pt>
                <c:pt idx="52">
                  <c:v>236.74940100000001</c:v>
                </c:pt>
                <c:pt idx="53">
                  <c:v>246.03612200000001</c:v>
                </c:pt>
                <c:pt idx="54">
                  <c:v>246.40526600000001</c:v>
                </c:pt>
                <c:pt idx="55">
                  <c:v>245.87788399999999</c:v>
                </c:pt>
                <c:pt idx="56">
                  <c:v>246.49074100000001</c:v>
                </c:pt>
                <c:pt idx="57">
                  <c:v>236.38573199999999</c:v>
                </c:pt>
                <c:pt idx="58">
                  <c:v>236.34004300000001</c:v>
                </c:pt>
                <c:pt idx="59">
                  <c:v>246.13843</c:v>
                </c:pt>
                <c:pt idx="60">
                  <c:v>236.802368</c:v>
                </c:pt>
                <c:pt idx="61">
                  <c:v>246.25241700000001</c:v>
                </c:pt>
                <c:pt idx="62">
                  <c:v>246.02502799999999</c:v>
                </c:pt>
                <c:pt idx="63">
                  <c:v>246.38233500000001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14-4B31-8B3A-54C8D2AED248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237.33422166666665</c:v>
                </c:pt>
                <c:pt idx="1">
                  <c:v>238.31353566666667</c:v>
                </c:pt>
                <c:pt idx="2">
                  <c:v>237.21352133333335</c:v>
                </c:pt>
                <c:pt idx="3">
                  <c:v>237.25104133333332</c:v>
                </c:pt>
                <c:pt idx="4">
                  <c:v>234.24413100000001</c:v>
                </c:pt>
                <c:pt idx="5">
                  <c:v>237.52163250000001</c:v>
                </c:pt>
                <c:pt idx="6">
                  <c:v>238.77751166666667</c:v>
                </c:pt>
                <c:pt idx="7">
                  <c:v>233.90741833333331</c:v>
                </c:pt>
                <c:pt idx="8">
                  <c:v>233.82286433333334</c:v>
                </c:pt>
                <c:pt idx="9">
                  <c:v>237.71480566666665</c:v>
                </c:pt>
                <c:pt idx="10">
                  <c:v>237.65024566666668</c:v>
                </c:pt>
                <c:pt idx="11">
                  <c:v>237.71801733333334</c:v>
                </c:pt>
                <c:pt idx="12">
                  <c:v>237.51547833333333</c:v>
                </c:pt>
                <c:pt idx="13">
                  <c:v>237.24532500000001</c:v>
                </c:pt>
                <c:pt idx="14">
                  <c:v>237.28403233333333</c:v>
                </c:pt>
                <c:pt idx="15">
                  <c:v>237.30206033333334</c:v>
                </c:pt>
                <c:pt idx="16">
                  <c:v>237.90600099999997</c:v>
                </c:pt>
                <c:pt idx="17">
                  <c:v>237.34171966666668</c:v>
                </c:pt>
                <c:pt idx="18">
                  <c:v>237.538107</c:v>
                </c:pt>
                <c:pt idx="19">
                  <c:v>237.8665566666667</c:v>
                </c:pt>
                <c:pt idx="20">
                  <c:v>233.89919699999999</c:v>
                </c:pt>
                <c:pt idx="21">
                  <c:v>237.40240866666667</c:v>
                </c:pt>
                <c:pt idx="22">
                  <c:v>237.3224303333333</c:v>
                </c:pt>
                <c:pt idx="23">
                  <c:v>238.01185233333331</c:v>
                </c:pt>
                <c:pt idx="24">
                  <c:v>245.22384033333333</c:v>
                </c:pt>
                <c:pt idx="25">
                  <c:v>237.26140566666666</c:v>
                </c:pt>
                <c:pt idx="26">
                  <c:v>237.240576</c:v>
                </c:pt>
                <c:pt idx="27">
                  <c:v>234.63940875</c:v>
                </c:pt>
                <c:pt idx="28">
                  <c:v>232.11652624999999</c:v>
                </c:pt>
                <c:pt idx="29">
                  <c:v>234.63724400000001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235.12923440000003</c:v>
                </c:pt>
                <c:pt idx="35">
                  <c:v>237.16345440000001</c:v>
                </c:pt>
                <c:pt idx="36">
                  <c:v>237.1866066</c:v>
                </c:pt>
                <c:pt idx="37">
                  <c:v>237.22220699999997</c:v>
                </c:pt>
                <c:pt idx="38">
                  <c:v>235.1709874</c:v>
                </c:pt>
                <c:pt idx="39">
                  <c:v>237.23574619999999</c:v>
                </c:pt>
                <c:pt idx="40">
                  <c:v>231.06102719999998</c:v>
                </c:pt>
                <c:pt idx="41">
                  <c:v>237.18993259999996</c:v>
                </c:pt>
                <c:pt idx="42">
                  <c:v>235.20495120000001</c:v>
                </c:pt>
                <c:pt idx="43">
                  <c:v>237.19586939999999</c:v>
                </c:pt>
                <c:pt idx="44">
                  <c:v>237.22896399999999</c:v>
                </c:pt>
                <c:pt idx="45">
                  <c:v>235.20935539999999</c:v>
                </c:pt>
                <c:pt idx="46">
                  <c:v>237.20712700000004</c:v>
                </c:pt>
                <c:pt idx="47">
                  <c:v>237.33702460000001</c:v>
                </c:pt>
                <c:pt idx="48">
                  <c:v>237.24434360000001</c:v>
                </c:pt>
                <c:pt idx="49">
                  <c:v>237.2101298</c:v>
                </c:pt>
                <c:pt idx="50">
                  <c:v>237.1854238</c:v>
                </c:pt>
                <c:pt idx="51">
                  <c:v>237.1745688</c:v>
                </c:pt>
                <c:pt idx="52">
                  <c:v>237.23472999999998</c:v>
                </c:pt>
                <c:pt idx="53">
                  <c:v>237.23306719999999</c:v>
                </c:pt>
                <c:pt idx="54">
                  <c:v>237.08136540000001</c:v>
                </c:pt>
                <c:pt idx="55">
                  <c:v>237.217152</c:v>
                </c:pt>
                <c:pt idx="56">
                  <c:v>237.21234420000002</c:v>
                </c:pt>
                <c:pt idx="57">
                  <c:v>237.23841200000001</c:v>
                </c:pt>
                <c:pt idx="58">
                  <c:v>237.15488300000001</c:v>
                </c:pt>
                <c:pt idx="59">
                  <c:v>237.186126</c:v>
                </c:pt>
                <c:pt idx="60">
                  <c:v>237.27629050000002</c:v>
                </c:pt>
                <c:pt idx="61">
                  <c:v>237.23349899999999</c:v>
                </c:pt>
                <c:pt idx="62">
                  <c:v>237.21830349999999</c:v>
                </c:pt>
                <c:pt idx="63">
                  <c:v>237.24238500000001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14-4B31-8B3A-54C8D2AED248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14-4B31-8B3A-54C8D2AED248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257.22827100000001</c:v>
                </c:pt>
                <c:pt idx="1">
                  <c:v>257.23184566666669</c:v>
                </c:pt>
                <c:pt idx="2">
                  <c:v>257.31445666666667</c:v>
                </c:pt>
                <c:pt idx="3">
                  <c:v>257.37634966666667</c:v>
                </c:pt>
                <c:pt idx="4">
                  <c:v>257.3332493333333</c:v>
                </c:pt>
                <c:pt idx="5">
                  <c:v>257.25702033333329</c:v>
                </c:pt>
                <c:pt idx="6">
                  <c:v>257.39068366666663</c:v>
                </c:pt>
                <c:pt idx="7">
                  <c:v>257.43535666666668</c:v>
                </c:pt>
                <c:pt idx="8">
                  <c:v>257.16679400000004</c:v>
                </c:pt>
                <c:pt idx="9">
                  <c:v>257.35199000000006</c:v>
                </c:pt>
                <c:pt idx="10">
                  <c:v>257.35657599999996</c:v>
                </c:pt>
                <c:pt idx="11">
                  <c:v>257.27777666666663</c:v>
                </c:pt>
                <c:pt idx="12">
                  <c:v>257.31971866666663</c:v>
                </c:pt>
                <c:pt idx="13">
                  <c:v>257.32971333333336</c:v>
                </c:pt>
                <c:pt idx="14">
                  <c:v>257.13256499999994</c:v>
                </c:pt>
                <c:pt idx="15">
                  <c:v>257.33894933333335</c:v>
                </c:pt>
                <c:pt idx="16">
                  <c:v>257.20571766666666</c:v>
                </c:pt>
                <c:pt idx="17">
                  <c:v>257.31332733333335</c:v>
                </c:pt>
                <c:pt idx="18">
                  <c:v>257.287464</c:v>
                </c:pt>
                <c:pt idx="19">
                  <c:v>257.99922366666669</c:v>
                </c:pt>
                <c:pt idx="20">
                  <c:v>257.22011733333335</c:v>
                </c:pt>
                <c:pt idx="21">
                  <c:v>257.29463233333331</c:v>
                </c:pt>
                <c:pt idx="22">
                  <c:v>257.23657466666663</c:v>
                </c:pt>
                <c:pt idx="23">
                  <c:v>257.31389333333334</c:v>
                </c:pt>
                <c:pt idx="24">
                  <c:v>257.24730900000003</c:v>
                </c:pt>
                <c:pt idx="25">
                  <c:v>257.19912800000003</c:v>
                </c:pt>
                <c:pt idx="26">
                  <c:v>257.31790633333338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257.40038966666663</c:v>
                </c:pt>
                <c:pt idx="38">
                  <c:v>257.31401775</c:v>
                </c:pt>
                <c:pt idx="39">
                  <c:v>257.20261125000002</c:v>
                </c:pt>
                <c:pt idx="40">
                  <c:v>257.31047799999999</c:v>
                </c:pt>
                <c:pt idx="41">
                  <c:v>257.15344949999997</c:v>
                </c:pt>
                <c:pt idx="42">
                  <c:v>257.35116399999998</c:v>
                </c:pt>
                <c:pt idx="43">
                  <c:v>257.29276200000004</c:v>
                </c:pt>
                <c:pt idx="44">
                  <c:v>257.26767749999999</c:v>
                </c:pt>
                <c:pt idx="45">
                  <c:v>257.31654600000002</c:v>
                </c:pt>
                <c:pt idx="46">
                  <c:v>257.27876425000005</c:v>
                </c:pt>
                <c:pt idx="47">
                  <c:v>257.18900125000005</c:v>
                </c:pt>
                <c:pt idx="48">
                  <c:v>257.27294075000003</c:v>
                </c:pt>
                <c:pt idx="49">
                  <c:v>257.15863424999998</c:v>
                </c:pt>
                <c:pt idx="50">
                  <c:v>257.22769425000001</c:v>
                </c:pt>
                <c:pt idx="51">
                  <c:v>257.21647199999995</c:v>
                </c:pt>
                <c:pt idx="52">
                  <c:v>257.12348700000001</c:v>
                </c:pt>
                <c:pt idx="53">
                  <c:v>257.14419175</c:v>
                </c:pt>
                <c:pt idx="54">
                  <c:v>257.44364660000002</c:v>
                </c:pt>
                <c:pt idx="55">
                  <c:v>257.3739774</c:v>
                </c:pt>
                <c:pt idx="56">
                  <c:v>257.3085754</c:v>
                </c:pt>
                <c:pt idx="57">
                  <c:v>257.29914600000001</c:v>
                </c:pt>
                <c:pt idx="58">
                  <c:v>257.40650080000006</c:v>
                </c:pt>
                <c:pt idx="59">
                  <c:v>257.27713800000004</c:v>
                </c:pt>
                <c:pt idx="60">
                  <c:v>257.30467900000002</c:v>
                </c:pt>
                <c:pt idx="61">
                  <c:v>257.24907050000002</c:v>
                </c:pt>
                <c:pt idx="62">
                  <c:v>257.335578</c:v>
                </c:pt>
                <c:pt idx="63">
                  <c:v>257.32682675000001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14-4B31-8B3A-54C8D2AED248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3.688752911764706</c:v>
                </c:pt>
                <c:pt idx="1">
                  <c:v>20.220046343750003</c:v>
                </c:pt>
                <c:pt idx="2">
                  <c:v>7.0116210909090917</c:v>
                </c:pt>
                <c:pt idx="3">
                  <c:v>9.9179669117647062</c:v>
                </c:pt>
                <c:pt idx="4">
                  <c:v>12.439541696969698</c:v>
                </c:pt>
                <c:pt idx="5">
                  <c:v>17.186305852941175</c:v>
                </c:pt>
                <c:pt idx="6">
                  <c:v>18.569956588235296</c:v>
                </c:pt>
                <c:pt idx="7">
                  <c:v>18.829795363636372</c:v>
                </c:pt>
                <c:pt idx="8">
                  <c:v>17.841830272727279</c:v>
                </c:pt>
                <c:pt idx="9">
                  <c:v>19.259341529411767</c:v>
                </c:pt>
                <c:pt idx="10">
                  <c:v>19.778512941176469</c:v>
                </c:pt>
                <c:pt idx="11">
                  <c:v>19.262398529411765</c:v>
                </c:pt>
                <c:pt idx="12">
                  <c:v>19.646251617647067</c:v>
                </c:pt>
                <c:pt idx="13">
                  <c:v>18.493297705882355</c:v>
                </c:pt>
                <c:pt idx="14">
                  <c:v>18.953679029411774</c:v>
                </c:pt>
                <c:pt idx="15">
                  <c:v>18.222616411764712</c:v>
                </c:pt>
                <c:pt idx="16">
                  <c:v>19.753304235294113</c:v>
                </c:pt>
                <c:pt idx="17">
                  <c:v>18.861187470588234</c:v>
                </c:pt>
                <c:pt idx="18">
                  <c:v>17.531113088235291</c:v>
                </c:pt>
                <c:pt idx="19">
                  <c:v>19.772225558823529</c:v>
                </c:pt>
                <c:pt idx="20">
                  <c:v>17.463875411764704</c:v>
                </c:pt>
                <c:pt idx="21">
                  <c:v>16.758922852941176</c:v>
                </c:pt>
                <c:pt idx="22">
                  <c:v>18.25794655882353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16.724734968750003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16.484906718749997</c:v>
                </c:pt>
                <c:pt idx="31">
                  <c:v>18.282200593749998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19.386276322580645</c:v>
                </c:pt>
                <c:pt idx="36">
                  <c:v>19.607238129032257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20.414483310344835</c:v>
                </c:pt>
                <c:pt idx="40">
                  <c:v>23.102873862068968</c:v>
                </c:pt>
                <c:pt idx="41">
                  <c:v>20.206137000000002</c:v>
                </c:pt>
                <c:pt idx="42">
                  <c:v>19.386289896551727</c:v>
                </c:pt>
                <c:pt idx="43">
                  <c:v>21.556592607142864</c:v>
                </c:pt>
                <c:pt idx="44">
                  <c:v>26.108961571428576</c:v>
                </c:pt>
                <c:pt idx="45">
                  <c:v>21.33952425</c:v>
                </c:pt>
                <c:pt idx="46">
                  <c:v>22.073097999999998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21.831402321428566</c:v>
                </c:pt>
                <c:pt idx="50">
                  <c:v>17.737151851851849</c:v>
                </c:pt>
                <c:pt idx="51">
                  <c:v>22.021737307692305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24.797914961538464</c:v>
                </c:pt>
                <c:pt idx="57">
                  <c:v>25.08190823076923</c:v>
                </c:pt>
                <c:pt idx="58">
                  <c:v>19.769097730769229</c:v>
                </c:pt>
                <c:pt idx="59">
                  <c:v>20.141973615384618</c:v>
                </c:pt>
                <c:pt idx="60">
                  <c:v>23.750743115384616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290211458334" createdVersion="8" refreshedVersion="8" minRefreshableVersion="3" recordCount="10242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10000" count="3">
        <n v="10000"/>
        <n v="1000"/>
        <n v="1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315.4602469999999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6887529117647055" maxValue="266.39849899999996"/>
    </cacheField>
    <cacheField name="StdDev" numFmtId="0">
      <sharedItems containsMixedTypes="1" containsNumber="1" minValue="0" maxValue="34.692295313395277"/>
    </cacheField>
    <cacheField name="Low" numFmtId="0">
      <sharedItems containsMixedTypes="1" containsNumber="1" minValue="-0.98975982599369416" maxValue="262.50388700000002"/>
    </cacheField>
    <cacheField name="High" numFmtId="0">
      <sharedItems containsMixedTypes="1" containsNumber="1" minValue="4.6178953031119523" maxValue="335.78308962679051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42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4.63724400000001"/>
    <n v="4.3873632530278215"/>
    <n v="225.86251749394438"/>
    <n v="243.41197050605564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24769066666667"/>
    <n v="0.34943488118287264"/>
    <n v="241.54882090430092"/>
    <n v="242.94656042903242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66.39849899999996"/>
    <n v="34.692295313395277"/>
    <n v="197.0139083732094"/>
    <n v="335.78308962679051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08175033333336"/>
    <n v="0.43827914995652534"/>
    <n v="241.2051920334203"/>
    <n v="242.95830863324642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73516333333336"/>
    <n v="0.20494925244254339"/>
    <n v="241.32526482844827"/>
    <n v="242.14506183821845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87201566666667"/>
    <n v="0.1326448143686326"/>
    <n v="241.60672603792941"/>
    <n v="242.13730529540393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40735733333335"/>
    <n v="0.67963811045726241"/>
    <n v="241.04808111241883"/>
    <n v="243.76663355424787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3.30697999999998"/>
    <n v="16.468156885849258"/>
    <n v="220.37066622830147"/>
    <n v="286.24329377169852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74473733333335"/>
    <n v="9.1952111631278047E-2"/>
    <n v="241.5608331100708"/>
    <n v="241.92864155659589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30003299999998"/>
    <n v="0.7398509470940251"/>
    <n v="240.82033110581193"/>
    <n v="243.77973489418804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24233066666667"/>
    <n v="0.50770876372034668"/>
    <n v="241.22691313922599"/>
    <n v="243.25774819410736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1.99244966666666"/>
    <n v="0.20851483348911234"/>
    <n v="241.57541999968842"/>
    <n v="242.4094793336449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895791"/>
    <n v="0.22907884694879724"/>
    <n v="241.43763330610241"/>
    <n v="242.3539486938975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11804366666669"/>
    <n v="0.48265065695236209"/>
    <n v="241.15274235276198"/>
    <n v="243.08334498057141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5026166666666"/>
    <n v="0.1085958530968887"/>
    <n v="241.53306996047289"/>
    <n v="241.96745337286043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3773233333332"/>
    <n v="2.5568225321675176E-2"/>
    <n v="241.78659588268997"/>
    <n v="241.88886878397668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642608"/>
    <n v="0.13148399999323906"/>
    <n v="241.37964000001352"/>
    <n v="241.90557599998647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00595266666664"/>
    <n v="0.60694782469160424"/>
    <n v="240.79205701728344"/>
    <n v="243.21984831604985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37702133333335"/>
    <n v="0.4263898576760915"/>
    <n v="241.52424161798118"/>
    <n v="243.22980104868552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84253766666666"/>
    <n v="0.13445791505801771"/>
    <n v="241.57362183655061"/>
    <n v="242.1114534967827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86713633333332"/>
    <n v="0.23520541495417699"/>
    <n v="241.39672550342496"/>
    <n v="242.33754716324168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83617533333336"/>
    <n v="0.18094437774904162"/>
    <n v="241.47428657783527"/>
    <n v="242.19806408883144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1.91161933333333"/>
    <n v="0.16929102595332776"/>
    <n v="241.57303728142668"/>
    <n v="242.25020138523999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85665200000003"/>
    <n v="0.11835989195933193"/>
    <n v="241.61993221608137"/>
    <n v="242.09337178391868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99022557142857"/>
    <n v="0.46940289937735941"/>
    <n v="241.05141977267385"/>
    <n v="242.92903137018328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31790633333338"/>
    <n v="0.23447025814226419"/>
    <n v="256.84896581704885"/>
    <n v="257.78684684961792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19.607238129032257"/>
    <n v="8.7716338060571157"/>
    <n v="2.063970516918026"/>
    <n v="37.150505741146489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7.979193705882359"/>
    <n v="2.0682185463870035"/>
    <n v="13.842756613108353"/>
    <n v="22.115630798656365"/>
    <x v="1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19.512715466666666"/>
    <n v="9.187228983869657"/>
    <n v="1.1382574989273522"/>
    <n v="37.88717343440598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53978611764706"/>
    <n v="1.5445364028980233"/>
    <n v="9.4507133118510129"/>
    <n v="15.628858923443106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531331384615385"/>
    <n v="10.009139262313729"/>
    <n v="1.5130528599879263"/>
    <n v="41.549609909242847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24769066666667"/>
    <n v="0.34943488118287264"/>
    <n v="241.54882090430092"/>
    <n v="242.94656042903242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66.39849899999996"/>
    <n v="34.692295313395277"/>
    <n v="197.0139083732094"/>
    <n v="335.78308962679051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08175033333336"/>
    <n v="0.43827914995652534"/>
    <n v="241.2051920334203"/>
    <n v="242.95830863324642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73516333333336"/>
    <n v="0.20494925244254339"/>
    <n v="241.32526482844827"/>
    <n v="242.14506183821845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87201566666667"/>
    <n v="0.1326448143686326"/>
    <n v="241.60672603792941"/>
    <n v="242.13730529540393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40735733333335"/>
    <n v="0.67963811045726241"/>
    <n v="241.04808111241883"/>
    <n v="243.76663355424787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3.30697999999998"/>
    <n v="16.468156885849258"/>
    <n v="220.37066622830147"/>
    <n v="286.24329377169852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74473733333335"/>
    <n v="9.1952111631278047E-2"/>
    <n v="241.5608331100708"/>
    <n v="241.92864155659589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30003299999998"/>
    <n v="0.7398509470940251"/>
    <n v="240.82033110581193"/>
    <n v="243.77973489418804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24233066666667"/>
    <n v="0.50770876372034668"/>
    <n v="241.22691313922599"/>
    <n v="243.25774819410736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1.99244966666666"/>
    <n v="0.20851483348911234"/>
    <n v="241.57541999968842"/>
    <n v="242.4094793336449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895791"/>
    <n v="0.22907884694879724"/>
    <n v="241.43763330610241"/>
    <n v="242.3539486938975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11804366666669"/>
    <n v="0.48265065695236209"/>
    <n v="241.15274235276198"/>
    <n v="243.08334498057141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1768449999998"/>
    <n v="6.7421500033423579E-2"/>
    <n v="241.68284149993315"/>
    <n v="241.95252750006682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5026166666666"/>
    <n v="0.1085958530968887"/>
    <n v="241.53306996047289"/>
    <n v="241.96745337286043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3773233333332"/>
    <n v="2.5568225321675176E-2"/>
    <n v="241.78659588268997"/>
    <n v="241.88886878397668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00595266666664"/>
    <n v="0.60694782469160424"/>
    <n v="240.79205701728344"/>
    <n v="243.21984831604985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37702133333335"/>
    <n v="0.4263898576760915"/>
    <n v="241.52424161798118"/>
    <n v="243.22980104868552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84253766666666"/>
    <n v="0.13445791505801771"/>
    <n v="241.57362183655061"/>
    <n v="242.1114534967827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86713633333332"/>
    <n v="0.23520541495417699"/>
    <n v="241.39672550342496"/>
    <n v="242.33754716324168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83617533333336"/>
    <n v="0.18094437774904162"/>
    <n v="241.47428657783527"/>
    <n v="242.19806408883144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1.91161933333333"/>
    <n v="0.16929102595332776"/>
    <n v="241.57303728142668"/>
    <n v="242.25020138523999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85665200000003"/>
    <n v="0.11835989195933193"/>
    <n v="241.61993221608137"/>
    <n v="242.09337178391868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275769"/>
    <n v="0.32569400000068122"/>
    <n v="241.62438099999864"/>
    <n v="242.92715700000136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10255040000001"/>
    <n v="0.32376810443398324"/>
    <n v="241.45501419113205"/>
    <n v="242.75008660886797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7.52163250000001"/>
    <n v="0.38189449999380526"/>
    <n v="236.7578435000124"/>
    <n v="238.28542149998762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4.63724400000001"/>
    <n v="4.3873632530278215"/>
    <n v="225.86251749394438"/>
    <n v="243.41197050605564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31790633333338"/>
    <n v="0.23447025814226419"/>
    <n v="256.84896581704885"/>
    <n v="257.78684684961792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476506"/>
    <n v="0"/>
    <n v="242.476506"/>
    <n v="242.476506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07402099999999"/>
    <n v="0"/>
    <n v="242.07402099999999"/>
    <n v="242.07402099999999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028627"/>
    <n v="0"/>
    <n v="242.028627"/>
    <n v="242.028627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07235900000001"/>
    <n v="0"/>
    <n v="242.07235900000001"/>
    <n v="242.07235900000001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09901600000001"/>
    <n v="0"/>
    <n v="242.09901600000001"/>
    <n v="242.09901600000001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04752099999999"/>
    <n v="0"/>
    <n v="242.04752099999999"/>
    <n v="242.04752099999999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33789100000001"/>
    <n v="0"/>
    <n v="242.33789100000001"/>
    <n v="242.33789100000001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1.82587000000001"/>
    <n v="0"/>
    <n v="241.82587000000001"/>
    <n v="241.82587000000001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42.34615199999999"/>
    <n v="0"/>
    <n v="242.34615199999999"/>
    <n v="242.34615199999999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4.19872699999999"/>
    <n v="0"/>
    <n v="234.19872699999999"/>
    <n v="234.1987269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2.15022400000001"/>
    <n v="0"/>
    <n v="242.15022400000001"/>
    <n v="242.15022400000001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2.223545"/>
    <n v="0"/>
    <n v="242.223545"/>
    <n v="242.223545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34.980301"/>
    <n v="0"/>
    <n v="234.980301"/>
    <n v="234.980301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2.23890499999999"/>
    <n v="0"/>
    <n v="242.23890499999999"/>
    <n v="242.23890499999999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2.259671"/>
    <n v="0"/>
    <n v="242.259671"/>
    <n v="242.259671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41.29889499999999"/>
    <n v="0"/>
    <n v="241.29889499999999"/>
    <n v="241.29889499999999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42.08758499999999"/>
    <n v="0"/>
    <n v="242.08758499999999"/>
    <n v="242.08758499999999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2.55678599999999"/>
    <n v="0"/>
    <n v="242.55678599999999"/>
    <n v="242.55678599999999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42.312253"/>
    <n v="0"/>
    <n v="242.312253"/>
    <n v="242.312253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42.41799900000001"/>
    <n v="0"/>
    <n v="242.41799900000001"/>
    <n v="242.41799900000001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2.598052"/>
    <n v="0"/>
    <n v="242.598052"/>
    <n v="242.5980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36.06265400000001"/>
    <n v="0"/>
    <n v="236.06265400000001"/>
    <n v="236.06265400000001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2.54928100000001"/>
    <n v="0"/>
    <n v="242.54928100000001"/>
    <n v="242.54928100000001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2.512058"/>
    <n v="0"/>
    <n v="242.512058"/>
    <n v="242.512058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2.58878799999999"/>
    <n v="0"/>
    <n v="242.58878799999999"/>
    <n v="242.58878799999999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2.660787"/>
    <n v="0"/>
    <n v="242.660787"/>
    <n v="242.660787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35.34067099999999"/>
    <n v="0"/>
    <n v="235.34067099999999"/>
    <n v="235.34067099999999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1.85322400000001"/>
    <n v="0"/>
    <n v="241.85322400000001"/>
    <n v="241.85322400000001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36.80800099999999"/>
    <n v="0"/>
    <n v="236.80800099999999"/>
    <n v="236.80800099999999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4.63724400000001"/>
    <n v="4.3873632530278215"/>
    <n v="225.86251749394438"/>
    <n v="243.41197050605564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5.12923440000003"/>
    <n v="4.1590357959948872"/>
    <n v="226.81116280801027"/>
    <n v="243.44730599198979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7.21234420000002"/>
    <n v="7.4429079915887472E-2"/>
    <n v="237.06348604016824"/>
    <n v="237.36120235983179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4419175"/>
    <n v="6.3927454340136303E-2"/>
    <n v="257.01633684131974"/>
    <n v="257.27204665868027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2682675000001"/>
    <n v="0.17657434421103815"/>
    <n v="256.97367806157791"/>
    <n v="257.6799754384221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0467900000002"/>
    <n v="9.7921857073827737E-2"/>
    <n v="257.10883528585236"/>
    <n v="257.5005227141476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40038966666663"/>
    <n v="4.2868747987344857E-2"/>
    <n v="257.31465217069194"/>
    <n v="257.48612716264131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5.12923440000003"/>
    <n v="4.1590357959948872"/>
    <n v="226.81116280801027"/>
    <n v="243.44730599198979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6.38233500000001"/>
    <n v="0"/>
    <n v="246.38233500000001"/>
    <n v="246.38233500000001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6.02502799999999"/>
    <n v="0"/>
    <n v="246.02502799999999"/>
    <n v="246.02502799999999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6.25241700000001"/>
    <n v="0"/>
    <n v="246.25241700000001"/>
    <n v="246.25241700000001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36.802368"/>
    <n v="0"/>
    <n v="236.802368"/>
    <n v="236.802368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6.13843"/>
    <n v="0"/>
    <n v="246.13843"/>
    <n v="246.1384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36.34004300000001"/>
    <n v="0"/>
    <n v="236.34004300000001"/>
    <n v="236.34004300000001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36.38573199999999"/>
    <n v="0"/>
    <n v="236.38573199999999"/>
    <n v="236.38573199999999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6.49074100000001"/>
    <n v="0"/>
    <n v="246.49074100000001"/>
    <n v="246.49074100000001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5.87788399999999"/>
    <n v="0"/>
    <n v="245.87788399999999"/>
    <n v="245.87788399999999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6.40526600000001"/>
    <n v="0"/>
    <n v="246.40526600000001"/>
    <n v="246.4052660000000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6.03612200000001"/>
    <n v="0"/>
    <n v="246.03612200000001"/>
    <n v="246.03612200000001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36.74940100000001"/>
    <n v="0"/>
    <n v="236.74940100000001"/>
    <n v="236.74940100000001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6.09413799999999"/>
    <n v="0"/>
    <n v="246.09413799999999"/>
    <n v="246.09413799999999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6.09014999999999"/>
    <n v="0"/>
    <n v="246.09014999999999"/>
    <n v="246.09014999999999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37.45379"/>
    <n v="0"/>
    <n v="237.45379"/>
    <n v="237.453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6.5772"/>
    <n v="0"/>
    <n v="246.5772"/>
    <n v="246.577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38.19205500000001"/>
    <n v="0"/>
    <n v="238.19205500000001"/>
    <n v="238.19205500000001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6.15506099999999"/>
    <n v="0"/>
    <n v="246.15506099999999"/>
    <n v="246.15506099999999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38.5609"/>
    <n v="0"/>
    <n v="238.5609"/>
    <n v="238.5609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38.324421"/>
    <n v="0"/>
    <n v="238.324421"/>
    <n v="238.324421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7.30339699999999"/>
    <n v="0"/>
    <n v="247.30339699999999"/>
    <n v="247.30339699999999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0.80949899999999"/>
    <n v="0"/>
    <n v="240.80949899999999"/>
    <n v="240.80949899999999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39.75559100000001"/>
    <n v="0"/>
    <n v="239.75559100000001"/>
    <n v="239.755591000000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7.09033700000001"/>
    <n v="0"/>
    <n v="247.09033700000001"/>
    <n v="247.09033700000001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7.379683"/>
    <n v="0"/>
    <n v="247.379683"/>
    <n v="247.379683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7.101012"/>
    <n v="0"/>
    <n v="247.101012"/>
    <n v="247.101012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7.203136"/>
    <n v="0"/>
    <n v="247.203136"/>
    <n v="247.203136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6.31567899999999"/>
    <n v="0"/>
    <n v="246.31567899999999"/>
    <n v="246.31567899999999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1.254774"/>
    <n v="0"/>
    <n v="241.254774"/>
    <n v="241.254774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31401775"/>
    <n v="7.2757910251846178E-2"/>
    <n v="257.1685019294963"/>
    <n v="257.45953357050371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40038966666663"/>
    <n v="4.2868747987344857E-2"/>
    <n v="257.31465217069194"/>
    <n v="257.48612716264131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5.12923440000003"/>
    <n v="4.1590357959948872"/>
    <n v="226.81116280801027"/>
    <n v="243.44730599198979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2682675000001"/>
    <n v="0.17657434421103815"/>
    <n v="256.97367806157791"/>
    <n v="257.6799754384221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35578"/>
    <n v="9.880981174626631E-2"/>
    <n v="257.13795837650747"/>
    <n v="257.53319762349253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24907050000002"/>
    <n v="0.10163869601503976"/>
    <n v="257.04579310796993"/>
    <n v="257.4523478920301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0467900000002"/>
    <n v="9.7921857073827737E-2"/>
    <n v="257.10883528585236"/>
    <n v="257.5005227141476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27713800000004"/>
    <n v="0.13998434868033216"/>
    <n v="256.99716930263935"/>
    <n v="257.55710669736072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0650080000006"/>
    <n v="0.19956459853798708"/>
    <n v="257.00737160292408"/>
    <n v="257.8056299970760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29914600000001"/>
    <n v="9.9008969843278408E-2"/>
    <n v="257.10112806031344"/>
    <n v="257.49716393968657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085754"/>
    <n v="0.22836318103092954"/>
    <n v="256.85184903793811"/>
    <n v="257.76530176206188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739774"/>
    <n v="0.11699094063185163"/>
    <n v="257.13999551873627"/>
    <n v="257.60795928126373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4364660000002"/>
    <n v="0.13568954452115786"/>
    <n v="257.17226751095768"/>
    <n v="257.7150256890423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4419175"/>
    <n v="6.3927454340136303E-2"/>
    <n v="257.01633684131974"/>
    <n v="257.27204665868027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2348700000001"/>
    <n v="0.12991535552813643"/>
    <n v="256.86365628894373"/>
    <n v="257.38331771105629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1647199999995"/>
    <n v="0.12200348467240726"/>
    <n v="256.97246503065514"/>
    <n v="257.4604789693447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2769425000001"/>
    <n v="0.15328414990326994"/>
    <n v="256.92112595019347"/>
    <n v="257.53426254980656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5863424999998"/>
    <n v="0.17342588524835761"/>
    <n v="256.81178247950328"/>
    <n v="257.50548602049668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7294075000003"/>
    <n v="0.18392827096283462"/>
    <n v="256.90508420807436"/>
    <n v="257.64079729192571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8900125000005"/>
    <n v="0.1041353928320929"/>
    <n v="256.98073046433586"/>
    <n v="257.39727203566423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7876425000005"/>
    <n v="0.1287097410125973"/>
    <n v="257.02134476797488"/>
    <n v="257.53618373202522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1654600000002"/>
    <n v="8.5755978430513885E-2"/>
    <n v="257.14503404313899"/>
    <n v="257.48805795686104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6767749999999"/>
    <n v="8.4172912917505852E-2"/>
    <n v="257.099331674165"/>
    <n v="257.43602332583498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9276200000004"/>
    <n v="0.19377752185094213"/>
    <n v="256.90520695629817"/>
    <n v="257.6803170437019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5116399999998"/>
    <n v="0.14221218067152386"/>
    <n v="257.06673963865694"/>
    <n v="257.63558836134303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5344949999997"/>
    <n v="0.11666328944976753"/>
    <n v="256.92012292110041"/>
    <n v="257.38677607889952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1047799999999"/>
    <n v="8.4128376183944614E-2"/>
    <n v="257.14222124763211"/>
    <n v="257.47873475236787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261125000002"/>
    <n v="0.12759230438551455"/>
    <n v="256.94742664122901"/>
    <n v="257.45779585877102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31401775"/>
    <n v="7.2757910251846178E-2"/>
    <n v="257.1685019294963"/>
    <n v="257.45953357050371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n v="237.26429300000001"/>
    <n v="0.19286900000000001"/>
    <n v="0"/>
    <n v="0"/>
    <s v="1"/>
    <s v="scale_omp_epyc_job_12107.out "/>
    <s v="scale_omp_epyc_epyc001.orfeo.hpc_2023-06-12_21-23-11.csv "/>
    <s v="e2 10000 100 100000 1 64"/>
    <n v="237.24238500000001"/>
    <n v="0.11284077815325805"/>
    <n v="237.0167034436935"/>
    <n v="237.46806655630652"/>
    <x v="0"/>
  </r>
  <r>
    <x v="0"/>
    <x v="0"/>
    <n v="100"/>
    <x v="0"/>
    <n v="1"/>
    <x v="62"/>
    <n v="237.130289"/>
    <n v="0.19234999999999999"/>
    <n v="0"/>
    <n v="0"/>
    <s v="1"/>
    <s v="scale_omp_epyc_job_12107.out "/>
    <s v="scale_omp_epyc_epyc001.orfeo.hpc_2023-06-12_21-23-11.csv "/>
    <s v="e2 10000 100 100000 1 63"/>
    <n v="237.21830349999999"/>
    <n v="5.2019444636206169E-2"/>
    <n v="237.11426461072759"/>
    <n v="237.32234238927239"/>
    <x v="0"/>
  </r>
  <r>
    <x v="0"/>
    <x v="0"/>
    <n v="100"/>
    <x v="0"/>
    <n v="1"/>
    <x v="61"/>
    <n v="237.20767499999999"/>
    <n v="0.23501"/>
    <n v="0"/>
    <n v="0"/>
    <s v="1"/>
    <s v="scale_omp_epyc_job_12107.out "/>
    <s v="scale_omp_epyc_epyc001.orfeo.hpc_2023-06-12_21-23-11.csv "/>
    <s v="e2 10000 100 100000 1 62"/>
    <n v="237.23349899999999"/>
    <n v="3.5182095463122065E-2"/>
    <n v="237.16313480907374"/>
    <n v="237.30386319092625"/>
    <x v="0"/>
  </r>
  <r>
    <x v="0"/>
    <x v="0"/>
    <n v="100"/>
    <x v="0"/>
    <n v="1"/>
    <x v="60"/>
    <n v="237.23527100000001"/>
    <n v="0.19611400000000001"/>
    <n v="0"/>
    <n v="0"/>
    <s v="1"/>
    <s v="scale_omp_epyc_job_12107.out "/>
    <s v="scale_omp_epyc_epyc001.orfeo.hpc_2023-06-12_21-23-11.csv "/>
    <s v="e2 10000 100 100000 1 61"/>
    <n v="237.27629050000002"/>
    <n v="3.4410066106852544E-2"/>
    <n v="237.2074703677863"/>
    <n v="237.34511063221373"/>
    <x v="0"/>
  </r>
  <r>
    <x v="0"/>
    <x v="0"/>
    <n v="100"/>
    <x v="0"/>
    <n v="1"/>
    <x v="59"/>
    <n v="237.144263"/>
    <n v="0.23061999999999999"/>
    <n v="0"/>
    <n v="0"/>
    <s v="1"/>
    <s v="scale_omp_epyc_job_12107.out "/>
    <s v="scale_omp_epyc_epyc001.orfeo.hpc_2023-06-12_21-23-11.csv "/>
    <s v="e2 10000 100 100000 1 60"/>
    <n v="237.186126"/>
    <n v="8.1640422554284151E-2"/>
    <n v="237.02284515489143"/>
    <n v="237.34940684510858"/>
    <x v="0"/>
  </r>
  <r>
    <x v="0"/>
    <x v="0"/>
    <n v="100"/>
    <x v="0"/>
    <n v="1"/>
    <x v="58"/>
    <n v="237.241737"/>
    <n v="0.16727"/>
    <n v="0"/>
    <n v="0"/>
    <s v="1"/>
    <s v="scale_omp_epyc_job_12107.out "/>
    <s v="scale_omp_epyc_epyc001.orfeo.hpc_2023-06-12_21-23-11.csv "/>
    <s v="e2 10000 100 100000 1 59"/>
    <n v="237.15488300000001"/>
    <n v="0.100836424232428"/>
    <n v="236.95321015153516"/>
    <n v="237.35655584846486"/>
    <x v="0"/>
  </r>
  <r>
    <x v="0"/>
    <x v="0"/>
    <n v="100"/>
    <x v="0"/>
    <n v="1"/>
    <x v="57"/>
    <n v="237.235026"/>
    <n v="0.191658"/>
    <n v="0"/>
    <n v="0"/>
    <s v="1"/>
    <s v="scale_omp_epyc_job_12107.out "/>
    <s v="scale_omp_epyc_epyc001.orfeo.hpc_2023-06-12_21-23-11.csv "/>
    <s v="e2 10000 100 100000 1 58"/>
    <n v="237.23841200000001"/>
    <n v="8.0531484176993448E-2"/>
    <n v="237.07734903164604"/>
    <n v="237.39947496835399"/>
    <x v="0"/>
  </r>
  <r>
    <x v="0"/>
    <x v="0"/>
    <n v="100"/>
    <x v="0"/>
    <n v="1"/>
    <x v="56"/>
    <n v="237.18735000000001"/>
    <n v="0.19897599999999999"/>
    <n v="0"/>
    <n v="0"/>
    <s v="1"/>
    <s v="scale_omp_epyc_job_12107.out "/>
    <s v="scale_omp_epyc_epyc001.orfeo.hpc_2023-06-12_21-23-11.csv "/>
    <s v="e2 10000 100 100000 1 57"/>
    <n v="237.21234420000002"/>
    <n v="7.4429079915887472E-2"/>
    <n v="237.06348604016824"/>
    <n v="237.36120235983179"/>
    <x v="0"/>
  </r>
  <r>
    <x v="0"/>
    <x v="0"/>
    <n v="100"/>
    <x v="0"/>
    <n v="1"/>
    <x v="55"/>
    <n v="237.32589100000001"/>
    <n v="0.184893"/>
    <n v="0"/>
    <n v="0"/>
    <s v="1"/>
    <s v="scale_omp_epyc_job_12107.out "/>
    <s v="scale_omp_epyc_epyc001.orfeo.hpc_2023-06-12_21-23-11.csv "/>
    <s v="e2 10000 100 100000 1 56"/>
    <n v="237.217152"/>
    <n v="9.8260314171612698E-2"/>
    <n v="237.02063137165678"/>
    <n v="237.41367262834322"/>
    <x v="0"/>
  </r>
  <r>
    <x v="0"/>
    <x v="0"/>
    <n v="100"/>
    <x v="0"/>
    <n v="1"/>
    <x v="54"/>
    <n v="236.950762"/>
    <n v="0.194518"/>
    <n v="0"/>
    <n v="0"/>
    <s v="1"/>
    <s v="scale_omp_epyc_job_12107.out "/>
    <s v="scale_omp_epyc_epyc001.orfeo.hpc_2023-06-12_21-23-11.csv "/>
    <s v="e2 10000 100 100000 1 55"/>
    <n v="237.08136540000001"/>
    <n v="0.16708107018971941"/>
    <n v="236.74720325962056"/>
    <n v="237.41552754037946"/>
    <x v="0"/>
  </r>
  <r>
    <x v="0"/>
    <x v="0"/>
    <n v="100"/>
    <x v="0"/>
    <n v="1"/>
    <x v="53"/>
    <n v="237.14146"/>
    <n v="0.18309"/>
    <n v="0"/>
    <n v="0"/>
    <s v="1"/>
    <s v="scale_omp_epyc_job_12107.out "/>
    <s v="scale_omp_epyc_epyc001.orfeo.hpc_2023-06-12_21-23-11.csv "/>
    <s v="e2 10000 100 100000 1 54"/>
    <n v="237.23306719999999"/>
    <n v="0.15226111894573224"/>
    <n v="236.92854496210853"/>
    <n v="237.53758943789146"/>
    <x v="0"/>
  </r>
  <r>
    <x v="0"/>
    <x v="0"/>
    <n v="100"/>
    <x v="0"/>
    <n v="1"/>
    <x v="52"/>
    <n v="237.25086200000001"/>
    <n v="0.18748100000000001"/>
    <n v="0"/>
    <n v="0"/>
    <s v="1"/>
    <s v="scale_omp_epyc_job_12107.out "/>
    <s v="scale_omp_epyc_epyc001.orfeo.hpc_2023-06-12_21-23-11.csv "/>
    <s v="e2 10000 100 100000 1 53"/>
    <n v="237.23472999999998"/>
    <n v="2.5278128316885893E-2"/>
    <n v="237.18417374336622"/>
    <n v="237.28528625663375"/>
    <x v="0"/>
  </r>
  <r>
    <x v="0"/>
    <x v="0"/>
    <n v="100"/>
    <x v="0"/>
    <n v="1"/>
    <x v="51"/>
    <n v="237.18811500000001"/>
    <n v="0.18109"/>
    <n v="0"/>
    <n v="0"/>
    <s v="1"/>
    <s v="scale_omp_epyc_job_12107.out "/>
    <s v="scale_omp_epyc_epyc001.orfeo.hpc_2023-06-12_21-23-11.csv "/>
    <s v="e2 10000 100 100000 1 52"/>
    <n v="237.1745688"/>
    <n v="0.10682216708966349"/>
    <n v="236.96092446582068"/>
    <n v="237.38821313417932"/>
    <x v="0"/>
  </r>
  <r>
    <x v="0"/>
    <x v="0"/>
    <n v="100"/>
    <x v="0"/>
    <n v="1"/>
    <x v="50"/>
    <n v="237.19393600000001"/>
    <n v="0.18773699999999999"/>
    <n v="0"/>
    <n v="0"/>
    <s v="1"/>
    <s v="scale_omp_epyc_job_12107.out "/>
    <s v="scale_omp_epyc_epyc001.orfeo.hpc_2023-06-12_21-23-11.csv "/>
    <s v="e2 10000 100 100000 1 51"/>
    <n v="237.1854238"/>
    <n v="7.5308305264426015E-2"/>
    <n v="237.03480718947114"/>
    <n v="237.33604041052885"/>
    <x v="0"/>
  </r>
  <r>
    <x v="0"/>
    <x v="0"/>
    <n v="100"/>
    <x v="0"/>
    <n v="1"/>
    <x v="49"/>
    <n v="237.060069"/>
    <n v="0.19652600000000001"/>
    <n v="0"/>
    <n v="0"/>
    <s v="1"/>
    <s v="scale_omp_epyc_job_12107.out "/>
    <s v="scale_omp_epyc_epyc001.orfeo.hpc_2023-06-12_21-23-11.csv "/>
    <s v="e2 10000 100 100000 1 50"/>
    <n v="237.2101298"/>
    <n v="0.10643961064352421"/>
    <n v="236.99725057871296"/>
    <n v="237.42300902128704"/>
    <x v="0"/>
  </r>
  <r>
    <x v="0"/>
    <x v="0"/>
    <n v="100"/>
    <x v="0"/>
    <n v="1"/>
    <x v="48"/>
    <n v="237.212637"/>
    <n v="0.227052"/>
    <n v="0"/>
    <n v="0"/>
    <s v="1"/>
    <s v="scale_omp_epyc_job_12107.out "/>
    <s v="scale_omp_epyc_epyc001.orfeo.hpc_2023-06-12_21-23-11.csv "/>
    <s v="e2 10000 100 100000 1 49"/>
    <n v="237.24434360000001"/>
    <n v="0.12789211139939546"/>
    <n v="236.98855937720123"/>
    <n v="237.50012782279879"/>
    <x v="0"/>
  </r>
  <r>
    <x v="0"/>
    <x v="0"/>
    <n v="100"/>
    <x v="0"/>
    <n v="1"/>
    <x v="47"/>
    <n v="237.220404"/>
    <n v="0.20205899999999999"/>
    <n v="0"/>
    <n v="0"/>
    <s v="1"/>
    <s v="scale_omp_epyc_job_12107.out "/>
    <s v="scale_omp_epyc_epyc001.orfeo.hpc_2023-06-12_21-23-11.csv "/>
    <s v="e2 10000 100 100000 1 48"/>
    <n v="237.33702460000001"/>
    <n v="0.16970551358067992"/>
    <n v="236.99761357283865"/>
    <n v="237.67643562716137"/>
    <x v="0"/>
  </r>
  <r>
    <x v="0"/>
    <x v="0"/>
    <n v="100"/>
    <x v="0"/>
    <n v="1"/>
    <x v="46"/>
    <n v="237.40798000000001"/>
    <n v="0.199047"/>
    <n v="0"/>
    <n v="0"/>
    <s v="1"/>
    <s v="scale_omp_epyc_job_12107.out "/>
    <s v="scale_omp_epyc_epyc001.orfeo.hpc_2023-06-12_21-23-11.csv "/>
    <s v="e2 10000 100 100000 1 47"/>
    <n v="237.20712700000004"/>
    <n v="0.13480092581444655"/>
    <n v="236.93752514837115"/>
    <n v="237.47672885162893"/>
    <x v="0"/>
  </r>
  <r>
    <x v="0"/>
    <x v="0"/>
    <n v="100"/>
    <x v="0"/>
    <n v="1"/>
    <x v="45"/>
    <n v="237.347003"/>
    <n v="0.17895"/>
    <n v="0"/>
    <n v="0"/>
    <s v="1"/>
    <s v="scale_omp_epyc_job_12107.out "/>
    <s v="scale_omp_epyc_epyc001.orfeo.hpc_2023-06-12_21-23-11.csv "/>
    <s v="e2 10000 100 100000 1 46"/>
    <n v="235.20935539999999"/>
    <n v="4.0338640229643667"/>
    <n v="227.14162735407126"/>
    <n v="243.27708344592872"/>
    <x v="0"/>
  </r>
  <r>
    <x v="0"/>
    <x v="0"/>
    <n v="100"/>
    <x v="0"/>
    <n v="1"/>
    <x v="44"/>
    <n v="237.40053800000001"/>
    <n v="0.21491299999999999"/>
    <n v="0"/>
    <n v="0"/>
    <s v="1"/>
    <s v="scale_omp_epyc_job_12107.out "/>
    <s v="scale_omp_epyc_epyc001.orfeo.hpc_2023-06-12_21-23-11.csv "/>
    <s v="e2 10000 100 100000 1 45"/>
    <n v="237.22896399999999"/>
    <n v="0.11105608348693603"/>
    <n v="237.00685183302613"/>
    <n v="237.45107616697385"/>
    <x v="0"/>
  </r>
  <r>
    <x v="0"/>
    <x v="0"/>
    <n v="100"/>
    <x v="0"/>
    <n v="1"/>
    <x v="43"/>
    <n v="237.226313"/>
    <n v="0.206955"/>
    <n v="0"/>
    <n v="0"/>
    <s v="1"/>
    <s v="scale_omp_epyc_job_12107.out "/>
    <s v="scale_omp_epyc_epyc001.orfeo.hpc_2023-06-12_21-23-11.csv "/>
    <s v="e2 10000 100 100000 1 44"/>
    <n v="237.19586939999999"/>
    <n v="4.4657121603937366E-2"/>
    <n v="237.10655515679213"/>
    <n v="237.28518364320786"/>
    <x v="0"/>
  </r>
  <r>
    <x v="0"/>
    <x v="0"/>
    <n v="100"/>
    <x v="0"/>
    <n v="1"/>
    <x v="42"/>
    <n v="236.813726"/>
    <n v="0.182888"/>
    <n v="0"/>
    <n v="0"/>
    <s v="1"/>
    <s v="scale_omp_epyc_job_12107.out "/>
    <s v="scale_omp_epyc_epyc001.orfeo.hpc_2023-06-12_21-23-11.csv "/>
    <s v="e2 10000 100 100000 1 43"/>
    <n v="235.20495120000001"/>
    <n v="3.8606001064200881"/>
    <n v="227.48375098715982"/>
    <n v="242.9261514128402"/>
    <x v="0"/>
  </r>
  <r>
    <x v="0"/>
    <x v="0"/>
    <n v="100"/>
    <x v="0"/>
    <n v="1"/>
    <x v="41"/>
    <n v="237.35501099999999"/>
    <n v="0.21024799999999999"/>
    <n v="0"/>
    <n v="0"/>
    <s v="1"/>
    <s v="scale_omp_epyc_job_12107.out "/>
    <s v="scale_omp_epyc_epyc001.orfeo.hpc_2023-06-12_21-23-11.csv "/>
    <s v="e2 10000 100 100000 1 42"/>
    <n v="237.18993259999996"/>
    <n v="0.11562848843003239"/>
    <n v="236.9586756231399"/>
    <n v="237.42118957686003"/>
    <x v="0"/>
  </r>
  <r>
    <x v="0"/>
    <x v="0"/>
    <n v="100"/>
    <x v="0"/>
    <n v="1"/>
    <x v="40"/>
    <n v="226.840419"/>
    <n v="0.18620600000000001"/>
    <n v="0"/>
    <n v="0"/>
    <s v="1"/>
    <s v="scale_omp_epyc_job_12107.out "/>
    <s v="scale_omp_epyc_epyc001.orfeo.hpc_2023-06-12_21-23-11.csv "/>
    <s v="e2 10000 100 100000 1 41"/>
    <n v="231.06102719999998"/>
    <n v="4.9915521498215965"/>
    <n v="221.07792290035678"/>
    <n v="241.04413149964319"/>
    <x v="0"/>
  </r>
  <r>
    <x v="0"/>
    <x v="0"/>
    <n v="100"/>
    <x v="0"/>
    <n v="1"/>
    <x v="39"/>
    <n v="237.323373"/>
    <n v="0.19091"/>
    <n v="0"/>
    <n v="0"/>
    <s v="1"/>
    <s v="scale_omp_epyc_job_12107.out "/>
    <s v="scale_omp_epyc_epyc001.orfeo.hpc_2023-06-12_21-23-11.csv "/>
    <s v="e2 10000 100 100000 1 40"/>
    <n v="237.23574619999999"/>
    <n v="6.4127249095469477E-2"/>
    <n v="237.10749170180907"/>
    <n v="237.36400069819092"/>
    <x v="0"/>
  </r>
  <r>
    <x v="0"/>
    <x v="0"/>
    <n v="100"/>
    <x v="0"/>
    <n v="1"/>
    <x v="38"/>
    <n v="237.34290200000001"/>
    <n v="0.17785999999999999"/>
    <n v="0"/>
    <n v="0"/>
    <s v="1"/>
    <s v="scale_omp_epyc_job_12107.out "/>
    <s v="scale_omp_epyc_epyc001.orfeo.hpc_2023-06-12_21-23-11.csv "/>
    <s v="e2 10000 100 100000 1 39"/>
    <n v="235.1709874"/>
    <n v="4.095629087767179"/>
    <n v="226.97972922446564"/>
    <n v="243.36224557553436"/>
    <x v="0"/>
  </r>
  <r>
    <x v="0"/>
    <x v="0"/>
    <n v="100"/>
    <x v="0"/>
    <n v="1"/>
    <x v="37"/>
    <n v="237.27225899999999"/>
    <n v="0.223109"/>
    <n v="0"/>
    <n v="0"/>
    <s v="1"/>
    <s v="scale_omp_epyc_job_12107.out "/>
    <s v="scale_omp_epyc_epyc001.orfeo.hpc_2023-06-12_21-23-11.csv "/>
    <s v="e2 10000 100 100000 1 38"/>
    <n v="237.22220699999997"/>
    <n v="3.2301935571114014E-2"/>
    <n v="237.15760312885774"/>
    <n v="237.28681087114219"/>
    <x v="0"/>
  </r>
  <r>
    <x v="0"/>
    <x v="0"/>
    <n v="100"/>
    <x v="0"/>
    <n v="1"/>
    <x v="36"/>
    <n v="237.17502200000001"/>
    <n v="0.179394"/>
    <n v="0"/>
    <n v="0"/>
    <s v="1"/>
    <s v="scale_omp_epyc_job_12107.out "/>
    <s v="scale_omp_epyc_epyc001.orfeo.hpc_2023-06-12_21-23-11.csv "/>
    <s v="e2 10000 100 100000 1 37"/>
    <n v="237.1866066"/>
    <n v="6.6816561151507275E-2"/>
    <n v="237.05297347769698"/>
    <n v="237.32023972230303"/>
    <x v="0"/>
  </r>
  <r>
    <x v="0"/>
    <x v="0"/>
    <n v="100"/>
    <x v="0"/>
    <n v="1"/>
    <x v="35"/>
    <n v="237.00499099999999"/>
    <n v="0.20335800000000001"/>
    <n v="0"/>
    <n v="0"/>
    <s v="1"/>
    <s v="scale_omp_epyc_job_12107.out "/>
    <s v="scale_omp_epyc_epyc001.orfeo.hpc_2023-06-12_21-23-11.csv "/>
    <s v="e2 10000 100 100000 1 36"/>
    <n v="237.16345440000001"/>
    <n v="0.1059933301390711"/>
    <n v="236.95146773972186"/>
    <n v="237.37544106027815"/>
    <x v="0"/>
  </r>
  <r>
    <x v="0"/>
    <x v="0"/>
    <n v="100"/>
    <x v="0"/>
    <n v="1"/>
    <x v="34"/>
    <n v="226.81226699999999"/>
    <n v="0.18124499999999999"/>
    <n v="0"/>
    <n v="0"/>
    <s v="1"/>
    <s v="scale_omp_epyc_job_12107.out "/>
    <s v="scale_omp_epyc_epyc001.orfeo.hpc_2023-06-12_21-23-11.csv "/>
    <s v="e2 10000 100 100000 1 35"/>
    <n v="235.12923440000003"/>
    <n v="4.1590357959948872"/>
    <n v="226.81116280801027"/>
    <n v="243.44730599198979"/>
    <x v="0"/>
  </r>
  <r>
    <x v="3"/>
    <x v="0"/>
    <n v="100"/>
    <x v="2"/>
    <n v="1"/>
    <x v="0"/>
    <n v="261.98249199999998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n v="261.77115500000002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n v="261.60966200000001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n v="261.82337899999999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n v="261.764028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n v="261.74128899999999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n v="261.80566700000003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n v="262.001508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n v="261.83614599999999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n v="261.80232100000001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n v="261.80968799999999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n v="261.90158300000002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n v="261.84977199999997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n v="261.94189499999999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n v="261.99968000000001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n v="261.95046600000001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n v="262.16781099999997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n v="262.03233899999998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n v="261.8468419999999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n v="261.9612789999999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n v="262.07350200000002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n v="262.44088599999998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n v="262.32482099999999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n v="262.3044740000000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n v="261.98782199999999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n v="262.21581900000001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n v="262.36979600000001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n v="237.210679"/>
    <n v="0.20189699999999999"/>
    <n v="0"/>
    <n v="0"/>
    <s v="4"/>
    <s v="scale_omp_epyc_job_12112.out "/>
    <s v="scale_omp_epyc_epyc004_2023-06-12_22-09-35.csv "/>
    <s v="e2 10000 100 100000 1 1"/>
    <n v="237.33422166666665"/>
    <n v="0.10372874840400355"/>
    <n v="237.12676416985863"/>
    <n v="237.54167916347467"/>
    <x v="0"/>
  </r>
  <r>
    <x v="0"/>
    <x v="0"/>
    <n v="100"/>
    <x v="0"/>
    <n v="1"/>
    <x v="1"/>
    <n v="237.15441999999999"/>
    <n v="0.19164900000000001"/>
    <n v="0"/>
    <n v="0"/>
    <s v="4"/>
    <s v="scale_omp_epyc_job_12112.out "/>
    <s v="scale_omp_epyc_epyc004_2023-06-12_22-09-35.csv "/>
    <s v="e2 10000 100 100000 1 2"/>
    <n v="238.31353566666667"/>
    <n v="0.90955834248387601"/>
    <n v="236.49441898169891"/>
    <n v="240.13265235163442"/>
    <x v="0"/>
  </r>
  <r>
    <x v="0"/>
    <x v="0"/>
    <n v="100"/>
    <x v="0"/>
    <n v="1"/>
    <x v="2"/>
    <n v="237.06181100000001"/>
    <n v="0.16797200000000001"/>
    <n v="0"/>
    <n v="0"/>
    <s v="4"/>
    <s v="scale_omp_epyc_job_12112.out "/>
    <s v="scale_omp_epyc_epyc004_2023-06-12_22-09-35.csv "/>
    <s v="e2 10000 100 100000 1 3"/>
    <n v="237.21352133333335"/>
    <n v="0.1078294616053638"/>
    <n v="236.99786241012262"/>
    <n v="237.42918025654407"/>
    <x v="0"/>
  </r>
  <r>
    <x v="0"/>
    <x v="0"/>
    <n v="100"/>
    <x v="0"/>
    <n v="1"/>
    <x v="3"/>
    <n v="237.17201"/>
    <n v="0.18434400000000001"/>
    <n v="0"/>
    <n v="0"/>
    <s v="4"/>
    <s v="scale_omp_epyc_job_12112.out "/>
    <s v="scale_omp_epyc_epyc004_2023-06-12_22-09-35.csv "/>
    <s v="e2 10000 100 100000 1 4"/>
    <n v="237.25104133333332"/>
    <n v="6.5045686623289981E-2"/>
    <n v="237.12094996008673"/>
    <n v="237.3811327065799"/>
    <x v="0"/>
  </r>
  <r>
    <x v="0"/>
    <x v="0"/>
    <n v="100"/>
    <x v="0"/>
    <n v="1"/>
    <x v="4"/>
    <n v="227.12202099999999"/>
    <n v="0.21187300000000001"/>
    <n v="0"/>
    <n v="0"/>
    <s v="4"/>
    <s v="scale_omp_epyc_job_12112.out "/>
    <s v="scale_omp_epyc_epyc004_2023-06-12_22-09-35.csv "/>
    <s v="e2 10000 100 100000 1 5"/>
    <n v="234.24413100000001"/>
    <n v="5.0472772585699195"/>
    <n v="224.14957648286017"/>
    <n v="244.33868551713985"/>
    <x v="0"/>
  </r>
  <r>
    <x v="0"/>
    <x v="0"/>
    <n v="100"/>
    <x v="0"/>
    <n v="1"/>
    <x v="29"/>
    <n v="237.13973799999999"/>
    <n v="0.23711699999999999"/>
    <n v="0"/>
    <n v="0"/>
    <s v="4"/>
    <s v="scale_omp_epyc_job_12112.out "/>
    <s v="scale_omp_epyc_epyc004_2023-06-12_22-09-35.csv "/>
    <s v="e2 10000 100 100000 1 6"/>
    <n v="237.52163250000001"/>
    <n v="0.38189449999380526"/>
    <n v="236.7578435000124"/>
    <n v="238.28542149998762"/>
    <x v="0"/>
  </r>
  <r>
    <x v="0"/>
    <x v="0"/>
    <n v="100"/>
    <x v="0"/>
    <n v="1"/>
    <x v="5"/>
    <n v="237.231819"/>
    <n v="0.19963400000000001"/>
    <n v="0"/>
    <n v="0"/>
    <s v="4"/>
    <s v="scale_omp_epyc_job_12112.out "/>
    <s v="scale_omp_epyc_epyc004_2023-06-12_22-09-35.csv "/>
    <s v="e2 10000 100 100000 1 7"/>
    <n v="238.77751166666667"/>
    <n v="1.5351611550314499"/>
    <n v="235.70718935660378"/>
    <n v="241.84783397672956"/>
    <x v="0"/>
  </r>
  <r>
    <x v="0"/>
    <x v="0"/>
    <n v="100"/>
    <x v="0"/>
    <n v="1"/>
    <x v="6"/>
    <n v="226.98316199999999"/>
    <n v="0.19392899999999999"/>
    <n v="0"/>
    <n v="0"/>
    <s v="4"/>
    <s v="scale_omp_epyc_job_12112.out "/>
    <s v="scale_omp_epyc_epyc004_2023-06-12_22-09-35.csv "/>
    <s v="e2 10000 100 100000 1 8"/>
    <n v="233.90741833333331"/>
    <n v="4.8967651115058697"/>
    <n v="224.11388811032157"/>
    <n v="243.70094855634505"/>
    <x v="0"/>
  </r>
  <r>
    <x v="0"/>
    <x v="0"/>
    <n v="100"/>
    <x v="0"/>
    <n v="1"/>
    <x v="7"/>
    <n v="226.89202700000001"/>
    <n v="0.205929"/>
    <n v="0"/>
    <n v="0"/>
    <s v="4"/>
    <s v="scale_omp_epyc_job_12112.out "/>
    <s v="scale_omp_epyc_epyc004_2023-06-12_22-09-35.csv "/>
    <s v="e2 10000 100 100000 1 9"/>
    <n v="233.82286433333334"/>
    <n v="4.9011107228833977"/>
    <n v="224.02064288756654"/>
    <n v="243.62508577910015"/>
    <x v="0"/>
  </r>
  <r>
    <x v="0"/>
    <x v="0"/>
    <n v="100"/>
    <x v="0"/>
    <n v="1"/>
    <x v="8"/>
    <n v="237.19036399999999"/>
    <n v="0.2046"/>
    <n v="0"/>
    <n v="0"/>
    <s v="4"/>
    <s v="scale_omp_epyc_job_12112.out "/>
    <s v="scale_omp_epyc_epyc004_2023-06-12_22-09-35.csv "/>
    <s v="e2 10000 100 100000 1 10"/>
    <n v="237.71480566666665"/>
    <n v="0.64441914132797284"/>
    <n v="236.4259673840107"/>
    <n v="239.00364394932259"/>
    <x v="0"/>
  </r>
  <r>
    <x v="0"/>
    <x v="0"/>
    <n v="100"/>
    <x v="0"/>
    <n v="1"/>
    <x v="9"/>
    <n v="237.21931699999999"/>
    <n v="0.18417700000000001"/>
    <n v="0"/>
    <n v="0"/>
    <s v="4"/>
    <s v="scale_omp_epyc_job_12112.out "/>
    <s v="scale_omp_epyc_epyc004_2023-06-12_22-09-35.csv "/>
    <s v="e2 10000 100 100000 1 11"/>
    <n v="237.65024566666668"/>
    <n v="0.46710155363167338"/>
    <n v="236.71604255940332"/>
    <n v="238.58444877393003"/>
    <x v="0"/>
  </r>
  <r>
    <x v="0"/>
    <x v="0"/>
    <n v="100"/>
    <x v="0"/>
    <n v="1"/>
    <x v="10"/>
    <n v="237.16104999999999"/>
    <n v="0.180288"/>
    <n v="0"/>
    <n v="0"/>
    <s v="4"/>
    <s v="scale_omp_epyc_job_12112.out "/>
    <s v="scale_omp_epyc_epyc004_2023-06-12_22-09-35.csv "/>
    <s v="e2 10000 100 100000 1 12"/>
    <n v="237.71801733333334"/>
    <n v="0.39443401123513383"/>
    <n v="236.92914931086307"/>
    <n v="238.5068853558036"/>
    <x v="0"/>
  </r>
  <r>
    <x v="0"/>
    <x v="0"/>
    <n v="100"/>
    <x v="0"/>
    <n v="1"/>
    <x v="11"/>
    <n v="237.304903"/>
    <n v="0.18964200000000001"/>
    <n v="0"/>
    <n v="0"/>
    <s v="4"/>
    <s v="scale_omp_epyc_job_12112.out "/>
    <s v="scale_omp_epyc_epyc004_2023-06-12_22-09-35.csv "/>
    <s v="e2 10000 100 100000 1 13"/>
    <n v="237.51547833333333"/>
    <n v="0.24232323809782946"/>
    <n v="237.03083185713768"/>
    <n v="238.00012480952898"/>
    <x v="0"/>
  </r>
  <r>
    <x v="0"/>
    <x v="0"/>
    <n v="100"/>
    <x v="0"/>
    <n v="1"/>
    <x v="12"/>
    <n v="237.30596800000001"/>
    <n v="0.17225699999999999"/>
    <n v="0"/>
    <n v="0"/>
    <s v="4"/>
    <s v="scale_omp_epyc_job_12112.out "/>
    <s v="scale_omp_epyc_epyc004_2023-06-12_22-09-35.csv "/>
    <s v="e2 10000 100 100000 1 14"/>
    <n v="237.24532500000001"/>
    <n v="4.4940874641695334E-2"/>
    <n v="237.15544325071662"/>
    <n v="237.3352067492834"/>
    <x v="0"/>
  </r>
  <r>
    <x v="0"/>
    <x v="0"/>
    <n v="100"/>
    <x v="0"/>
    <n v="1"/>
    <x v="13"/>
    <n v="237.300273"/>
    <n v="0.19234899999999999"/>
    <n v="0"/>
    <n v="0"/>
    <s v="4"/>
    <s v="scale_omp_epyc_job_12112.out "/>
    <s v="scale_omp_epyc_epyc004_2023-06-12_22-09-35.csv "/>
    <s v="e2 10000 100 100000 1 15"/>
    <n v="237.28403233333333"/>
    <n v="4.2747353524726375E-2"/>
    <n v="237.19853762628387"/>
    <n v="237.36952704038279"/>
    <x v="0"/>
  </r>
  <r>
    <x v="0"/>
    <x v="0"/>
    <n v="100"/>
    <x v="0"/>
    <n v="1"/>
    <x v="14"/>
    <n v="237.315021"/>
    <n v="0.197909"/>
    <n v="0"/>
    <n v="0"/>
    <s v="4"/>
    <s v="scale_omp_epyc_job_12112.out "/>
    <s v="scale_omp_epyc_epyc004_2023-06-12_22-09-35.csv "/>
    <s v="e2 10000 100 100000 1 16"/>
    <n v="237.30206033333334"/>
    <n v="2.2767078156488627E-2"/>
    <n v="237.25652617702036"/>
    <n v="237.34759448964633"/>
    <x v="0"/>
  </r>
  <r>
    <x v="0"/>
    <x v="0"/>
    <n v="100"/>
    <x v="0"/>
    <n v="1"/>
    <x v="15"/>
    <n v="237.362774"/>
    <n v="0.196987"/>
    <n v="0"/>
    <n v="0"/>
    <s v="4"/>
    <s v="scale_omp_epyc_job_12112.out "/>
    <s v="scale_omp_epyc_epyc004_2023-06-12_22-09-35.csv "/>
    <s v="e2 10000 100 100000 1 17"/>
    <n v="237.90600099999997"/>
    <n v="0.55481527800818708"/>
    <n v="236.79637044398359"/>
    <n v="239.01563155601636"/>
    <x v="0"/>
  </r>
  <r>
    <x v="0"/>
    <x v="0"/>
    <n v="100"/>
    <x v="0"/>
    <n v="1"/>
    <x v="16"/>
    <n v="237.30729500000001"/>
    <n v="0.219941"/>
    <n v="0"/>
    <n v="0"/>
    <s v="4"/>
    <s v="scale_omp_epyc_job_12112.out "/>
    <s v="scale_omp_epyc_epyc004_2023-06-12_22-09-35.csv "/>
    <s v="e2 10000 100 100000 1 18"/>
    <n v="237.34171966666668"/>
    <n v="7.5124897239188748E-2"/>
    <n v="237.19146987218829"/>
    <n v="237.49196946114506"/>
    <x v="0"/>
  </r>
  <r>
    <x v="0"/>
    <x v="0"/>
    <n v="100"/>
    <x v="0"/>
    <n v="1"/>
    <x v="17"/>
    <n v="237.32042799999999"/>
    <n v="0.20379800000000001"/>
    <n v="0"/>
    <n v="0"/>
    <s v="4"/>
    <s v="scale_omp_epyc_job_12112.out "/>
    <s v="scale_omp_epyc_epyc004_2023-06-12_22-09-35.csv "/>
    <s v="e2 10000 100 100000 1 19"/>
    <n v="237.538107"/>
    <n v="0.25206986485300753"/>
    <n v="237.03396727029397"/>
    <n v="238.04224672970602"/>
    <x v="0"/>
  </r>
  <r>
    <x v="0"/>
    <x v="0"/>
    <n v="100"/>
    <x v="0"/>
    <n v="1"/>
    <x v="18"/>
    <n v="237.37140600000001"/>
    <n v="0.191744"/>
    <n v="0"/>
    <n v="0"/>
    <s v="4"/>
    <s v="scale_omp_epyc_job_12112.out "/>
    <s v="scale_omp_epyc_epyc004_2023-06-12_22-09-35.csv "/>
    <s v="e2 10000 100 100000 1 20"/>
    <n v="237.8665566666667"/>
    <n v="0.35823892216828107"/>
    <n v="237.15007882233013"/>
    <n v="238.58303451100326"/>
    <x v="0"/>
  </r>
  <r>
    <x v="0"/>
    <x v="0"/>
    <n v="100"/>
    <x v="0"/>
    <n v="1"/>
    <x v="19"/>
    <n v="227.06666899999999"/>
    <n v="0.20096900000000001"/>
    <n v="0"/>
    <n v="0"/>
    <s v="4"/>
    <s v="scale_omp_epyc_job_12112.out "/>
    <s v="scale_omp_epyc_epyc004_2023-06-12_22-09-35.csv "/>
    <s v="e2 10000 100 100000 1 21"/>
    <n v="233.89919699999999"/>
    <n v="4.8319294276096194"/>
    <n v="224.23533814478074"/>
    <n v="243.56305585521923"/>
    <x v="0"/>
  </r>
  <r>
    <x v="0"/>
    <x v="0"/>
    <n v="100"/>
    <x v="0"/>
    <n v="1"/>
    <x v="20"/>
    <n v="237.22968700000001"/>
    <n v="0.18154400000000001"/>
    <n v="0"/>
    <n v="0"/>
    <s v="4"/>
    <s v="scale_omp_epyc_job_12112.out "/>
    <s v="scale_omp_epyc_epyc004_2023-06-12_22-09-35.csv "/>
    <s v="e2 10000 100 100000 1 22"/>
    <n v="237.40240866666667"/>
    <n v="0.16173655604413328"/>
    <n v="237.07893555457841"/>
    <n v="237.72588177875494"/>
    <x v="0"/>
  </r>
  <r>
    <x v="0"/>
    <x v="0"/>
    <n v="100"/>
    <x v="0"/>
    <n v="1"/>
    <x v="21"/>
    <n v="237.325444"/>
    <n v="0.19833899999999999"/>
    <n v="0"/>
    <n v="0"/>
    <s v="4"/>
    <s v="scale_omp_epyc_job_12112.out "/>
    <s v="scale_omp_epyc_epyc004_2023-06-12_22-09-35.csv "/>
    <s v="e2 10000 100 100000 1 23"/>
    <n v="237.3224303333333"/>
    <n v="0.1512093627891983"/>
    <n v="237.0200116077549"/>
    <n v="237.62484905891171"/>
    <x v="0"/>
  </r>
  <r>
    <x v="0"/>
    <x v="0"/>
    <n v="100"/>
    <x v="0"/>
    <n v="1"/>
    <x v="22"/>
    <n v="237.132544"/>
    <n v="0.19040399999999999"/>
    <n v="0"/>
    <n v="0"/>
    <s v="4"/>
    <s v="scale_omp_epyc_job_12112.out "/>
    <s v="scale_omp_epyc_epyc004_2023-06-12_22-09-35.csv "/>
    <s v="e2 10000 100 100000 1 24"/>
    <n v="238.01185233333331"/>
    <n v="1.1499439548092889"/>
    <n v="235.71196442371473"/>
    <n v="240.31174024295188"/>
    <x v="0"/>
  </r>
  <r>
    <x v="0"/>
    <x v="0"/>
    <n v="100"/>
    <x v="0"/>
    <n v="1"/>
    <x v="23"/>
    <n v="237.218549"/>
    <n v="0.17651900000000001"/>
    <n v="0"/>
    <n v="0"/>
    <s v="4"/>
    <s v="scale_omp_epyc_job_12112.out "/>
    <s v="scale_omp_epyc_epyc004_2023-06-12_22-09-35.csv "/>
    <s v="e2 10000 100 100000 1 25"/>
    <n v="245.22384033333333"/>
    <n v="11.235779035643437"/>
    <n v="222.75228226204646"/>
    <n v="267.69539840462022"/>
    <x v="0"/>
  </r>
  <r>
    <x v="0"/>
    <x v="0"/>
    <n v="100"/>
    <x v="0"/>
    <n v="1"/>
    <x v="24"/>
    <n v="237.32308800000001"/>
    <n v="0.20591599999999999"/>
    <n v="0"/>
    <n v="0"/>
    <s v="4"/>
    <s v="scale_omp_epyc_job_12112.out "/>
    <s v="scale_omp_epyc_epyc004_2023-06-12_22-09-35.csv "/>
    <s v="e2 10000 100 100000 1 26"/>
    <n v="237.26140566666666"/>
    <n v="9.0742500445997257E-2"/>
    <n v="237.07992066577467"/>
    <n v="237.44289066755866"/>
    <x v="0"/>
  </r>
  <r>
    <x v="0"/>
    <x v="0"/>
    <n v="100"/>
    <x v="0"/>
    <n v="1"/>
    <x v="25"/>
    <n v="237.25149200000001"/>
    <n v="0.17131199999999999"/>
    <n v="0"/>
    <n v="0"/>
    <s v="4"/>
    <s v="scale_omp_epyc_job_12112.out "/>
    <s v="scale_omp_epyc_epyc004_2023-06-12_22-09-35.csv "/>
    <s v="e2 10000 100 100000 1 27"/>
    <n v="237.240576"/>
    <n v="4.8380673215540786E-2"/>
    <n v="237.14381465356891"/>
    <n v="237.3373373464311"/>
    <x v="0"/>
  </r>
  <r>
    <x v="0"/>
    <x v="0"/>
    <n v="100"/>
    <x v="0"/>
    <n v="1"/>
    <x v="26"/>
    <n v="226.99245099999999"/>
    <n v="0.17574500000000001"/>
    <n v="0"/>
    <n v="0"/>
    <s v="4"/>
    <s v="scale_omp_epyc_job_12112.out "/>
    <s v="scale_omp_epyc_epyc004_2023-06-12_22-09-35.csv "/>
    <s v="e2 10000 100 100000 1 28"/>
    <n v="234.63940875"/>
    <n v="4.4151275144527906"/>
    <n v="225.80915372109442"/>
    <n v="243.46966377890558"/>
    <x v="0"/>
  </r>
  <r>
    <x v="0"/>
    <x v="0"/>
    <n v="100"/>
    <x v="0"/>
    <n v="1"/>
    <x v="27"/>
    <n v="226.98612399999999"/>
    <n v="0.16999300000000001"/>
    <n v="0"/>
    <n v="0"/>
    <s v="4"/>
    <s v="scale_omp_epyc_job_12112.out "/>
    <s v="scale_omp_epyc_epyc004_2023-06-12_22-09-35.csv "/>
    <s v="e2 10000 100 100000 1 29"/>
    <n v="232.11652624999999"/>
    <n v="5.1075393490851724"/>
    <n v="221.90144755182965"/>
    <n v="242.33160494817034"/>
    <x v="0"/>
  </r>
  <r>
    <x v="0"/>
    <x v="0"/>
    <n v="100"/>
    <x v="0"/>
    <n v="1"/>
    <x v="28"/>
    <n v="227.038838"/>
    <n v="0.181701"/>
    <n v="0"/>
    <n v="0"/>
    <s v="4"/>
    <s v="scale_omp_epyc_job_12112.out "/>
    <s v="scale_omp_epyc_epyc004_2023-06-12_22-09-35.csv "/>
    <s v="e2 10000 100 100000 1 30"/>
    <n v="234.63724400000001"/>
    <n v="4.3873632530278215"/>
    <n v="225.86251749394438"/>
    <n v="243.41197050605564"/>
    <x v="0"/>
  </r>
  <r>
    <x v="3"/>
    <x v="0"/>
    <n v="100"/>
    <x v="0"/>
    <n v="1"/>
    <x v="0"/>
    <n v="257.097059"/>
    <n v="0.19938600000000001"/>
    <n v="0"/>
    <n v="0"/>
    <s v="5"/>
    <s v="scale_omp_epyc_job_12113.out "/>
    <s v="scale_omp_epyc_epyc005_2023-06-12_22-09-41.csv "/>
    <s v="e3 10000 100 100000 1 1"/>
    <n v="257.22827100000001"/>
    <n v="0.12916109948688975"/>
    <n v="256.96994880102625"/>
    <n v="257.48659319897376"/>
    <x v="0"/>
  </r>
  <r>
    <x v="3"/>
    <x v="0"/>
    <n v="100"/>
    <x v="0"/>
    <n v="1"/>
    <x v="1"/>
    <n v="257.03529500000002"/>
    <n v="0.18623899999999999"/>
    <n v="0"/>
    <n v="0"/>
    <s v="5"/>
    <s v="scale_omp_epyc_job_12113.out "/>
    <s v="scale_omp_epyc_epyc005_2023-06-12_22-09-41.csv "/>
    <s v="e3 10000 100 100000 1 2"/>
    <n v="257.23184566666669"/>
    <n v="0.1435303016326312"/>
    <n v="256.94478506340141"/>
    <n v="257.51890626993196"/>
    <x v="0"/>
  </r>
  <r>
    <x v="3"/>
    <x v="0"/>
    <n v="100"/>
    <x v="0"/>
    <n v="1"/>
    <x v="2"/>
    <n v="257.17078800000002"/>
    <n v="0.17610700000000001"/>
    <n v="0"/>
    <n v="0"/>
    <s v="5"/>
    <s v="scale_omp_epyc_job_12113.out "/>
    <s v="scale_omp_epyc_epyc005_2023-06-12_22-09-41.csv "/>
    <s v="e3 10000 100 100000 1 3"/>
    <n v="257.31445666666667"/>
    <n v="0.1040887034245299"/>
    <n v="257.1062792598176"/>
    <n v="257.52263407351575"/>
    <x v="0"/>
  </r>
  <r>
    <x v="3"/>
    <x v="0"/>
    <n v="100"/>
    <x v="0"/>
    <n v="1"/>
    <x v="3"/>
    <n v="257.07331699999997"/>
    <n v="0.17247699999999999"/>
    <n v="0"/>
    <n v="0"/>
    <s v="5"/>
    <s v="scale_omp_epyc_job_12113.out "/>
    <s v="scale_omp_epyc_epyc005_2023-06-12_22-09-41.csv "/>
    <s v="e3 10000 100 100000 1 4"/>
    <n v="257.37634966666667"/>
    <n v="0.25419918416011988"/>
    <n v="256.86795129834644"/>
    <n v="257.8847480349869"/>
    <x v="0"/>
  </r>
  <r>
    <x v="3"/>
    <x v="0"/>
    <n v="100"/>
    <x v="0"/>
    <n v="1"/>
    <x v="4"/>
    <n v="257.016818"/>
    <n v="0.17465700000000001"/>
    <n v="0"/>
    <n v="0"/>
    <s v="5"/>
    <s v="scale_omp_epyc_job_12113.out "/>
    <s v="scale_omp_epyc_epyc005_2023-06-12_22-09-41.csv "/>
    <s v="e3 10000 100 100000 1 5"/>
    <n v="257.3332493333333"/>
    <n v="0.2348635006401516"/>
    <n v="256.86352233205298"/>
    <n v="257.80297633461362"/>
    <x v="0"/>
  </r>
  <r>
    <x v="3"/>
    <x v="0"/>
    <n v="100"/>
    <x v="0"/>
    <n v="1"/>
    <x v="29"/>
    <n v="257.05037399999998"/>
    <n v="0.16622300000000001"/>
    <n v="0"/>
    <n v="0"/>
    <s v="5"/>
    <s v="scale_omp_epyc_job_12113.out "/>
    <s v="scale_omp_epyc_epyc005_2023-06-12_22-09-41.csv "/>
    <s v="e3 10000 100 100000 1 6"/>
    <n v="257.25702033333329"/>
    <n v="0.14682303826749202"/>
    <n v="256.96337425679832"/>
    <n v="257.55066640986826"/>
    <x v="0"/>
  </r>
  <r>
    <x v="3"/>
    <x v="0"/>
    <n v="100"/>
    <x v="0"/>
    <n v="1"/>
    <x v="5"/>
    <n v="257.14825500000001"/>
    <n v="0.215888"/>
    <n v="0"/>
    <n v="0"/>
    <s v="5"/>
    <s v="scale_omp_epyc_job_12113.out "/>
    <s v="scale_omp_epyc_epyc005_2023-06-12_22-09-41.csv "/>
    <s v="e3 10000 100 100000 1 7"/>
    <n v="257.39068366666663"/>
    <n v="0.17443577624402778"/>
    <n v="257.04181211417858"/>
    <n v="257.73955521915468"/>
    <x v="0"/>
  </r>
  <r>
    <x v="3"/>
    <x v="0"/>
    <n v="100"/>
    <x v="0"/>
    <n v="1"/>
    <x v="6"/>
    <n v="257.26833299999998"/>
    <n v="0.18575900000000001"/>
    <n v="0"/>
    <n v="0"/>
    <s v="5"/>
    <s v="scale_omp_epyc_job_12113.out "/>
    <s v="scale_omp_epyc_epyc005_2023-06-12_22-09-41.csv "/>
    <s v="e3 10000 100 100000 1 8"/>
    <n v="257.43535666666668"/>
    <n v="0.12192675461985177"/>
    <n v="257.19150315742695"/>
    <n v="257.67921017590641"/>
    <x v="0"/>
  </r>
  <r>
    <x v="3"/>
    <x v="0"/>
    <n v="100"/>
    <x v="0"/>
    <n v="1"/>
    <x v="7"/>
    <n v="257.07378199999999"/>
    <n v="0.18008099999999999"/>
    <n v="0"/>
    <n v="0"/>
    <s v="5"/>
    <s v="scale_omp_epyc_job_12113.out "/>
    <s v="scale_omp_epyc_epyc005_2023-06-12_22-09-41.csv "/>
    <s v="e3 10000 100 100000 1 9"/>
    <n v="257.16679400000004"/>
    <n v="8.3286376711803792E-2"/>
    <n v="257.00022124657642"/>
    <n v="257.33336675342366"/>
    <x v="0"/>
  </r>
  <r>
    <x v="3"/>
    <x v="0"/>
    <n v="100"/>
    <x v="0"/>
    <n v="1"/>
    <x v="8"/>
    <n v="256.95943399999999"/>
    <n v="0.158971"/>
    <n v="0"/>
    <n v="0"/>
    <s v="5"/>
    <s v="scale_omp_epyc_job_12113.out "/>
    <s v="scale_omp_epyc_epyc005_2023-06-12_22-09-41.csv "/>
    <s v="e3 10000 100 100000 1 10"/>
    <n v="257.35199000000006"/>
    <n v="0.29795659980396111"/>
    <n v="256.75607680039212"/>
    <n v="257.94790319960799"/>
    <x v="0"/>
  </r>
  <r>
    <x v="3"/>
    <x v="0"/>
    <n v="100"/>
    <x v="0"/>
    <n v="1"/>
    <x v="9"/>
    <n v="257.35200800000001"/>
    <n v="0.17840900000000001"/>
    <n v="0"/>
    <n v="0"/>
    <s v="5"/>
    <s v="scale_omp_epyc_job_12113.out "/>
    <s v="scale_omp_epyc_epyc005_2023-06-12_22-09-41.csv "/>
    <s v="e3 10000 100 100000 1 11"/>
    <n v="257.35657599999996"/>
    <n v="8.8079993199430932E-3"/>
    <n v="257.33896000136008"/>
    <n v="257.37419199863984"/>
    <x v="0"/>
  </r>
  <r>
    <x v="3"/>
    <x v="0"/>
    <n v="100"/>
    <x v="0"/>
    <n v="1"/>
    <x v="10"/>
    <n v="257.27823599999999"/>
    <n v="0.18992700000000001"/>
    <n v="0"/>
    <n v="0"/>
    <s v="5"/>
    <s v="scale_omp_epyc_job_12113.out "/>
    <s v="scale_omp_epyc_epyc005_2023-06-12_22-09-41.csv "/>
    <s v="e3 10000 100 100000 1 12"/>
    <n v="257.27777666666663"/>
    <n v="9.8702723643239385E-2"/>
    <n v="257.08037121938014"/>
    <n v="257.47518211395311"/>
    <x v="0"/>
  </r>
  <r>
    <x v="3"/>
    <x v="0"/>
    <n v="100"/>
    <x v="0"/>
    <n v="1"/>
    <x v="11"/>
    <n v="257.11228199999999"/>
    <n v="0.17526800000000001"/>
    <n v="0"/>
    <n v="0"/>
    <s v="5"/>
    <s v="scale_omp_epyc_job_12113.out "/>
    <s v="scale_omp_epyc_epyc005_2023-06-12_22-09-41.csv "/>
    <s v="e3 10000 100 100000 1 13"/>
    <n v="257.31971866666663"/>
    <n v="0.15063583028277297"/>
    <n v="257.0184470061011"/>
    <n v="257.62099032723216"/>
    <x v="0"/>
  </r>
  <r>
    <x v="3"/>
    <x v="0"/>
    <n v="100"/>
    <x v="0"/>
    <n v="1"/>
    <x v="12"/>
    <n v="257.14590900000002"/>
    <n v="0.16883899999999999"/>
    <n v="0"/>
    <n v="0"/>
    <s v="5"/>
    <s v="scale_omp_epyc_job_12113.out "/>
    <s v="scale_omp_epyc_epyc005_2023-06-12_22-09-41.csv "/>
    <s v="e3 10000 100 100000 1 14"/>
    <n v="257.32971333333336"/>
    <n v="0.20032739039586869"/>
    <n v="256.92905855254162"/>
    <n v="257.7303681141251"/>
    <x v="0"/>
  </r>
  <r>
    <x v="3"/>
    <x v="0"/>
    <n v="100"/>
    <x v="0"/>
    <n v="1"/>
    <x v="13"/>
    <n v="256.90173499999997"/>
    <n v="0.16508400000000001"/>
    <n v="0"/>
    <n v="0"/>
    <s v="5"/>
    <s v="scale_omp_epyc_job_12113.out "/>
    <s v="scale_omp_epyc_epyc005_2023-06-12_22-09-41.csv "/>
    <s v="e3 10000 100 100000 1 15"/>
    <n v="257.13256499999994"/>
    <n v="0.16978462974001013"/>
    <n v="256.79299574051993"/>
    <n v="257.47213425947996"/>
    <x v="0"/>
  </r>
  <r>
    <x v="3"/>
    <x v="0"/>
    <n v="100"/>
    <x v="0"/>
    <n v="1"/>
    <x v="14"/>
    <n v="257.23973899999999"/>
    <n v="0.29330299999999998"/>
    <n v="0"/>
    <n v="0"/>
    <s v="5"/>
    <s v="scale_omp_epyc_job_12113.out "/>
    <s v="scale_omp_epyc_epyc005_2023-06-12_22-09-41.csv "/>
    <s v="e3 10000 100 100000 1 16"/>
    <n v="257.33894933333335"/>
    <n v="8.2361775194066622E-2"/>
    <n v="257.1742257829452"/>
    <n v="257.50367288372149"/>
    <x v="0"/>
  </r>
  <r>
    <x v="3"/>
    <x v="0"/>
    <n v="100"/>
    <x v="0"/>
    <n v="1"/>
    <x v="15"/>
    <n v="256.99112200000002"/>
    <n v="0.172287"/>
    <n v="0"/>
    <n v="0"/>
    <s v="5"/>
    <s v="scale_omp_epyc_job_12113.out "/>
    <s v="scale_omp_epyc_epyc005_2023-06-12_22-09-41.csv "/>
    <s v="e3 10000 100 100000 1 17"/>
    <n v="257.20571766666666"/>
    <n v="0.15177905447014386"/>
    <n v="256.90215955772635"/>
    <n v="257.50927577560697"/>
    <x v="0"/>
  </r>
  <r>
    <x v="3"/>
    <x v="0"/>
    <n v="100"/>
    <x v="0"/>
    <n v="1"/>
    <x v="16"/>
    <n v="257.04806200000002"/>
    <n v="0.171569"/>
    <n v="0"/>
    <n v="0"/>
    <s v="5"/>
    <s v="scale_omp_epyc_job_12113.out "/>
    <s v="scale_omp_epyc_epyc005_2023-06-12_22-09-41.csv "/>
    <s v="e3 10000 100 100000 1 18"/>
    <n v="257.31332733333335"/>
    <n v="0.19140101309940996"/>
    <n v="256.93052530713453"/>
    <n v="257.69612935953216"/>
    <x v="0"/>
  </r>
  <r>
    <x v="3"/>
    <x v="0"/>
    <n v="100"/>
    <x v="0"/>
    <n v="1"/>
    <x v="17"/>
    <n v="256.96959700000002"/>
    <n v="0.15721399999999999"/>
    <n v="0"/>
    <n v="0"/>
    <s v="5"/>
    <s v="scale_omp_epyc_job_12113.out "/>
    <s v="scale_omp_epyc_epyc005_2023-06-12_22-09-41.csv "/>
    <s v="e3 10000 100 100000 1 19"/>
    <n v="257.287464"/>
    <n v="0.22483196873237632"/>
    <n v="256.83780006253522"/>
    <n v="257.73712793746478"/>
    <x v="0"/>
  </r>
  <r>
    <x v="3"/>
    <x v="0"/>
    <n v="100"/>
    <x v="0"/>
    <n v="1"/>
    <x v="18"/>
    <n v="256.95766300000003"/>
    <n v="0.164939"/>
    <n v="0"/>
    <n v="0"/>
    <s v="5"/>
    <s v="scale_omp_epyc_job_12113.out "/>
    <s v="scale_omp_epyc_epyc005_2023-06-12_22-09-41.csv "/>
    <s v="e3 10000 100 100000 1 20"/>
    <n v="257.99922366666669"/>
    <n v="1.1908399237901894"/>
    <n v="255.61754381908631"/>
    <n v="260.38090351424705"/>
    <x v="0"/>
  </r>
  <r>
    <x v="3"/>
    <x v="0"/>
    <n v="100"/>
    <x v="0"/>
    <n v="1"/>
    <x v="19"/>
    <n v="256.868064"/>
    <n v="0.167906"/>
    <n v="0"/>
    <n v="0"/>
    <s v="5"/>
    <s v="scale_omp_epyc_job_12113.out "/>
    <s v="scale_omp_epyc_epyc005_2023-06-12_22-09-41.csv "/>
    <s v="e3 10000 100 100000 1 21"/>
    <n v="257.22011733333335"/>
    <n v="0.24921487999877295"/>
    <n v="256.72168757333583"/>
    <n v="257.71854709333087"/>
    <x v="0"/>
  </r>
  <r>
    <x v="3"/>
    <x v="0"/>
    <n v="100"/>
    <x v="0"/>
    <n v="1"/>
    <x v="20"/>
    <n v="257.072993"/>
    <n v="0.162884"/>
    <n v="0"/>
    <n v="0"/>
    <s v="5"/>
    <s v="scale_omp_epyc_job_12113.out "/>
    <s v="scale_omp_epyc_epyc005_2023-06-12_22-09-41.csv "/>
    <s v="e3 10000 100 100000 1 22"/>
    <n v="257.29463233333331"/>
    <n v="0.16211353582158089"/>
    <n v="256.97040526169013"/>
    <n v="257.61885940497649"/>
    <x v="0"/>
  </r>
  <r>
    <x v="3"/>
    <x v="0"/>
    <n v="100"/>
    <x v="0"/>
    <n v="1"/>
    <x v="21"/>
    <n v="257.05656499999998"/>
    <n v="0.16134999999999999"/>
    <n v="0"/>
    <n v="0"/>
    <s v="5"/>
    <s v="scale_omp_epyc_job_12113.out "/>
    <s v="scale_omp_epyc_epyc005_2023-06-12_22-09-41.csv "/>
    <s v="e3 10000 100 100000 1 23"/>
    <n v="257.23657466666663"/>
    <n v="0.16127057476027437"/>
    <n v="256.91403351714609"/>
    <n v="257.55911581618716"/>
    <x v="0"/>
  </r>
  <r>
    <x v="3"/>
    <x v="0"/>
    <n v="100"/>
    <x v="0"/>
    <n v="1"/>
    <x v="22"/>
    <n v="257.050747"/>
    <n v="0.19325000000000001"/>
    <n v="0"/>
    <n v="0"/>
    <s v="5"/>
    <s v="scale_omp_epyc_job_12113.out "/>
    <s v="scale_omp_epyc_epyc005_2023-06-12_22-09-41.csv "/>
    <s v="e3 10000 100 100000 1 24"/>
    <n v="257.31389333333334"/>
    <n v="0.21509703137323269"/>
    <n v="256.88369927058687"/>
    <n v="257.74408739607981"/>
    <x v="0"/>
  </r>
  <r>
    <x v="3"/>
    <x v="0"/>
    <n v="100"/>
    <x v="0"/>
    <n v="1"/>
    <x v="23"/>
    <n v="257.07688100000001"/>
    <n v="0.176318"/>
    <n v="0"/>
    <n v="0"/>
    <s v="5"/>
    <s v="scale_omp_epyc_job_12113.out "/>
    <s v="scale_omp_epyc_epyc005_2023-06-12_22-09-41.csv "/>
    <s v="e3 10000 100 100000 1 25"/>
    <n v="257.24730900000003"/>
    <n v="0.12292854230161647"/>
    <n v="257.00145191539679"/>
    <n v="257.49316608460327"/>
    <x v="0"/>
  </r>
  <r>
    <x v="3"/>
    <x v="0"/>
    <n v="100"/>
    <x v="0"/>
    <n v="1"/>
    <x v="24"/>
    <n v="257.15377799999999"/>
    <n v="0.16286700000000001"/>
    <n v="0"/>
    <n v="0"/>
    <s v="5"/>
    <s v="scale_omp_epyc_job_12113.out "/>
    <s v="scale_omp_epyc_epyc005_2023-06-12_22-09-41.csv "/>
    <s v="e3 10000 100 100000 1 26"/>
    <n v="257.19912800000003"/>
    <n v="6.5751951340785292E-2"/>
    <n v="257.06762409731846"/>
    <n v="257.3306319026816"/>
    <x v="0"/>
  </r>
  <r>
    <x v="3"/>
    <x v="0"/>
    <n v="100"/>
    <x v="0"/>
    <n v="1"/>
    <x v="25"/>
    <n v="257.01653099999999"/>
    <n v="0.18812699999999999"/>
    <n v="0"/>
    <n v="0"/>
    <s v="5"/>
    <s v="scale_omp_epyc_job_12113.out "/>
    <s v="scale_omp_epyc_epyc005_2023-06-12_22-09-41.csv "/>
    <s v="e3 10000 100 100000 1 27"/>
    <n v="257.31790633333338"/>
    <n v="0.23447025814226419"/>
    <n v="256.84896581704885"/>
    <n v="257.78684684961792"/>
    <x v="0"/>
  </r>
  <r>
    <x v="3"/>
    <x v="0"/>
    <n v="100"/>
    <x v="2"/>
    <n v="1"/>
    <x v="26"/>
    <n v="261.79234600000001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n v="261.79477300000002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1"/>
    <x v="0"/>
    <n v="100"/>
    <x v="0"/>
    <n v="1"/>
    <x v="0"/>
    <n v="241.89309600000001"/>
    <n v="0.17679300000000001"/>
    <n v="0"/>
    <n v="0"/>
    <s v="1"/>
    <s v="scale_omp_epyc_job_12114.out "/>
    <s v="scale_omp_epyc_epyc001.orfeo.hpc_2023-06-12_23-23-42.csv "/>
    <s v="e0 10000 100 100000 1 1"/>
    <n v="242.24769066666667"/>
    <n v="0.34943488118287264"/>
    <n v="241.54882090430092"/>
    <n v="242.94656042903242"/>
    <x v="0"/>
  </r>
  <r>
    <x v="1"/>
    <x v="0"/>
    <n v="100"/>
    <x v="0"/>
    <n v="1"/>
    <x v="1"/>
    <n v="241.66343499999999"/>
    <n v="0.181424"/>
    <n v="0"/>
    <n v="0"/>
    <s v="1"/>
    <s v="scale_omp_epyc_job_12114.out "/>
    <s v="scale_omp_epyc_epyc001.orfeo.hpc_2023-06-12_23-23-42.csv "/>
    <s v="e0 10000 100 100000 1 2"/>
    <n v="266.39849899999996"/>
    <n v="34.692295313395277"/>
    <n v="197.0139083732094"/>
    <n v="335.78308962679051"/>
    <x v="0"/>
  </r>
  <r>
    <x v="1"/>
    <x v="0"/>
    <n v="100"/>
    <x v="0"/>
    <n v="1"/>
    <x v="2"/>
    <n v="241.84929199999999"/>
    <n v="0.17294999999999999"/>
    <n v="0"/>
    <n v="0"/>
    <s v="1"/>
    <s v="scale_omp_epyc_job_12114.out "/>
    <s v="scale_omp_epyc_epyc001.orfeo.hpc_2023-06-12_23-23-42.csv "/>
    <s v="e0 10000 100 100000 1 3"/>
    <n v="242.08175033333336"/>
    <n v="0.43827914995652534"/>
    <n v="241.2051920334203"/>
    <n v="242.95830863324642"/>
    <x v="0"/>
  </r>
  <r>
    <x v="1"/>
    <x v="0"/>
    <n v="100"/>
    <x v="0"/>
    <n v="1"/>
    <x v="3"/>
    <n v="241.54271700000001"/>
    <n v="0.254048"/>
    <n v="0"/>
    <n v="0"/>
    <s v="1"/>
    <s v="scale_omp_epyc_job_12114.out "/>
    <s v="scale_omp_epyc_epyc001.orfeo.hpc_2023-06-12_23-23-42.csv "/>
    <s v="e0 10000 100 100000 1 4"/>
    <n v="241.73516333333336"/>
    <n v="0.20494925244254339"/>
    <n v="241.32526482844827"/>
    <n v="242.14506183821845"/>
    <x v="0"/>
  </r>
  <r>
    <x v="1"/>
    <x v="0"/>
    <n v="100"/>
    <x v="0"/>
    <n v="1"/>
    <x v="4"/>
    <n v="241.70681099999999"/>
    <n v="0.19808999999999999"/>
    <n v="0"/>
    <n v="0"/>
    <s v="1"/>
    <s v="scale_omp_epyc_job_12114.out "/>
    <s v="scale_omp_epyc_epyc001.orfeo.hpc_2023-06-12_23-23-42.csv "/>
    <s v="e0 10000 100 100000 1 5"/>
    <n v="241.87201566666667"/>
    <n v="0.1326448143686326"/>
    <n v="241.60672603792941"/>
    <n v="242.13730529540393"/>
    <x v="0"/>
  </r>
  <r>
    <x v="1"/>
    <x v="0"/>
    <n v="100"/>
    <x v="0"/>
    <n v="1"/>
    <x v="29"/>
    <n v="241.446755"/>
    <n v="0.186719"/>
    <n v="0"/>
    <n v="0"/>
    <s v="1"/>
    <s v="scale_omp_epyc_job_12114.out "/>
    <s v="scale_omp_epyc_epyc001.orfeo.hpc_2023-06-12_23-23-42.csv "/>
    <s v="e0 10000 100 100000 1 6"/>
    <n v="242.40735733333335"/>
    <n v="0.67963811045726241"/>
    <n v="241.04808111241883"/>
    <n v="243.76663355424787"/>
    <x v="0"/>
  </r>
  <r>
    <x v="1"/>
    <x v="0"/>
    <n v="100"/>
    <x v="0"/>
    <n v="1"/>
    <x v="5"/>
    <n v="241.58806300000001"/>
    <n v="0.17790600000000001"/>
    <n v="0"/>
    <n v="0"/>
    <s v="1"/>
    <s v="scale_omp_epyc_job_12114.out "/>
    <s v="scale_omp_epyc_epyc001.orfeo.hpc_2023-06-12_23-23-42.csv "/>
    <s v="e0 10000 100 100000 1 7"/>
    <n v="253.30697999999998"/>
    <n v="16.468156885849258"/>
    <n v="220.37066622830147"/>
    <n v="286.24329377169852"/>
    <x v="0"/>
  </r>
  <r>
    <x v="1"/>
    <x v="0"/>
    <n v="100"/>
    <x v="0"/>
    <n v="1"/>
    <x v="6"/>
    <n v="241.61544699999999"/>
    <n v="0.18612600000000001"/>
    <n v="0"/>
    <n v="0"/>
    <s v="1"/>
    <s v="scale_omp_epyc_job_12114.out "/>
    <s v="scale_omp_epyc_epyc001.orfeo.hpc_2023-06-12_23-23-42.csv "/>
    <s v="e0 10000 100 100000 1 8"/>
    <n v="241.74473733333335"/>
    <n v="9.1952111631278047E-2"/>
    <n v="241.5608331100708"/>
    <n v="241.92864155659589"/>
    <x v="0"/>
  </r>
  <r>
    <x v="1"/>
    <x v="0"/>
    <n v="100"/>
    <x v="0"/>
    <n v="1"/>
    <x v="7"/>
    <n v="241.73835099999999"/>
    <n v="0.17987800000000001"/>
    <n v="0"/>
    <n v="0"/>
    <s v="1"/>
    <s v="scale_omp_epyc_job_12114.out "/>
    <s v="scale_omp_epyc_epyc001.orfeo.hpc_2023-06-12_23-23-42.csv "/>
    <s v="e0 10000 100 100000 1 9"/>
    <n v="242.30003299999998"/>
    <n v="0.7398509470940251"/>
    <n v="240.82033110581193"/>
    <n v="243.77973489418804"/>
    <x v="0"/>
  </r>
  <r>
    <x v="1"/>
    <x v="0"/>
    <n v="100"/>
    <x v="0"/>
    <n v="1"/>
    <x v="8"/>
    <n v="241.90099599999999"/>
    <n v="0.18909300000000001"/>
    <n v="0"/>
    <n v="0"/>
    <s v="1"/>
    <s v="scale_omp_epyc_job_12114.out "/>
    <s v="scale_omp_epyc_epyc001.orfeo.hpc_2023-06-12_23-23-42.csv "/>
    <s v="e0 10000 100 100000 1 10"/>
    <n v="242.24233066666667"/>
    <n v="0.50770876372034668"/>
    <n v="241.22691313922599"/>
    <n v="243.25774819410736"/>
    <x v="0"/>
  </r>
  <r>
    <x v="1"/>
    <x v="0"/>
    <n v="100"/>
    <x v="0"/>
    <n v="1"/>
    <x v="9"/>
    <n v="241.70870199999999"/>
    <n v="0.179203"/>
    <n v="0"/>
    <n v="0"/>
    <s v="1"/>
    <s v="scale_omp_epyc_job_12114.out "/>
    <s v="scale_omp_epyc_epyc001.orfeo.hpc_2023-06-12_23-23-42.csv "/>
    <s v="e0 10000 100 100000 1 11"/>
    <n v="241.99244966666666"/>
    <n v="0.20851483348911234"/>
    <n v="241.57541999968842"/>
    <n v="242.4094793336449"/>
    <x v="0"/>
  </r>
  <r>
    <x v="1"/>
    <x v="0"/>
    <n v="100"/>
    <x v="0"/>
    <n v="1"/>
    <x v="10"/>
    <n v="241.84414799999999"/>
    <n v="0.21367800000000001"/>
    <n v="0"/>
    <n v="0"/>
    <s v="1"/>
    <s v="scale_omp_epyc_job_12114.out "/>
    <s v="scale_omp_epyc_epyc001.orfeo.hpc_2023-06-12_23-23-42.csv "/>
    <s v="e0 10000 100 100000 1 12"/>
    <n v="241.895791"/>
    <n v="0.22907884694879724"/>
    <n v="241.43763330610241"/>
    <n v="242.35394869389759"/>
    <x v="0"/>
  </r>
  <r>
    <x v="1"/>
    <x v="0"/>
    <n v="100"/>
    <x v="0"/>
    <n v="1"/>
    <x v="11"/>
    <n v="241.78052"/>
    <n v="0.206375"/>
    <n v="0"/>
    <n v="0"/>
    <s v="1"/>
    <s v="scale_omp_epyc_job_12114.out "/>
    <s v="scale_omp_epyc_epyc001.orfeo.hpc_2023-06-12_23-23-42.csv "/>
    <s v="e0 10000 100 100000 1 13"/>
    <n v="242.11804366666669"/>
    <n v="0.48265065695236209"/>
    <n v="241.15274235276198"/>
    <n v="243.08334498057141"/>
    <x v="0"/>
  </r>
  <r>
    <x v="1"/>
    <x v="0"/>
    <n v="100"/>
    <x v="0"/>
    <n v="1"/>
    <x v="13"/>
    <n v="241.66029599999999"/>
    <n v="0.201873"/>
    <n v="0"/>
    <n v="0"/>
    <s v="1"/>
    <s v="scale_omp_epyc_job_12114.out "/>
    <s v="scale_omp_epyc_epyc001.orfeo.hpc_2023-06-12_23-23-42.csv "/>
    <s v="e0 10000 100 100000 1 15"/>
    <n v="241.75026166666666"/>
    <n v="0.1085958530968887"/>
    <n v="241.53306996047289"/>
    <n v="241.96745337286043"/>
    <x v="0"/>
  </r>
  <r>
    <x v="1"/>
    <x v="0"/>
    <n v="100"/>
    <x v="0"/>
    <n v="1"/>
    <x v="14"/>
    <n v="241.84968900000001"/>
    <n v="0.19118299999999999"/>
    <n v="0"/>
    <n v="0"/>
    <s v="1"/>
    <s v="scale_omp_epyc_job_12114.out "/>
    <s v="scale_omp_epyc_epyc001.orfeo.hpc_2023-06-12_23-23-42.csv "/>
    <s v="e0 10000 100 100000 1 16"/>
    <n v="241.83773233333332"/>
    <n v="2.5568225321675176E-2"/>
    <n v="241.78659588268997"/>
    <n v="241.88886878397668"/>
    <x v="0"/>
  </r>
  <r>
    <x v="1"/>
    <x v="0"/>
    <n v="100"/>
    <x v="0"/>
    <n v="1"/>
    <x v="15"/>
    <n v="241.774092"/>
    <n v="0.23849699999999999"/>
    <n v="0"/>
    <n v="0"/>
    <s v="1"/>
    <s v="scale_omp_epyc_job_12114.out "/>
    <s v="scale_omp_epyc_epyc001.orfeo.hpc_2023-06-12_23-23-42.csv "/>
    <s v="e0 10000 100 100000 1 17"/>
    <n v="241.642608"/>
    <n v="0.13148399999323906"/>
    <n v="241.37964000001352"/>
    <n v="241.90557599998647"/>
    <x v="0"/>
  </r>
  <r>
    <x v="1"/>
    <x v="0"/>
    <n v="100"/>
    <x v="0"/>
    <n v="1"/>
    <x v="16"/>
    <n v="241.33498800000001"/>
    <n v="0.17349600000000001"/>
    <n v="0"/>
    <n v="0"/>
    <s v="1"/>
    <s v="scale_omp_epyc_job_12114.out "/>
    <s v="scale_omp_epyc_epyc001.orfeo.hpc_2023-06-12_23-23-42.csv "/>
    <s v="e0 10000 100 100000 1 18"/>
    <n v="242.00595266666664"/>
    <n v="0.60694782469160424"/>
    <n v="240.79205701728344"/>
    <n v="243.21984831604985"/>
    <x v="0"/>
  </r>
  <r>
    <x v="1"/>
    <x v="0"/>
    <n v="100"/>
    <x v="0"/>
    <n v="1"/>
    <x v="17"/>
    <n v="241.77437800000001"/>
    <n v="0.25473800000000002"/>
    <n v="0"/>
    <n v="0"/>
    <s v="1"/>
    <s v="scale_omp_epyc_job_12114.out "/>
    <s v="scale_omp_epyc_epyc001.orfeo.hpc_2023-06-12_23-23-42.csv "/>
    <s v="e0 10000 100 100000 1 19"/>
    <n v="242.37702133333335"/>
    <n v="0.4263898576760915"/>
    <n v="241.52424161798118"/>
    <n v="243.22980104868552"/>
    <x v="0"/>
  </r>
  <r>
    <x v="1"/>
    <x v="0"/>
    <n v="100"/>
    <x v="0"/>
    <n v="1"/>
    <x v="18"/>
    <n v="241.69637800000001"/>
    <n v="0.180315"/>
    <n v="0"/>
    <n v="0"/>
    <s v="1"/>
    <s v="scale_omp_epyc_job_12114.out "/>
    <s v="scale_omp_epyc_epyc001.orfeo.hpc_2023-06-12_23-23-42.csv "/>
    <s v="e0 10000 100 100000 1 20"/>
    <n v="241.84253766666666"/>
    <n v="0.13445791505801771"/>
    <n v="241.57362183655061"/>
    <n v="242.1114534967827"/>
    <x v="0"/>
  </r>
  <r>
    <x v="1"/>
    <x v="0"/>
    <n v="100"/>
    <x v="0"/>
    <n v="1"/>
    <x v="19"/>
    <n v="241.645116"/>
    <n v="0.210338"/>
    <n v="0"/>
    <n v="0"/>
    <s v="1"/>
    <s v="scale_omp_epyc_job_12114.out "/>
    <s v="scale_omp_epyc_epyc001.orfeo.hpc_2023-06-12_23-23-42.csv "/>
    <s v="e0 10000 100 100000 1 21"/>
    <n v="241.86713633333332"/>
    <n v="0.23520541495417699"/>
    <n v="241.39672550342496"/>
    <n v="242.33754716324168"/>
    <x v="0"/>
  </r>
  <r>
    <x v="1"/>
    <x v="0"/>
    <n v="100"/>
    <x v="0"/>
    <n v="1"/>
    <x v="20"/>
    <n v="241.58863099999999"/>
    <n v="0.17960699999999999"/>
    <n v="0"/>
    <n v="0"/>
    <s v="1"/>
    <s v="scale_omp_epyc_job_12114.out "/>
    <s v="scale_omp_epyc_epyc001.orfeo.hpc_2023-06-12_23-23-42.csv "/>
    <s v="e0 10000 100 100000 1 22"/>
    <n v="241.83617533333336"/>
    <n v="0.18094437774904162"/>
    <n v="241.47428657783527"/>
    <n v="242.19806408883144"/>
    <x v="0"/>
  </r>
  <r>
    <x v="1"/>
    <x v="0"/>
    <n v="100"/>
    <x v="0"/>
    <n v="1"/>
    <x v="21"/>
    <n v="241.67229699999999"/>
    <n v="0.18518599999999999"/>
    <n v="0"/>
    <n v="0"/>
    <s v="1"/>
    <s v="scale_omp_epyc_job_12114.out "/>
    <s v="scale_omp_epyc_epyc001.orfeo.hpc_2023-06-12_23-23-42.csv "/>
    <s v="e0 10000 100 100000 1 23"/>
    <n v="241.91161933333333"/>
    <n v="0.16929102595332776"/>
    <n v="241.57303728142668"/>
    <n v="242.25020138523999"/>
    <x v="0"/>
  </r>
  <r>
    <x v="1"/>
    <x v="0"/>
    <n v="100"/>
    <x v="0"/>
    <n v="1"/>
    <x v="22"/>
    <n v="241.68937500000001"/>
    <n v="0.180781"/>
    <n v="0"/>
    <n v="0"/>
    <s v="1"/>
    <s v="scale_omp_epyc_job_12114.out "/>
    <s v="scale_omp_epyc_epyc001.orfeo.hpc_2023-06-12_23-23-42.csv "/>
    <s v="e0 10000 100 100000 1 24"/>
    <n v="241.85665200000003"/>
    <n v="0.11835989195933193"/>
    <n v="241.61993221608137"/>
    <n v="242.09337178391868"/>
    <x v="0"/>
  </r>
  <r>
    <x v="1"/>
    <x v="0"/>
    <n v="100"/>
    <x v="0"/>
    <n v="1"/>
    <x v="24"/>
    <n v="241.733011"/>
    <n v="0.17899200000000001"/>
    <n v="0"/>
    <n v="0"/>
    <s v="1"/>
    <s v="scale_omp_epyc_job_12114.out "/>
    <s v="scale_omp_epyc_epyc001.orfeo.hpc_2023-06-12_23-23-42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88163900000001"/>
    <n v="0.175674"/>
    <n v="0"/>
    <n v="0"/>
    <s v="1"/>
    <s v="scale_omp_epyc_job_12114.out "/>
    <s v="scale_omp_epyc_epyc001.orfeo.hpc_2023-06-12_23-23-42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85874200000001"/>
    <n v="0.17780099999999999"/>
    <n v="0"/>
    <n v="0"/>
    <s v="1"/>
    <s v="scale_omp_epyc_job_12114.out "/>
    <s v="scale_omp_epyc_epyc001.orfeo.hpc_2023-06-12_23-23-42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76869199999999"/>
    <n v="0.17586499999999999"/>
    <n v="0"/>
    <n v="0"/>
    <s v="1"/>
    <s v="scale_omp_epyc_job_12114.out "/>
    <s v="scale_omp_epyc_epyc001.orfeo.hpc_2023-06-12_23-23-42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4"/>
    <n v="241.81839299999999"/>
    <n v="0.18801200000000001"/>
    <n v="0"/>
    <n v="0"/>
    <s v="2"/>
    <s v="scale_omp_epyc_job_12125.out "/>
    <s v="scale_omp_epyc_epyc002_2023-06-13_01-03-33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1.91186500000001"/>
    <n v="0.198713"/>
    <n v="0"/>
    <n v="0"/>
    <s v="2"/>
    <s v="scale_omp_epyc_job_12125.out "/>
    <s v="scale_omp_epyc_epyc002_2023-06-13_01-03-33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241.805049"/>
    <n v="0.20008300000000001"/>
    <n v="0"/>
    <n v="0"/>
    <s v="2"/>
    <s v="scale_omp_epyc_job_12125.out "/>
    <s v="scale_omp_epyc_epyc002_2023-06-13_01-03-33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59471199999999"/>
    <n v="0.185367"/>
    <n v="0"/>
    <n v="0"/>
    <s v="2"/>
    <s v="scale_omp_epyc_job_12125.out "/>
    <s v="scale_omp_epyc_epyc002_2023-06-13_01-03-33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1.67066199999999"/>
    <n v="0.1888660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1.78689499999999"/>
    <n v="0.194684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72352"/>
    <n v="0.1832749999999999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077068"/>
    <n v="0.26612400000000003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1.56926200000001"/>
    <n v="0.18873400000000001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87695199999999"/>
    <n v="0.22592300000000001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6364299999999"/>
    <n v="1.2227699999999999"/>
    <n v="0"/>
    <n v="0"/>
    <s v="2"/>
    <s v="scale_omp_epyc_job_12125.out "/>
    <s v="scale_omp_epyc_epyc002_2023-06-13_01-03-33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2.08530500000001"/>
    <n v="0.40407500000000002"/>
    <n v="0"/>
    <n v="0"/>
    <s v="2"/>
    <s v="scale_omp_epyc_job_12125.out "/>
    <s v="scale_omp_epyc_epyc002_2023-06-13_01-03-33.csv "/>
    <s v="e0 10000 100 100000 1 27"/>
    <n v="242.08406566666667"/>
    <n v="0.40594426556235891"/>
    <n v="241.27217713554197"/>
    <n v="242.89595419779138"/>
    <x v="0"/>
  </r>
  <r>
    <x v="1"/>
    <x v="0"/>
    <n v="100"/>
    <x v="0"/>
    <n v="1"/>
    <x v="26"/>
    <n v="168.34895800000001"/>
    <n v="1.0000389999999999"/>
    <n v="0"/>
    <n v="0"/>
    <s v="2"/>
    <s v="scale_omp_epyc_job_12125.out "/>
    <s v="scale_omp_epyc_epyc002_2023-06-13_01-03-33.csv "/>
    <s v="e0 10000 100 100000 1 28"/>
    <n v="231.50706957142856"/>
    <n v="25.786559009073681"/>
    <n v="179.93395155328119"/>
    <n v="283.08018758957593"/>
    <x v="1"/>
  </r>
  <r>
    <x v="1"/>
    <x v="0"/>
    <n v="100"/>
    <x v="0"/>
    <n v="1"/>
    <x v="27"/>
    <n v="243.108654"/>
    <n v="1.2694700000000001"/>
    <n v="0"/>
    <n v="0"/>
    <s v="2"/>
    <s v="scale_omp_epyc_job_12125.out "/>
    <s v="scale_omp_epyc_epyc002_2023-06-13_01-03-33.csv "/>
    <s v="e0 10000 100 100000 1 29"/>
    <n v="241.99022557142857"/>
    <n v="0.46940289937735941"/>
    <n v="241.05141977267385"/>
    <n v="242.92903137018328"/>
    <x v="1"/>
  </r>
  <r>
    <x v="1"/>
    <x v="0"/>
    <n v="100"/>
    <x v="0"/>
    <n v="1"/>
    <x v="28"/>
    <n v="242.14973900000001"/>
    <n v="0.31964999999999999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3.00811200000001"/>
    <n v="1.197363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2.023338"/>
    <n v="0.27450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1.91741400000001"/>
    <n v="0.17557500000000001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23.852542"/>
    <n v="0.54166099999999995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2.98250200000001"/>
    <n v="1.2338249999999999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2583999999999"/>
    <n v="1.0727439999999999"/>
    <n v="0"/>
    <n v="0"/>
    <s v="2"/>
    <s v="scale_omp_epyc_job_12125.out "/>
    <s v="scale_omp_epyc_epyc002_2023-06-13_01-03-33.csv "/>
    <s v="e0 10000 100 100000 1 26"/>
    <n v="242.34096333333335"/>
    <n v="0.55266612039015905"/>
    <n v="241.23563109255304"/>
    <n v="243.44629557411366"/>
    <x v="0"/>
  </r>
  <r>
    <x v="1"/>
    <x v="0"/>
    <n v="100"/>
    <x v="0"/>
    <n v="1"/>
    <x v="25"/>
    <n v="242.968144"/>
    <n v="1.082084"/>
    <n v="0"/>
    <n v="0"/>
    <s v="2"/>
    <s v="scale_omp_epyc_job_12125.out "/>
    <s v="scale_omp_epyc_epyc002_2023-06-13_01-03-33.csv "/>
    <s v="e0 10000 100 100000 1 27"/>
    <n v="242.08406566666667"/>
    <n v="0.40594426556235891"/>
    <n v="241.27217713554197"/>
    <n v="242.89595419779138"/>
    <x v="1"/>
  </r>
  <r>
    <x v="1"/>
    <x v="0"/>
    <n v="100"/>
    <x v="0"/>
    <n v="1"/>
    <x v="26"/>
    <n v="242.86989500000001"/>
    <n v="1.526837"/>
    <n v="0"/>
    <n v="0"/>
    <s v="2"/>
    <s v="scale_omp_epyc_job_12125.out "/>
    <s v="scale_omp_epyc_epyc002_2023-06-13_01-03-33.csv "/>
    <s v="e0 10000 100 100000 1 28"/>
    <n v="231.50706957142856"/>
    <n v="25.786559009073681"/>
    <n v="179.93395155328119"/>
    <n v="283.08018758957593"/>
    <x v="0"/>
  </r>
  <r>
    <x v="1"/>
    <x v="0"/>
    <n v="100"/>
    <x v="0"/>
    <n v="1"/>
    <x v="27"/>
    <n v="241.868448"/>
    <n v="0.22661300000000001"/>
    <n v="0"/>
    <n v="0"/>
    <s v="2"/>
    <s v="scale_omp_epyc_job_12125.out "/>
    <s v="scale_omp_epyc_epyc002_2023-06-13_01-03-33.csv "/>
    <s v="e0 10000 100 100000 1 29"/>
    <n v="241.99022557142857"/>
    <n v="0.46940289937735941"/>
    <n v="241.05141977267385"/>
    <n v="242.92903137018328"/>
    <x v="0"/>
  </r>
  <r>
    <x v="1"/>
    <x v="0"/>
    <n v="100"/>
    <x v="0"/>
    <n v="1"/>
    <x v="28"/>
    <n v="242.66698199999999"/>
    <n v="1.022032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4"/>
    <x v="0"/>
    <n v="0"/>
    <x v="1"/>
    <n v="1"/>
    <x v="0"/>
    <n v="3.057512"/>
    <n v="0.397727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085872999999999"/>
    <n v="8.5808999999999996E-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0025690000000003"/>
    <n v="0.13140099999999999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7.6384749999999997"/>
    <n v="0.14466100000000001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051053"/>
    <n v="0.109019"/>
    <n v="0"/>
    <n v="0"/>
    <s v="4"/>
    <s v="scale_omp_epyc_job_12127.out "/>
    <s v="scale_omp_epyc_epyc004_2023-06-13_01-40-5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8.216258"/>
    <n v="0.118241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794518999999999"/>
    <n v="0.106446"/>
    <n v="0"/>
    <n v="0"/>
    <s v="4"/>
    <s v="scale_omp_epyc_job_12127.out "/>
    <s v="scale_omp_epyc_epyc004_2023-06-13_01-40-5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523724000000001"/>
    <n v="8.0448000000000006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847861"/>
    <n v="0.12436899999999999"/>
    <n v="0"/>
    <n v="0"/>
    <s v="4"/>
    <s v="scale_omp_epyc_job_12127.out "/>
    <s v="scale_omp_epyc_epyc004_2023-06-13_01-40-5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1.188489000000001"/>
    <n v="0.12587200000000001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270536"/>
    <n v="0.10944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012335"/>
    <n v="0.11827799999999999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278644"/>
    <n v="0.15468299999999999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1.176922999999999"/>
    <n v="0.468331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3.596121"/>
    <n v="9.915499999999999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25647999999999"/>
    <n v="0.11694"/>
    <n v="0"/>
    <n v="0"/>
    <s v="4"/>
    <s v="scale_omp_epyc_job_12127.out "/>
    <s v="scale_omp_epyc_epyc004_2023-06-13_01-40-5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2.381035000000001"/>
    <n v="0.132441"/>
    <n v="0"/>
    <n v="0"/>
    <s v="4"/>
    <s v="scale_omp_epyc_job_12127.out "/>
    <s v="scale_omp_epyc_epyc004_2023-06-13_01-40-5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4.841259000000001"/>
    <n v="0.13883699999999999"/>
    <n v="0"/>
    <n v="0"/>
    <s v="4"/>
    <s v="scale_omp_epyc_job_12127.out "/>
    <s v="scale_omp_epyc_epyc004_2023-06-13_01-40-5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385418"/>
    <n v="0.145675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552880999999999"/>
    <n v="0.101609"/>
    <n v="0"/>
    <n v="0"/>
    <s v="4"/>
    <s v="scale_omp_epyc_job_12127.out "/>
    <s v="scale_omp_epyc_epyc004_2023-06-13_01-40-5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0.362158000000001"/>
    <n v="0.12595600000000001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334739000000001"/>
    <n v="0.152841"/>
    <n v="0"/>
    <n v="0"/>
    <s v="4"/>
    <s v="scale_omp_epyc_job_12127.out "/>
    <s v="scale_omp_epyc_epyc004_2023-06-13_01-40-5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227209"/>
    <n v="0.14374000000000001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358465000000001"/>
    <n v="0.229019"/>
    <n v="0"/>
    <n v="0"/>
    <s v="4"/>
    <s v="scale_omp_epyc_job_12127.out "/>
    <s v="scale_omp_epyc_epyc004_2023-06-13_01-40-5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9.9725800000000007"/>
    <n v="0.10592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337975"/>
    <n v="0.16996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123577999999998"/>
    <n v="0.13652900000000001"/>
    <n v="0"/>
    <n v="0"/>
    <s v="4"/>
    <s v="scale_omp_epyc_job_12127.out "/>
    <s v="scale_omp_epyc_epyc004_2023-06-13_01-40-5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2.466958999999999"/>
    <n v="0.15278700000000001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1.946186999999998"/>
    <n v="0.142366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8000790000000002"/>
    <n v="0.124824"/>
    <n v="0"/>
    <n v="0"/>
    <s v="4"/>
    <s v="scale_omp_epyc_job_12127.out "/>
    <s v="scale_omp_epyc_epyc004_2023-06-13_01-40-5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9464799999999993"/>
    <n v="0.42498399999999997"/>
    <n v="0"/>
    <n v="0"/>
    <s v="4"/>
    <s v="scale_omp_epyc_job_12127.out "/>
    <s v="scale_omp_epyc_epyc004_2023-06-13_01-40-5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0.155117000000001"/>
    <n v="0.127528"/>
    <n v="0"/>
    <n v="0"/>
    <s v="4"/>
    <s v="scale_omp_epyc_job_12127.out "/>
    <s v="scale_omp_epyc_epyc004_2023-06-13_01-40-5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3.095267"/>
    <n v="0.42743199999999998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30.230927999999999"/>
    <n v="0.13133600000000001"/>
    <n v="0"/>
    <n v="0"/>
    <s v="4"/>
    <s v="scale_omp_epyc_job_12127.out "/>
    <s v="scale_omp_epyc_epyc004_2023-06-13_01-40-5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3.766819000000002"/>
    <n v="0.14726300000000001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826644999999999"/>
    <n v="9.3056E-2"/>
    <n v="0"/>
    <n v="0"/>
    <s v="4"/>
    <s v="scale_omp_epyc_job_12127.out "/>
    <s v="scale_omp_epyc_epyc004_2023-06-13_01-40-5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9.4778439999999993"/>
    <n v="0.13208900000000001"/>
    <n v="0"/>
    <n v="0"/>
    <s v="4"/>
    <s v="scale_omp_epyc_job_12127.out "/>
    <s v="scale_omp_epyc_epyc004_2023-06-13_01-40-5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0.018514"/>
    <n v="0.12965399999999999"/>
    <n v="0"/>
    <n v="0"/>
    <s v="4"/>
    <s v="scale_omp_epyc_job_12127.out "/>
    <s v="scale_omp_epyc_epyc004_2023-06-13_01-40-5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0.16516"/>
    <n v="0.174420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947857000000001"/>
    <n v="2.2546569999999999"/>
    <n v="0"/>
    <n v="0"/>
    <s v="4"/>
    <s v="scale_omp_epyc_job_12127.out "/>
    <s v="scale_omp_epyc_epyc004_2023-06-13_01-40-5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7.446507"/>
    <n v="0.1311549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0.793685"/>
    <n v="0.117457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1.300693000000001"/>
    <n v="0.114244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1.276375000000002"/>
    <n v="0.55642999999999998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757054"/>
    <n v="0.15017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426684999999999"/>
    <n v="0.12665799999999999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8.078476999999999"/>
    <n v="0.18254799999999999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009779"/>
    <n v="0.114883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966968999999999"/>
    <n v="0.1725319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1.272042000000001"/>
    <n v="0.156392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207048"/>
    <n v="0.118006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77931"/>
    <n v="0.1322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730313000000001"/>
    <n v="0.1458029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102384000000001"/>
    <n v="0.16978199999999999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565307000000001"/>
    <n v="0.15210499999999999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335502000000002"/>
    <n v="9.0975E-2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275276999999999"/>
    <n v="9.5429E-2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226838000000001"/>
    <n v="0.125528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041371000000002"/>
    <n v="0.112864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29.695561000000001"/>
    <n v="0.123094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29.863792"/>
    <n v="0.11468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3.370214000000001"/>
    <n v="1.973676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3.890715999999999"/>
    <n v="2.375057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671706999999998"/>
    <n v="1.9442740000000001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4.6642060000000001"/>
    <n v="2.0171190000000001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3.446085"/>
    <n v="1.9444539999999999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6.9577429999999998"/>
    <n v="0.42774899999999999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2.731749000000001"/>
    <n v="1.9980629999999999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3.328403"/>
    <n v="1.7806329999999999"/>
    <n v="0"/>
    <n v="0"/>
    <s v="4"/>
    <s v="scale_omp_epyc_job_12127.out "/>
    <s v="scale_omp_epyc_epyc004_2023-06-13_01-40-5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808437000000001"/>
    <n v="1.86700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216318000000001"/>
    <n v="2.122239"/>
    <n v="0"/>
    <n v="0"/>
    <s v="4"/>
    <s v="scale_omp_epyc_job_12127.out "/>
    <s v="scale_omp_epyc_epyc004_2023-06-13_01-40-5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1.972563000000001"/>
    <n v="2.245495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723697000000001"/>
    <n v="1.809771"/>
    <n v="0"/>
    <n v="0"/>
    <s v="4"/>
    <s v="scale_omp_epyc_job_12127.out "/>
    <s v="scale_omp_epyc_epyc004_2023-06-13_01-40-5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1.759150999999999"/>
    <n v="2.1729940000000001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7.005652000000001"/>
    <n v="1.968688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634869999999999"/>
    <n v="0.29274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354710000000001"/>
    <n v="8.0241000000000007E-2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14.777583999999999"/>
    <n v="1.5780529999999999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459123999999999"/>
    <n v="6.8914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844243000000001"/>
    <n v="8.0209000000000003E-2"/>
    <n v="0"/>
    <n v="0"/>
    <s v="4"/>
    <s v="scale_omp_epyc_job_12127.out "/>
    <s v="scale_omp_epyc_epyc004_2023-06-13_01-40-5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11.841899"/>
    <n v="0.103231"/>
    <n v="0"/>
    <n v="0"/>
    <s v="4"/>
    <s v="scale_omp_epyc_job_12127.out "/>
    <s v="scale_omp_epyc_epyc004_2023-06-13_01-40-5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2.900831"/>
    <n v="1.683184"/>
    <n v="0"/>
    <n v="0"/>
    <s v="4"/>
    <s v="scale_omp_epyc_job_12127.out "/>
    <s v="scale_omp_epyc_epyc004_2023-06-13_01-40-5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0.821494"/>
    <n v="9.199799999999999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2.787240000000001"/>
    <n v="1.6819"/>
    <n v="0"/>
    <n v="0"/>
    <s v="4"/>
    <s v="scale_omp_epyc_job_12127.out "/>
    <s v="scale_omp_epyc_epyc004_2023-06-13_01-40-5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4.803469"/>
    <n v="0.123014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521623"/>
    <n v="0.105284"/>
    <n v="0"/>
    <n v="0"/>
    <s v="4"/>
    <s v="scale_omp_epyc_job_12127.out "/>
    <s v="scale_omp_epyc_epyc004_2023-06-13_01-40-5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6.314132000000001"/>
    <n v="0.129528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196016"/>
    <n v="0.117483"/>
    <n v="0"/>
    <n v="0"/>
    <s v="4"/>
    <s v="scale_omp_epyc_job_12127.out "/>
    <s v="scale_omp_epyc_epyc004_2023-06-13_01-40-5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2.451620999999999"/>
    <n v="0.103035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655237"/>
    <n v="0.163864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2.036129000000001"/>
    <n v="1.6868719999999999"/>
    <n v="0"/>
    <n v="0"/>
    <s v="4"/>
    <s v="scale_omp_epyc_job_12127.out "/>
    <s v="scale_omp_epyc_epyc004_2023-06-13_01-40-5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22.481473000000001"/>
    <n v="0.13028500000000001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5609929999999999"/>
    <n v="0.10884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7.121746000000002"/>
    <n v="1.519269"/>
    <n v="0"/>
    <n v="0"/>
    <s v="4"/>
    <s v="scale_omp_epyc_job_12127.out "/>
    <s v="scale_omp_epyc_epyc004_2023-06-13_01-40-5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8465059999999998"/>
    <n v="0.10267"/>
    <n v="0"/>
    <n v="0"/>
    <s v="4"/>
    <s v="scale_omp_epyc_job_12127.out "/>
    <s v="scale_omp_epyc_epyc004_2023-06-13_01-40-5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1.926127000000001"/>
    <n v="0.12397"/>
    <n v="0"/>
    <n v="0"/>
    <s v="4"/>
    <s v="scale_omp_epyc_job_12127.out "/>
    <s v="scale_omp_epyc_epyc004_2023-06-13_01-40-5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9.001318000000001"/>
    <n v="1.757765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37466"/>
    <n v="2.3945919999999998"/>
    <n v="0"/>
    <n v="0"/>
    <s v="4"/>
    <s v="scale_omp_epyc_job_12127.out "/>
    <s v="scale_omp_epyc_epyc004_2023-06-13_01-40-5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1.338417"/>
    <n v="1.6075429999999999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6.778293999999999"/>
    <n v="1.7289840000000001"/>
    <n v="0"/>
    <n v="0"/>
    <s v="4"/>
    <s v="scale_omp_epyc_job_12127.out "/>
    <s v="scale_omp_epyc_epyc004_2023-06-13_01-40-5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2.28049"/>
    <n v="1.932985"/>
    <n v="0"/>
    <n v="0"/>
    <s v="4"/>
    <s v="scale_omp_epyc_job_12127.out "/>
    <s v="scale_omp_epyc_epyc004_2023-06-13_01-40-5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1.773137999999999"/>
    <n v="2.1681159999999999"/>
    <n v="0"/>
    <n v="0"/>
    <s v="4"/>
    <s v="scale_omp_epyc_job_12127.out "/>
    <s v="scale_omp_epyc_epyc004_2023-06-13_01-40-5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12.903108"/>
    <n v="1.892833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48707"/>
    <n v="2.1037840000000001"/>
    <n v="0"/>
    <n v="0"/>
    <s v="4"/>
    <s v="scale_omp_epyc_job_12127.out "/>
    <s v="scale_omp_epyc_epyc004_2023-06-13_01-40-5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1.587431"/>
    <n v="1.647224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619301999999998"/>
    <n v="2.431398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340961999999998"/>
    <n v="2.192625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30.562694"/>
    <n v="1.864295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12.386873"/>
    <n v="1.7773909999999999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3.410487000000003"/>
    <n v="1.787868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31.728009"/>
    <n v="1.904353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5.758292000000001"/>
    <n v="14.88926900000000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13.160817"/>
    <n v="1.659248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4.073810999999999"/>
    <n v="1.977765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1.294474999999998"/>
    <n v="1.8763920000000001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23235"/>
    <n v="1.9610460000000001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968769"/>
    <n v="1.9468000000000001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76270999999999"/>
    <n v="1.9285760000000001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953537000000001"/>
    <n v="1.8332790000000001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387511999999999"/>
    <n v="0.1380039999999999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507321000000001"/>
    <n v="0.155422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136199999999999"/>
    <n v="0.13541900000000001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99278"/>
    <n v="0.117981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01413"/>
    <n v="0.123788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039183"/>
    <n v="0.116031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29.599357000000001"/>
    <n v="0.100811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10.016195"/>
    <n v="0.121801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747659000000001"/>
    <n v="0.12836400000000001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2.705257"/>
    <n v="7.3405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19.371347"/>
    <n v="8.1477999999999995E-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163913"/>
    <n v="9.3515000000000001E-2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9.7864950000000004"/>
    <n v="8.3186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353593999999999"/>
    <n v="0.13172"/>
    <n v="0"/>
    <n v="0"/>
    <s v="4"/>
    <s v="scale_omp_epyc_job_12127.out "/>
    <s v="scale_omp_epyc_epyc004_2023-06-13_01-40-5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5.913482999999999"/>
    <n v="6.9209000000000007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6.088846"/>
    <n v="7.8423000000000007E-2"/>
    <n v="0"/>
    <n v="0"/>
    <s v="4"/>
    <s v="scale_omp_epyc_job_12127.out "/>
    <s v="scale_omp_epyc_epyc004_2023-06-13_01-40-5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635014999999999"/>
    <n v="8.3821999999999994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42153999999999"/>
    <n v="8.3538000000000001E-2"/>
    <n v="0"/>
    <n v="0"/>
    <s v="4"/>
    <s v="scale_omp_epyc_job_12127.out "/>
    <s v="scale_omp_epyc_epyc004_2023-06-13_01-40-5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463972999999999"/>
    <n v="7.8173999999999993E-2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15.294943999999999"/>
    <n v="8.2336999999999994E-2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15.081683999999999"/>
    <n v="7.8407000000000004E-2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14421000000002"/>
    <n v="8.3016999999999994E-2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0.106290999999999"/>
    <n v="8.1793000000000005E-2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13.050060999999999"/>
    <n v="8.1921999999999995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2.455703"/>
    <n v="7.3090000000000002E-2"/>
    <n v="0"/>
    <n v="0"/>
    <s v="4"/>
    <s v="scale_omp_epyc_job_12127.out "/>
    <s v="scale_omp_epyc_epyc004_2023-06-13_01-40-5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1.582322999999999"/>
    <n v="0.109719"/>
    <n v="0"/>
    <n v="0"/>
    <s v="4"/>
    <s v="scale_omp_epyc_job_12127.out "/>
    <s v="scale_omp_epyc_epyc004_2023-06-13_01-40-5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3.081997000000001"/>
    <n v="1.8406450000000001"/>
    <n v="0"/>
    <n v="0"/>
    <s v="4"/>
    <s v="scale_omp_epyc_job_12127.out "/>
    <s v="scale_omp_epyc_epyc004_2023-06-13_01-40-5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3.831478000000001"/>
    <n v="2.483185000000000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6.957315000000001"/>
    <n v="2.1731590000000001"/>
    <n v="0"/>
    <n v="0"/>
    <s v="4"/>
    <s v="scale_omp_epyc_job_12127.out "/>
    <s v="scale_omp_epyc_epyc004_2023-06-13_01-40-5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4.428616999999999"/>
    <n v="2.3171490000000001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2.797605000000001"/>
    <n v="1.9535750000000001"/>
    <n v="0"/>
    <n v="0"/>
    <s v="4"/>
    <s v="scale_omp_epyc_job_12127.out "/>
    <s v="scale_omp_epyc_epyc004_2023-06-13_01-40-5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4.100166999999999"/>
    <n v="1.9460489999999999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930253"/>
    <n v="2.0501260000000001"/>
    <n v="0"/>
    <n v="0"/>
    <s v="4"/>
    <s v="scale_omp_epyc_job_12127.out "/>
    <s v="scale_omp_epyc_epyc004_2023-06-13_01-40-5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4.451203"/>
    <n v="2.231859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2.221285999999999"/>
    <n v="2.3301379999999998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4.203081000000001"/>
    <n v="1.910984"/>
    <n v="0"/>
    <n v="0"/>
    <s v="4"/>
    <s v="scale_omp_epyc_job_12127.out "/>
    <s v="scale_omp_epyc_epyc004_2023-06-13_01-40-5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1.540874000000001"/>
    <n v="2.0275449999999999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4.044457999999999"/>
    <n v="2.3226830000000001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9.5891260000000003"/>
    <n v="0.36521500000000001"/>
    <n v="0"/>
    <n v="0"/>
    <s v="4"/>
    <s v="scale_omp_epyc_job_12127.out "/>
    <s v="scale_omp_epyc_epyc004_2023-06-13_01-40-5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9.7510279999999998"/>
    <n v="0.11340699999999999"/>
    <n v="0"/>
    <n v="0"/>
    <s v="4"/>
    <s v="scale_omp_epyc_job_12127.out "/>
    <s v="scale_omp_epyc_epyc004_2023-06-13_01-40-5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9.2218959999999992"/>
    <n v="0.118771"/>
    <n v="0"/>
    <n v="0"/>
    <s v="4"/>
    <s v="scale_omp_epyc_job_12127.out "/>
    <s v="scale_omp_epyc_epyc004_2023-06-13_01-40-5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631205"/>
    <n v="1.835765000000000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61926999999999"/>
    <n v="8.6196999999999996E-2"/>
    <n v="0"/>
    <n v="0"/>
    <s v="4"/>
    <s v="scale_omp_epyc_job_12127.out "/>
    <s v="scale_omp_epyc_epyc004_2023-06-13_01-40-5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8.661785999999999"/>
    <n v="8.4596000000000005E-2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669001000000002"/>
    <n v="0.115388"/>
    <n v="0"/>
    <n v="0"/>
    <s v="4"/>
    <s v="scale_omp_epyc_job_12127.out "/>
    <s v="scale_omp_epyc_epyc004_2023-06-13_01-40-5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12.181765"/>
    <n v="7.4358999999999995E-2"/>
    <n v="0"/>
    <n v="0"/>
    <s v="4"/>
    <s v="scale_omp_epyc_job_12127.out "/>
    <s v="scale_omp_epyc_epyc004_2023-06-13_01-40-5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13.324858000000001"/>
    <n v="1.803393"/>
    <n v="0"/>
    <n v="0"/>
    <s v="4"/>
    <s v="scale_omp_epyc_job_12127.out "/>
    <s v="scale_omp_epyc_epyc004_2023-06-13_01-40-5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9.9891319999999997"/>
    <n v="0.100224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088516"/>
    <n v="9.6634999999999999E-2"/>
    <n v="0"/>
    <n v="0"/>
    <s v="4"/>
    <s v="scale_omp_epyc_job_12127.out "/>
    <s v="scale_omp_epyc_epyc004_2023-06-13_01-40-5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29.784215"/>
    <n v="0.1125049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9.636068000000002"/>
    <n v="0.14923500000000001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607053000000001"/>
    <n v="0.15681600000000001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113192"/>
    <n v="0.12576899999999999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9.899035000000001"/>
    <n v="0.100851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30.556621"/>
    <n v="0.16589799999999999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29.828928999999999"/>
    <n v="0.1270060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912841"/>
    <n v="1.731055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288246000000001"/>
    <n v="1.9120189999999999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30.338846"/>
    <n v="0.109946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232525000000001"/>
    <n v="0.118524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56.251784999999998"/>
    <n v="26.548437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1"/>
  </r>
  <r>
    <x v="4"/>
    <x v="0"/>
    <n v="0"/>
    <x v="1"/>
    <n v="1"/>
    <x v="52"/>
    <n v="12.167424"/>
    <n v="1.831831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7425"/>
    <n v="0.42623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128475999999999"/>
    <n v="1.850773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184875999999999"/>
    <n v="1.950746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863678"/>
    <n v="1.6316310000000001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2.240512000000003"/>
    <n v="1.6767069999999999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34238"/>
    <n v="1.86935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046489000000001"/>
    <n v="1.73292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672315999999999"/>
    <n v="2.0293540000000001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2.079393000000003"/>
    <n v="1.838643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2.069665000000001"/>
    <n v="1.814618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02074"/>
    <n v="1.7872060000000001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4.3983290000000004"/>
    <n v="1.7497819999999999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0.186430000000001"/>
    <n v="1.9693799999999999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7.354609"/>
    <n v="1.773004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13.116282999999999"/>
    <n v="1.751398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2.417845"/>
    <n v="1.8131060000000001"/>
    <n v="0"/>
    <n v="0"/>
    <s v="4"/>
    <s v="scale_omp_epyc_job_12127.out "/>
    <s v="scale_omp_epyc_epyc004_2023-06-13_01-40-5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463471999999999"/>
    <n v="2.3842469999999998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21.898202999999999"/>
    <n v="1.759511"/>
    <n v="0"/>
    <n v="0"/>
    <s v="4"/>
    <s v="scale_omp_epyc_job_12127.out "/>
    <s v="scale_omp_epyc_epyc004_2023-06-13_01-40-5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8.290755999999998"/>
    <n v="1.826789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840105999999999"/>
    <n v="2.1193179999999998"/>
    <n v="0"/>
    <n v="0"/>
    <s v="4"/>
    <s v="scale_omp_epyc_job_12127.out "/>
    <s v="scale_omp_epyc_epyc004_2023-06-13_01-40-5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21.504587000000001"/>
    <n v="1.5659240000000001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0.638804"/>
    <n v="0.301985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3.288239999999998"/>
    <n v="2.224618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2.268678000000001"/>
    <n v="1.906493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2.423696"/>
    <n v="2.0753499999999998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5.241713000000001"/>
    <n v="2.047485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25.129632999999998"/>
    <n v="1.9153709999999999"/>
    <n v="0"/>
    <n v="0"/>
    <s v="4"/>
    <s v="scale_omp_epyc_job_12127.out "/>
    <s v="scale_omp_epyc_epyc004_2023-06-13_01-40-5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3.799665000000001"/>
    <n v="1.957532"/>
    <n v="0"/>
    <n v="0"/>
    <s v="4"/>
    <s v="scale_omp_epyc_job_12127.out "/>
    <s v="scale_omp_epyc_epyc004_2023-06-13_01-40-5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3.271145000000001"/>
    <n v="2.0230640000000002"/>
    <n v="0"/>
    <n v="0"/>
    <s v="4"/>
    <s v="scale_omp_epyc_job_12127.out "/>
    <s v="scale_omp_epyc_epyc004_2023-06-13_01-40-5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1.31784"/>
    <n v="9.9071000000000006E-2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10.974278"/>
    <n v="0.117142"/>
    <n v="0"/>
    <n v="0"/>
    <s v="4"/>
    <s v="scale_omp_epyc_job_12127.out "/>
    <s v="scale_omp_epyc_epyc004_2023-06-13_01-40-5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21.552143999999998"/>
    <n v="9.9085999999999994E-2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06283000000001"/>
    <n v="9.7036999999999998E-2"/>
    <n v="0"/>
    <n v="0"/>
    <s v="4"/>
    <s v="scale_omp_epyc_job_12127.out "/>
    <s v="scale_omp_epyc_epyc004_2023-06-13_01-40-5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10.513137"/>
    <n v="0.114484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671800000000001"/>
    <n v="0.123311"/>
    <n v="0"/>
    <n v="0"/>
    <s v="4"/>
    <s v="scale_omp_epyc_job_12127.out "/>
    <s v="scale_omp_epyc_epyc004_2023-06-13_01-40-5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5.443545"/>
    <n v="0.11025799999999999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131347"/>
    <n v="9.9137000000000003E-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2.960988"/>
    <n v="0.11787499999999999"/>
    <n v="0"/>
    <n v="0"/>
    <s v="4"/>
    <s v="scale_omp_epyc_job_12127.out "/>
    <s v="scale_omp_epyc_epyc004_2023-06-13_01-40-5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345409"/>
    <n v="9.0593999999999994E-2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9.4406719999999993"/>
    <n v="0.136432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625391"/>
    <n v="0.11290799999999999"/>
    <n v="0"/>
    <n v="0"/>
    <s v="4"/>
    <s v="scale_omp_epyc_job_12127.out "/>
    <s v="scale_omp_epyc_epyc004_2023-06-13_01-40-5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1.330732999999999"/>
    <n v="0.10788399999999999"/>
    <n v="0"/>
    <n v="0"/>
    <s v="4"/>
    <s v="scale_omp_epyc_job_12127.out "/>
    <s v="scale_omp_epyc_epyc004_2023-06-13_01-40-5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2.229178999999998"/>
    <n v="8.7551000000000004E-2"/>
    <n v="0"/>
    <n v="0"/>
    <s v="4"/>
    <s v="scale_omp_epyc_job_12127.out "/>
    <s v="scale_omp_epyc_epyc004_2023-06-13_01-40-5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0.194901"/>
    <n v="0.13555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5728639999999992"/>
    <n v="0.106073"/>
    <n v="0"/>
    <n v="0"/>
    <s v="4"/>
    <s v="scale_omp_epyc_job_12127.out "/>
    <s v="scale_omp_epyc_epyc004_2023-06-13_01-40-5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7.771984"/>
    <n v="0.120437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7.567871"/>
    <n v="0.112939"/>
    <n v="0"/>
    <n v="0"/>
    <s v="4"/>
    <s v="scale_omp_epyc_job_12127.out "/>
    <s v="scale_omp_epyc_epyc004_2023-06-13_01-40-5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9.5375619999999994"/>
    <n v="0.140126"/>
    <n v="0"/>
    <n v="0"/>
    <s v="4"/>
    <s v="scale_omp_epyc_job_12127.out "/>
    <s v="scale_omp_epyc_epyc004_2023-06-13_01-40-5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9.991136999999998"/>
    <n v="0.10727399999999999"/>
    <n v="0"/>
    <n v="0"/>
    <s v="4"/>
    <s v="scale_omp_epyc_job_12127.out "/>
    <s v="scale_omp_epyc_epyc004_2023-06-13_01-40-5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9.9173650000000002"/>
    <n v="0.101316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1.513359000000001"/>
    <n v="2.2179959999999999"/>
    <n v="0"/>
    <n v="0"/>
    <s v="4"/>
    <s v="scale_omp_epyc_job_12127.out "/>
    <s v="scale_omp_epyc_epyc004_2023-06-13_01-40-5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2.891552000000001"/>
    <n v="2.0948869999999999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32.394638"/>
    <n v="2.258341000000000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33.477328999999997"/>
    <n v="1.992523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3.044297"/>
    <n v="2.3626130000000001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34.957496999999996"/>
    <n v="2.1786660000000002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12.915108"/>
    <n v="2.1450680000000002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3.208935"/>
    <n v="2.302124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30712"/>
    <n v="1.961292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30.664686"/>
    <n v="1.8638330000000001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12.802524"/>
    <n v="2.62473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10.834265"/>
    <n v="6.9861000000000006E-2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419238"/>
    <n v="8.3257999999999999E-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30502"/>
    <n v="2.0176690000000002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684964999999998"/>
    <n v="0.1095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999567000000001"/>
    <n v="0.121438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441558000000001"/>
    <n v="0.109029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30.401412000000001"/>
    <n v="0.118671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29.717222"/>
    <n v="9.2067999999999997E-2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486708"/>
    <n v="0.109409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504149"/>
    <n v="2.7529859999999999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924"/>
    <n v="0.115885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11.439909999999999"/>
    <n v="0.119408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9.9690969999999997"/>
    <n v="0.1366070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789265"/>
    <n v="0.12962199999999999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2.7067000000000001"/>
    <n v="7.5098999999999999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412058999999999"/>
    <n v="2.242691000000000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3563879999999999"/>
    <n v="7.4889999999999998E-2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6.3033549999999998"/>
    <n v="7.4956999999999996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1.408312"/>
    <n v="9.4445000000000001E-2"/>
    <n v="0"/>
    <n v="0"/>
    <s v="4"/>
    <s v="scale_omp_epyc_job_12127.out "/>
    <s v="scale_omp_epyc_epyc004_2023-06-13_01-40-5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794039000000001"/>
    <n v="8.8846999999999995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5.534965"/>
    <n v="9.9344000000000002E-2"/>
    <n v="0"/>
    <n v="0"/>
    <s v="4"/>
    <s v="scale_omp_epyc_job_12127.out "/>
    <s v="scale_omp_epyc_epyc004_2023-06-13_01-40-5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21.703897000000001"/>
    <n v="2.2257169999999999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5.730392"/>
    <n v="6.5029000000000003E-2"/>
    <n v="0"/>
    <n v="0"/>
    <s v="4"/>
    <s v="scale_omp_epyc_job_12127.out "/>
    <s v="scale_omp_epyc_epyc004_2023-06-13_01-40-5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9.907328"/>
    <n v="6.9314000000000001E-2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613365999999999"/>
    <n v="2.0273370000000002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0.763470000000002"/>
    <n v="8.8270000000000001E-2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14.260918"/>
    <n v="0.102719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3.229274"/>
    <n v="0.119727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0.204153999999999"/>
    <n v="9.3850000000000003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89025000000001"/>
    <n v="9.9786E-2"/>
    <n v="0"/>
    <n v="0"/>
    <s v="4"/>
    <s v="scale_omp_epyc_job_12127.out "/>
    <s v="scale_omp_epyc_epyc004_2023-06-13_01-40-5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5.567076"/>
    <n v="1.678264"/>
    <n v="0"/>
    <n v="0"/>
    <s v="4"/>
    <s v="scale_omp_epyc_job_12127.out "/>
    <s v="scale_omp_epyc_epyc004_2023-06-13_01-40-5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13.298549"/>
    <n v="2.101051"/>
    <n v="0"/>
    <n v="0"/>
    <s v="4"/>
    <s v="scale_omp_epyc_job_12127.out "/>
    <s v="scale_omp_epyc_epyc004_2023-06-13_01-40-5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10.906489000000001"/>
    <n v="0.123561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011143000000001"/>
    <n v="0.14730199999999999"/>
    <n v="0"/>
    <n v="0"/>
    <s v="4"/>
    <s v="scale_omp_epyc_job_12127.out "/>
    <s v="scale_omp_epyc_epyc004_2023-06-13_01-40-5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0.169599"/>
    <n v="0.11730699999999999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599136"/>
    <n v="0.101896"/>
    <n v="0"/>
    <n v="0"/>
    <s v="4"/>
    <s v="scale_omp_epyc_job_12127.out "/>
    <s v="scale_omp_epyc_epyc004_2023-06-13_01-40-5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3.826549"/>
    <n v="1.5559750000000001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812329999999999"/>
    <n v="0.114437"/>
    <n v="0"/>
    <n v="0"/>
    <s v="4"/>
    <s v="scale_omp_epyc_job_12127.out "/>
    <s v="scale_omp_epyc_epyc004_2023-06-13_01-40-5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9.9085409999999996"/>
    <n v="8.5528999999999994E-2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5084569999999999"/>
    <n v="0.104532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25.792283000000001"/>
    <n v="0.123532"/>
    <n v="0"/>
    <n v="0"/>
    <s v="4"/>
    <s v="scale_omp_epyc_job_12127.out "/>
    <s v="scale_omp_epyc_epyc004_2023-06-13_01-40-5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10.250791"/>
    <n v="9.2101000000000002E-2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11.181246"/>
    <n v="1.69971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1.599063999999998"/>
    <n v="0.12614900000000001"/>
    <n v="0"/>
    <n v="0"/>
    <s v="4"/>
    <s v="scale_omp_epyc_job_12127.out "/>
    <s v="scale_omp_epyc_epyc004_2023-06-13_01-40-5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6.174685"/>
    <n v="0.133828"/>
    <n v="0"/>
    <n v="0"/>
    <s v="4"/>
    <s v="scale_omp_epyc_job_12127.out "/>
    <s v="scale_omp_epyc_epyc004_2023-06-13_01-40-5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11.084822000000001"/>
    <n v="1.815005"/>
    <n v="0"/>
    <n v="0"/>
    <s v="4"/>
    <s v="scale_omp_epyc_job_12127.out "/>
    <s v="scale_omp_epyc_epyc004_2023-06-13_01-40-5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11.821702"/>
    <n v="1.814530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67456"/>
    <n v="0.1181"/>
    <n v="0"/>
    <n v="0"/>
    <s v="4"/>
    <s v="scale_omp_epyc_job_12127.out "/>
    <s v="scale_omp_epyc_epyc004_2023-06-13_01-40-5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23.580922000000001"/>
    <n v="0.10979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200906"/>
    <n v="0.32494000000000001"/>
    <n v="0"/>
    <n v="0"/>
    <s v="4"/>
    <s v="scale_omp_epyc_job_12127.out "/>
    <s v="scale_omp_epyc_epyc004_2023-06-13_01-40-5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9.623111999999999"/>
    <n v="1.639667"/>
    <n v="0"/>
    <n v="0"/>
    <s v="4"/>
    <s v="scale_omp_epyc_job_12127.out "/>
    <s v="scale_omp_epyc_epyc004_2023-06-13_01-40-5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9.9648819999999994"/>
    <n v="0.11969399999999999"/>
    <n v="0"/>
    <n v="0"/>
    <s v="4"/>
    <s v="scale_omp_epyc_job_12127.out "/>
    <s v="scale_omp_epyc_epyc004_2023-06-13_01-40-5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29.750741000000001"/>
    <n v="0.117922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733636000000001"/>
    <n v="1.889645"/>
    <n v="0"/>
    <n v="0"/>
    <s v="4"/>
    <s v="scale_omp_epyc_job_12127.out "/>
    <s v="scale_omp_epyc_epyc004_2023-06-13_01-40-5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0.279014"/>
    <n v="7.9441999999999999E-2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27.591142000000001"/>
    <n v="8.3486000000000005E-2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10.199403999999999"/>
    <n v="0.11799900000000001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  <r>
    <x v="4"/>
    <x v="0"/>
    <n v="0"/>
    <x v="1"/>
    <n v="1"/>
    <x v="43"/>
    <n v="11.199108000000001"/>
    <n v="8.6669999999999997E-2"/>
    <n v="0"/>
    <n v="0"/>
    <s v="4"/>
    <s v="scale_omp_epyc_job_12127.out "/>
    <s v="scale_omp_epyc_epyc004_2023-06-13_01-40-59.csv "/>
    <s v="i 10000 0 0 1 44"/>
    <n v="21.556592607142864"/>
    <n v="9.5239741975301975"/>
    <n v="2.5086442120824692"/>
    <n v="40.604541002203263"/>
    <x v="0"/>
  </r>
  <r>
    <x v="4"/>
    <x v="0"/>
    <n v="0"/>
    <x v="1"/>
    <n v="1"/>
    <x v="44"/>
    <n v="27.840975"/>
    <n v="0.14608199999999999"/>
    <n v="0"/>
    <n v="0"/>
    <s v="4"/>
    <s v="scale_omp_epyc_job_12127.out "/>
    <s v="scale_omp_epyc_epyc004_2023-06-13_01-40-59.csv "/>
    <s v="i 10000 0 0 1 45"/>
    <n v="26.108961571428576"/>
    <n v="7.567723320778434"/>
    <n v="10.973514929871708"/>
    <n v="41.244408212985448"/>
    <x v="0"/>
  </r>
  <r>
    <x v="4"/>
    <x v="0"/>
    <n v="0"/>
    <x v="1"/>
    <n v="1"/>
    <x v="45"/>
    <n v="28.526586999999999"/>
    <n v="8.8822999999999999E-2"/>
    <n v="0"/>
    <n v="0"/>
    <s v="4"/>
    <s v="scale_omp_epyc_job_12127.out "/>
    <s v="scale_omp_epyc_epyc004_2023-06-13_01-40-59.csv "/>
    <s v="i 10000 0 0 1 46"/>
    <n v="21.33952425"/>
    <n v="9.4382373391227325"/>
    <n v="2.4630495717545351"/>
    <n v="40.215998928245469"/>
    <x v="0"/>
  </r>
  <r>
    <x v="4"/>
    <x v="0"/>
    <n v="0"/>
    <x v="1"/>
    <n v="1"/>
    <x v="46"/>
    <n v="10.487546999999999"/>
    <n v="7.8611E-2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103948000000001"/>
    <n v="0.11551"/>
    <n v="0"/>
    <n v="0"/>
    <s v="4"/>
    <s v="scale_omp_epyc_job_12127.out "/>
    <s v="scale_omp_epyc_epyc004_2023-06-13_01-40-59.csv "/>
    <s v="i 10000 0 0 1 48"/>
    <n v="19.91024775"/>
    <n v="8.9890914259441548"/>
    <n v="1.9320648981116904"/>
    <n v="37.888430601888309"/>
    <x v="0"/>
  </r>
  <r>
    <x v="4"/>
    <x v="0"/>
    <n v="0"/>
    <x v="1"/>
    <n v="1"/>
    <x v="48"/>
    <n v="29.486450000000001"/>
    <n v="7.8385999999999997E-2"/>
    <n v="0"/>
    <n v="0"/>
    <s v="4"/>
    <s v="scale_omp_epyc_job_12127.out "/>
    <s v="scale_omp_epyc_epyc004_2023-06-13_01-40-59.csv "/>
    <s v="i 10000 0 0 1 49"/>
    <n v="18.850676142857139"/>
    <n v="8.9405976519509274"/>
    <n v="0.9694808389552847"/>
    <n v="36.731871446758994"/>
    <x v="0"/>
  </r>
  <r>
    <x v="4"/>
    <x v="0"/>
    <n v="0"/>
    <x v="1"/>
    <n v="1"/>
    <x v="49"/>
    <n v="27.894736999999999"/>
    <n v="0.10883"/>
    <n v="0"/>
    <n v="0"/>
    <s v="4"/>
    <s v="scale_omp_epyc_job_12127.out "/>
    <s v="scale_omp_epyc_epyc004_2023-06-13_01-40-59.csv "/>
    <s v="i 10000 0 0 1 50"/>
    <n v="21.831402321428566"/>
    <n v="9.0477290995250179"/>
    <n v="3.7359441223785304"/>
    <n v="39.926860520478598"/>
    <x v="0"/>
  </r>
  <r>
    <x v="4"/>
    <x v="0"/>
    <n v="0"/>
    <x v="1"/>
    <n v="1"/>
    <x v="50"/>
    <n v="30.402497"/>
    <n v="0.11922199999999999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41358"/>
    <n v="0.11942899999999999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524248"/>
    <n v="0.117927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812443"/>
    <n v="0.125196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199548"/>
    <n v="9.2682E-2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74773"/>
    <n v="0.11543200000000001"/>
    <n v="0"/>
    <n v="0"/>
    <s v="4"/>
    <s v="scale_omp_epyc_job_12127.out "/>
    <s v="scale_omp_epyc_epyc004_2023-06-13_01-40-59.csv "/>
    <s v="i 10000 0 0 1 56"/>
    <n v="20.881905629629632"/>
    <n v="9.7048797750861944"/>
    <n v="1.472146079457243"/>
    <n v="40.291665179802024"/>
    <x v="0"/>
  </r>
  <r>
    <x v="4"/>
    <x v="0"/>
    <n v="0"/>
    <x v="1"/>
    <n v="1"/>
    <x v="56"/>
    <n v="10.747157"/>
    <n v="0.109332"/>
    <n v="0"/>
    <n v="0"/>
    <s v="4"/>
    <s v="scale_omp_epyc_job_12127.out "/>
    <s v="scale_omp_epyc_epyc004_2023-06-13_01-40-59.csv "/>
    <s v="i 10000 0 0 1 57"/>
    <n v="24.797914961538464"/>
    <n v="9.2244738610175894"/>
    <n v="6.3489672395032848"/>
    <n v="43.246862683573639"/>
    <x v="0"/>
  </r>
  <r>
    <x v="4"/>
    <x v="0"/>
    <n v="0"/>
    <x v="1"/>
    <n v="1"/>
    <x v="57"/>
    <n v="30.511547"/>
    <n v="0.112592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727959"/>
    <n v="0.125308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953772000000001"/>
    <n v="0.10195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891764999999999"/>
    <n v="0.14832999999999999"/>
    <n v="0"/>
    <n v="0"/>
    <s v="4"/>
    <s v="scale_omp_epyc_job_12127.out "/>
    <s v="scale_omp_epyc_epyc004_2023-06-13_01-40-59.csv "/>
    <s v="i 10000 0 0 1 61"/>
    <n v="23.750743115384619"/>
    <n v="9.4969429529989462"/>
    <n v="4.7568572093867267"/>
    <n v="42.744629021382508"/>
    <x v="0"/>
  </r>
  <r>
    <x v="4"/>
    <x v="0"/>
    <n v="0"/>
    <x v="1"/>
    <n v="1"/>
    <x v="61"/>
    <n v="32.365042000000003"/>
    <n v="1.6377740000000001"/>
    <n v="0"/>
    <n v="0"/>
    <s v="4"/>
    <s v="scale_omp_epyc_job_12127.out "/>
    <s v="scale_omp_epyc_epyc004_2023-06-13_01-40-59.csv "/>
    <s v="i 10000 0 0 1 62"/>
    <n v="19.084940192307691"/>
    <n v="9.8503241807080073"/>
    <n v="-0.61570816910832349"/>
    <n v="38.785588553723706"/>
    <x v="0"/>
  </r>
  <r>
    <x v="4"/>
    <x v="0"/>
    <n v="0"/>
    <x v="1"/>
    <n v="1"/>
    <x v="62"/>
    <n v="30.491474"/>
    <n v="0.119929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29.355906000000001"/>
    <n v="9.3323000000000003E-2"/>
    <n v="0"/>
    <n v="0"/>
    <s v="4"/>
    <s v="scale_omp_epyc_job_12127.out "/>
    <s v="scale_omp_epyc_epyc004_2023-06-13_01-40-59.csv "/>
    <s v="i 10000 0 0 1 64"/>
    <n v="21.531331384615385"/>
    <n v="10.009139262313729"/>
    <n v="1.5130528599879263"/>
    <n v="41.549609909242847"/>
    <x v="0"/>
  </r>
  <r>
    <x v="4"/>
    <x v="0"/>
    <n v="0"/>
    <x v="1"/>
    <n v="1"/>
    <x v="0"/>
    <n v="2.7031260000000001"/>
    <n v="7.2806999999999997E-2"/>
    <n v="0"/>
    <n v="0"/>
    <s v="4"/>
    <s v="scale_omp_epyc_job_12127.out "/>
    <s v="scale_omp_epyc_epyc004_2023-06-13_01-40-59.csv "/>
    <s v="i 10000 0 0 1 1"/>
    <n v="3.6887529117647055"/>
    <n v="0.90423785867053863"/>
    <n v="1.8802771944236283"/>
    <n v="5.4972286291057824"/>
    <x v="0"/>
  </r>
  <r>
    <x v="4"/>
    <x v="0"/>
    <n v="0"/>
    <x v="1"/>
    <n v="1"/>
    <x v="1"/>
    <n v="21.105460999999998"/>
    <n v="7.8172000000000005E-2"/>
    <n v="0"/>
    <n v="0"/>
    <s v="4"/>
    <s v="scale_omp_epyc_job_12127.out "/>
    <s v="scale_omp_epyc_epyc004_2023-06-13_01-40-59.csv "/>
    <s v="i 10000 0 0 1 2"/>
    <n v="19.844972911764707"/>
    <n v="2.3787024394751985"/>
    <n v="15.08756803281431"/>
    <n v="24.602377790715103"/>
    <x v="0"/>
  </r>
  <r>
    <x v="4"/>
    <x v="0"/>
    <n v="0"/>
    <x v="1"/>
    <n v="1"/>
    <x v="2"/>
    <n v="5.9493309999999999"/>
    <n v="7.9824000000000006E-2"/>
    <n v="0"/>
    <n v="0"/>
    <s v="4"/>
    <s v="scale_omp_epyc_job_12127.out "/>
    <s v="scale_omp_epyc_epyc004_2023-06-13_01-40-59.csv "/>
    <s v="i 10000 0 0 1 3"/>
    <n v="7.0879812352941185"/>
    <n v="1.1352525779008207"/>
    <n v="4.8174760794924776"/>
    <n v="9.3584863910957594"/>
    <x v="0"/>
  </r>
  <r>
    <x v="4"/>
    <x v="0"/>
    <n v="0"/>
    <x v="1"/>
    <n v="1"/>
    <x v="3"/>
    <n v="5.899311"/>
    <n v="7.2584999999999997E-2"/>
    <n v="0"/>
    <n v="0"/>
    <s v="4"/>
    <s v="scale_omp_epyc_job_12127.out "/>
    <s v="scale_omp_epyc_epyc004_2023-06-13_01-40-59.csv "/>
    <s v="i 10000 0 0 1 4"/>
    <n v="9.9179669117647062"/>
    <n v="2.5953991770789595"/>
    <n v="4.7271685576067872"/>
    <n v="15.108765265922624"/>
    <x v="0"/>
  </r>
  <r>
    <x v="4"/>
    <x v="0"/>
    <n v="0"/>
    <x v="1"/>
    <n v="1"/>
    <x v="4"/>
    <n v="14.394130000000001"/>
    <n v="0.10495400000000001"/>
    <n v="0"/>
    <n v="0"/>
    <s v="4"/>
    <s v="scale_omp_epyc_job_12127.out "/>
    <s v="scale_omp_epyc_epyc004_2023-06-13_01-40-59.csv "/>
    <s v="i 10000 0 0 1 5"/>
    <n v="12.53978611764706"/>
    <n v="1.5445364028980233"/>
    <n v="9.4507133118510129"/>
    <n v="15.628858923443106"/>
    <x v="0"/>
  </r>
  <r>
    <x v="4"/>
    <x v="0"/>
    <n v="0"/>
    <x v="1"/>
    <n v="1"/>
    <x v="29"/>
    <n v="17.345001"/>
    <n v="9.332E-2"/>
    <n v="0"/>
    <n v="0"/>
    <s v="4"/>
    <s v="scale_omp_epyc_job_12127.out "/>
    <s v="scale_omp_epyc_epyc004_2023-06-13_01-40-59.csv "/>
    <s v="i 10000 0 0 1 6"/>
    <n v="17.186305852941175"/>
    <n v="1.453088740354411"/>
    <n v="14.280128372232353"/>
    <n v="20.092483333649998"/>
    <x v="0"/>
  </r>
  <r>
    <x v="4"/>
    <x v="0"/>
    <n v="0"/>
    <x v="1"/>
    <n v="1"/>
    <x v="5"/>
    <n v="19.126069999999999"/>
    <n v="8.0235000000000001E-2"/>
    <n v="0"/>
    <n v="0"/>
    <s v="4"/>
    <s v="scale_omp_epyc_job_12127.out "/>
    <s v="scale_omp_epyc_epyc004_2023-06-13_01-40-59.csv "/>
    <s v="i 10000 0 0 1 7"/>
    <n v="18.569956588235296"/>
    <n v="2.4107893631359065"/>
    <n v="13.748377861963483"/>
    <n v="23.391535314507109"/>
    <x v="0"/>
  </r>
  <r>
    <x v="4"/>
    <x v="0"/>
    <n v="0"/>
    <x v="1"/>
    <n v="1"/>
    <x v="6"/>
    <n v="16.607766000000002"/>
    <n v="8.0921000000000007E-2"/>
    <n v="0"/>
    <n v="0"/>
    <s v="4"/>
    <s v="scale_omp_epyc_job_12127.out "/>
    <s v="scale_omp_epyc_epyc004_2023-06-13_01-40-59.csv "/>
    <s v="i 10000 0 0 1 8"/>
    <n v="18.96842035294118"/>
    <n v="2.0011168989635033"/>
    <n v="14.966186555014174"/>
    <n v="22.970654150868185"/>
    <x v="0"/>
  </r>
  <r>
    <x v="4"/>
    <x v="0"/>
    <n v="0"/>
    <x v="1"/>
    <n v="1"/>
    <x v="7"/>
    <n v="17.198443999999999"/>
    <n v="1.5754520000000001"/>
    <n v="0"/>
    <n v="0"/>
    <s v="4"/>
    <s v="scale_omp_epyc_job_12127.out "/>
    <s v="scale_omp_epyc_epyc004_2023-06-13_01-40-59.csv "/>
    <s v="i 10000 0 0 1 9"/>
    <n v="17.979193705882359"/>
    <n v="2.0682185463870035"/>
    <n v="13.842756613108353"/>
    <n v="22.115630798656365"/>
    <x v="0"/>
  </r>
  <r>
    <x v="4"/>
    <x v="0"/>
    <n v="0"/>
    <x v="1"/>
    <n v="1"/>
    <x v="8"/>
    <n v="15.497073"/>
    <n v="6.5868999999999997E-2"/>
    <n v="0"/>
    <n v="0"/>
    <s v="4"/>
    <s v="scale_omp_epyc_job_12127.out "/>
    <s v="scale_omp_epyc_epyc004_2023-06-13_01-40-59.csv "/>
    <s v="i 10000 0 0 1 10"/>
    <n v="19.259341529411767"/>
    <n v="3.0870103771378772"/>
    <n v="13.085320775136012"/>
    <n v="25.433362283687522"/>
    <x v="0"/>
  </r>
  <r>
    <x v="4"/>
    <x v="0"/>
    <n v="0"/>
    <x v="1"/>
    <n v="1"/>
    <x v="9"/>
    <n v="22.102785999999998"/>
    <n v="7.5165999999999997E-2"/>
    <n v="0"/>
    <n v="0"/>
    <s v="4"/>
    <s v="scale_omp_epyc_job_12127.out "/>
    <s v="scale_omp_epyc_epyc004_2023-06-13_01-40-59.csv "/>
    <s v="i 10000 0 0 1 11"/>
    <n v="19.778512941176469"/>
    <n v="2.9393500153542895"/>
    <n v="13.89981291046789"/>
    <n v="25.657212971885048"/>
    <x v="0"/>
  </r>
  <r>
    <x v="4"/>
    <x v="0"/>
    <n v="0"/>
    <x v="1"/>
    <n v="1"/>
    <x v="10"/>
    <n v="22.098427000000001"/>
    <n v="7.4575000000000002E-2"/>
    <n v="0"/>
    <n v="0"/>
    <s v="4"/>
    <s v="scale_omp_epyc_job_12127.out "/>
    <s v="scale_omp_epyc_epyc004_2023-06-13_01-40-59.csv "/>
    <s v="i 10000 0 0 1 12"/>
    <n v="19.262398529411765"/>
    <n v="3.4408433130393234"/>
    <n v="12.380711903333118"/>
    <n v="26.144085155490412"/>
    <x v="0"/>
  </r>
  <r>
    <x v="4"/>
    <x v="0"/>
    <n v="0"/>
    <x v="1"/>
    <n v="1"/>
    <x v="11"/>
    <n v="21.179144999999998"/>
    <n v="7.7687999999999993E-2"/>
    <n v="0"/>
    <n v="0"/>
    <s v="4"/>
    <s v="scale_omp_epyc_job_12127.out "/>
    <s v="scale_omp_epyc_epyc004_2023-06-13_01-40-59.csv "/>
    <s v="i 10000 0 0 1 13"/>
    <n v="19.646251617647067"/>
    <n v="3.4480023421486621"/>
    <n v="12.750246933349743"/>
    <n v="26.542256301944391"/>
    <x v="0"/>
  </r>
  <r>
    <x v="4"/>
    <x v="0"/>
    <n v="0"/>
    <x v="1"/>
    <n v="1"/>
    <x v="12"/>
    <n v="23.327200000000001"/>
    <n v="7.1566000000000005E-2"/>
    <n v="0"/>
    <n v="0"/>
    <s v="4"/>
    <s v="scale_omp_epyc_job_12127.out "/>
    <s v="scale_omp_epyc_epyc004_2023-06-13_01-40-59.csv "/>
    <s v="i 10000 0 0 1 14"/>
    <n v="18.493297705882355"/>
    <n v="4.4769166068423738"/>
    <n v="9.5394644921976077"/>
    <n v="27.447130919567101"/>
    <x v="0"/>
  </r>
  <r>
    <x v="4"/>
    <x v="0"/>
    <n v="0"/>
    <x v="1"/>
    <n v="1"/>
    <x v="13"/>
    <n v="22.79504"/>
    <n v="7.8370999999999996E-2"/>
    <n v="0"/>
    <n v="0"/>
    <s v="4"/>
    <s v="scale_omp_epyc_job_12127.out "/>
    <s v="scale_omp_epyc_epyc004_2023-06-13_01-40-59.csv "/>
    <s v="i 10000 0 0 1 15"/>
    <n v="18.953679029411774"/>
    <n v="4.4196828846034402"/>
    <n v="10.114313260204893"/>
    <n v="27.793044798618652"/>
    <x v="0"/>
  </r>
  <r>
    <x v="4"/>
    <x v="0"/>
    <n v="0"/>
    <x v="1"/>
    <n v="1"/>
    <x v="14"/>
    <n v="12.773994"/>
    <n v="7.8620999999999996E-2"/>
    <n v="0"/>
    <n v="0"/>
    <s v="4"/>
    <s v="scale_omp_epyc_job_12127.out "/>
    <s v="scale_omp_epyc_epyc004_2023-06-13_01-40-59.csv "/>
    <s v="i 10000 0 0 1 16"/>
    <n v="18.222616411764712"/>
    <n v="5.2850337883305496"/>
    <n v="7.6525488351036124"/>
    <n v="28.792683988425811"/>
    <x v="0"/>
  </r>
  <r>
    <x v="4"/>
    <x v="0"/>
    <n v="0"/>
    <x v="1"/>
    <n v="1"/>
    <x v="15"/>
    <n v="24.285240000000002"/>
    <n v="0.141874"/>
    <n v="0"/>
    <n v="0"/>
    <s v="4"/>
    <s v="scale_omp_epyc_job_12127.out "/>
    <s v="scale_omp_epyc_epyc004_2023-06-13_01-40-59.csv "/>
    <s v="i 10000 0 0 1 17"/>
    <n v="19.753304235294113"/>
    <n v="5.7720607754639541"/>
    <n v="8.2091826843662048"/>
    <n v="31.297425786222021"/>
    <x v="0"/>
  </r>
  <r>
    <x v="4"/>
    <x v="0"/>
    <n v="0"/>
    <x v="1"/>
    <n v="1"/>
    <x v="16"/>
    <n v="22.006170999999998"/>
    <n v="8.0612000000000003E-2"/>
    <n v="0"/>
    <n v="0"/>
    <s v="4"/>
    <s v="scale_omp_epyc_job_12127.out "/>
    <s v="scale_omp_epyc_epyc004_2023-06-13_01-40-59.csv "/>
    <s v="i 10000 0 0 1 18"/>
    <n v="18.861187470588234"/>
    <n v="5.8464491993861802"/>
    <n v="7.1682890718158738"/>
    <n v="30.554085869360595"/>
    <x v="0"/>
  </r>
  <r>
    <x v="4"/>
    <x v="0"/>
    <n v="0"/>
    <x v="1"/>
    <n v="1"/>
    <x v="17"/>
    <n v="24.408809000000002"/>
    <n v="0.14347399999999999"/>
    <n v="0"/>
    <n v="0"/>
    <s v="4"/>
    <s v="scale_omp_epyc_job_12127.out "/>
    <s v="scale_omp_epyc_epyc004_2023-06-13_01-40-59.csv "/>
    <s v="i 10000 0 0 1 19"/>
    <n v="17.531113088235291"/>
    <n v="6.3151383017288145"/>
    <n v="4.9008364847776615"/>
    <n v="30.161389691692918"/>
    <x v="0"/>
  </r>
  <r>
    <x v="4"/>
    <x v="0"/>
    <n v="0"/>
    <x v="1"/>
    <n v="1"/>
    <x v="18"/>
    <n v="24.146408000000001"/>
    <n v="1.7703070000000001"/>
    <n v="0"/>
    <n v="0"/>
    <s v="4"/>
    <s v="scale_omp_epyc_job_12127.out "/>
    <s v="scale_omp_epyc_epyc004_2023-06-13_01-40-59.csv "/>
    <s v="i 10000 0 0 1 20"/>
    <n v="19.772225558823529"/>
    <n v="6.3812539498502527"/>
    <n v="7.009717659123023"/>
    <n v="32.53473345852403"/>
    <x v="0"/>
  </r>
  <r>
    <x v="4"/>
    <x v="0"/>
    <n v="0"/>
    <x v="1"/>
    <n v="1"/>
    <x v="19"/>
    <n v="10.634995"/>
    <n v="8.9352000000000001E-2"/>
    <n v="0"/>
    <n v="0"/>
    <s v="4"/>
    <s v="scale_omp_epyc_job_12127.out "/>
    <s v="scale_omp_epyc_epyc004_2023-06-13_01-40-59.csv "/>
    <s v="i 10000 0 0 1 21"/>
    <n v="17.463875411764704"/>
    <n v="6.8619164896842131"/>
    <n v="3.7400424323962778"/>
    <n v="31.187708391133128"/>
    <x v="0"/>
  </r>
  <r>
    <x v="4"/>
    <x v="0"/>
    <n v="0"/>
    <x v="1"/>
    <n v="1"/>
    <x v="20"/>
    <n v="10.780614"/>
    <n v="9.8036999999999999E-2"/>
    <n v="0"/>
    <n v="0"/>
    <s v="4"/>
    <s v="scale_omp_epyc_job_12127.out "/>
    <s v="scale_omp_epyc_epyc004_2023-06-13_01-40-59.csv "/>
    <s v="i 10000 0 0 1 22"/>
    <n v="16.758922852941176"/>
    <n v="6.2883830143203872"/>
    <n v="4.1821568243004013"/>
    <n v="29.335688881581952"/>
    <x v="0"/>
  </r>
  <r>
    <x v="4"/>
    <x v="0"/>
    <n v="0"/>
    <x v="1"/>
    <n v="1"/>
    <x v="21"/>
    <n v="25.553761000000002"/>
    <n v="0.14233399999999999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1.94868"/>
    <n v="1.6600999999999999"/>
    <n v="0"/>
    <n v="0"/>
    <s v="4"/>
    <s v="scale_omp_epyc_job_12127.out "/>
    <s v="scale_omp_epyc_epyc004_2023-06-13_01-40-59.csv "/>
    <s v="i 10000 0 0 1 24"/>
    <n v="18.183163529411761"/>
    <n v="6.6206298085175597"/>
    <n v="4.9419039123766417"/>
    <n v="31.42442314644688"/>
    <x v="0"/>
  </r>
  <r>
    <x v="4"/>
    <x v="0"/>
    <n v="0"/>
    <x v="1"/>
    <n v="1"/>
    <x v="23"/>
    <n v="26.695709000000001"/>
    <n v="0.123223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4985549999999996"/>
    <n v="0.12739500000000001"/>
    <n v="0"/>
    <n v="0"/>
    <s v="4"/>
    <s v="scale_omp_epyc_job_12127.out "/>
    <s v="scale_omp_epyc_epyc004_2023-06-13_01-40-59.csv "/>
    <s v="i 10000 0 0 1 26"/>
    <n v="16.812693030303027"/>
    <n v="7.084861945981431"/>
    <n v="2.642969138340165"/>
    <n v="30.982416922265891"/>
    <x v="0"/>
  </r>
  <r>
    <x v="4"/>
    <x v="0"/>
    <n v="0"/>
    <x v="1"/>
    <n v="1"/>
    <x v="25"/>
    <n v="11.576115"/>
    <n v="2.0612400000000002"/>
    <n v="0"/>
    <n v="0"/>
    <s v="4"/>
    <s v="scale_omp_epyc_job_12127.out "/>
    <s v="scale_omp_epyc_epyc004_2023-06-13_01-40-59.csv "/>
    <s v="i 10000 0 0 1 27"/>
    <n v="17.23930566666666"/>
    <n v="7.2365690548838488"/>
    <n v="2.7661675568989619"/>
    <n v="31.712443776434355"/>
    <x v="0"/>
  </r>
  <r>
    <x v="4"/>
    <x v="0"/>
    <n v="0"/>
    <x v="1"/>
    <n v="1"/>
    <x v="26"/>
    <n v="9.6707099999999997"/>
    <n v="9.2925999999999995E-2"/>
    <n v="0"/>
    <n v="0"/>
    <s v="4"/>
    <s v="scale_omp_epyc_job_12127.out "/>
    <s v="scale_omp_epyc_epyc004_2023-06-13_01-40-59.csv "/>
    <s v="i 10000 0 0 1 28"/>
    <n v="16.724734968750003"/>
    <n v="7.0022010159697237"/>
    <n v="2.7203329368105553"/>
    <n v="30.729137000689448"/>
    <x v="0"/>
  </r>
  <r>
    <x v="4"/>
    <x v="0"/>
    <n v="0"/>
    <x v="1"/>
    <n v="1"/>
    <x v="27"/>
    <n v="22.134941000000001"/>
    <n v="0.12979099999999999"/>
    <n v="0"/>
    <n v="0"/>
    <s v="4"/>
    <s v="scale_omp_epyc_job_12127.out "/>
    <s v="scale_omp_epyc_epyc004_2023-06-13_01-40-59.csv "/>
    <s v="i 10000 0 0 1 29"/>
    <n v="17.459034281249998"/>
    <n v="7.0515531740340354"/>
    <n v="3.3559279331819276"/>
    <n v="31.562140629318069"/>
    <x v="0"/>
  </r>
  <r>
    <x v="4"/>
    <x v="0"/>
    <n v="0"/>
    <x v="1"/>
    <n v="1"/>
    <x v="28"/>
    <n v="24.956367"/>
    <n v="0.13752700000000001"/>
    <n v="0"/>
    <n v="0"/>
    <s v="4"/>
    <s v="scale_omp_epyc_job_12127.out "/>
    <s v="scale_omp_epyc_epyc004_2023-06-13_01-40-59.csv "/>
    <s v="i 10000 0 0 1 30"/>
    <n v="17.1912389375"/>
    <n v="7.3569513147395975"/>
    <n v="2.4773363080208046"/>
    <n v="31.905141566979196"/>
    <x v="0"/>
  </r>
  <r>
    <x v="4"/>
    <x v="0"/>
    <n v="0"/>
    <x v="1"/>
    <n v="1"/>
    <x v="30"/>
    <n v="27.715244999999999"/>
    <n v="1.9729019999999999"/>
    <n v="0"/>
    <n v="0"/>
    <s v="4"/>
    <s v="scale_omp_epyc_job_12127.out "/>
    <s v="scale_omp_epyc_epyc004_2023-06-13_01-40-59.csv "/>
    <s v="i 10000 0 0 1 31"/>
    <n v="16.484906718749997"/>
    <n v="7.558230125214445"/>
    <n v="1.3684464683211068"/>
    <n v="31.601366969178887"/>
    <x v="0"/>
  </r>
  <r>
    <x v="4"/>
    <x v="0"/>
    <n v="0"/>
    <x v="1"/>
    <n v="1"/>
    <x v="31"/>
    <n v="22.311792000000001"/>
    <n v="0.110362"/>
    <n v="0"/>
    <n v="0"/>
    <s v="4"/>
    <s v="scale_omp_epyc_job_12127.out "/>
    <s v="scale_omp_epyc_epyc004_2023-06-13_01-40-59.csv "/>
    <s v="i 10000 0 0 1 32"/>
    <n v="18.282200593749998"/>
    <n v="7.4943406967237527"/>
    <n v="3.2935192003024927"/>
    <n v="33.270881987197505"/>
    <x v="0"/>
  </r>
  <r>
    <x v="4"/>
    <x v="0"/>
    <n v="0"/>
    <x v="1"/>
    <n v="1"/>
    <x v="32"/>
    <n v="23.227605000000001"/>
    <n v="0.13701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7359770000000001"/>
    <n v="0.124074"/>
    <n v="0"/>
    <n v="0"/>
    <s v="4"/>
    <s v="scale_omp_epyc_job_12127.out "/>
    <s v="scale_omp_epyc_epyc004_2023-06-13_01-40-59.csv "/>
    <s v="i 10000 0 0 1 34"/>
    <n v="20.834151406250001"/>
    <n v="8.4387837478377037"/>
    <n v="3.9565839105745937"/>
    <n v="37.711718901925408"/>
    <x v="0"/>
  </r>
  <r>
    <x v="4"/>
    <x v="0"/>
    <n v="0"/>
    <x v="1"/>
    <n v="1"/>
    <x v="34"/>
    <n v="12.255495"/>
    <n v="2.1085859999999998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0.304538000000001"/>
    <n v="9.4001000000000001E-2"/>
    <n v="0"/>
    <n v="0"/>
    <s v="4"/>
    <s v="scale_omp_epyc_job_12127.out "/>
    <s v="scale_omp_epyc_epyc004_2023-06-13_01-40-59.csv "/>
    <s v="i 10000 0 0 1 36"/>
    <n v="19.386276322580649"/>
    <n v="8.256148849544207"/>
    <n v="2.8739786234922349"/>
    <n v="35.898574021669063"/>
    <x v="0"/>
  </r>
  <r>
    <x v="4"/>
    <x v="0"/>
    <n v="0"/>
    <x v="1"/>
    <n v="1"/>
    <x v="36"/>
    <n v="29.994574"/>
    <n v="0.16036700000000001"/>
    <n v="0"/>
    <n v="0"/>
    <s v="4"/>
    <s v="scale_omp_epyc_job_12127.out "/>
    <s v="scale_omp_epyc_epyc004_2023-06-13_01-40-59.csv "/>
    <s v="i 10000 0 0 1 37"/>
    <n v="19.607238129032257"/>
    <n v="8.7716338060571157"/>
    <n v="2.063970516918026"/>
    <n v="37.150505741146489"/>
    <x v="0"/>
  </r>
  <r>
    <x v="4"/>
    <x v="0"/>
    <n v="0"/>
    <x v="1"/>
    <n v="1"/>
    <x v="37"/>
    <n v="28.464879"/>
    <n v="0.13176299999999999"/>
    <n v="0"/>
    <n v="0"/>
    <s v="4"/>
    <s v="scale_omp_epyc_job_12127.out "/>
    <s v="scale_omp_epyc_epyc004_2023-06-13_01-40-59.csv "/>
    <s v="i 10000 0 0 1 38"/>
    <n v="19.512715466666666"/>
    <n v="9.187228983869657"/>
    <n v="1.1382574989273522"/>
    <n v="37.88717343440598"/>
    <x v="0"/>
  </r>
  <r>
    <x v="4"/>
    <x v="0"/>
    <n v="0"/>
    <x v="1"/>
    <n v="1"/>
    <x v="38"/>
    <n v="27.952107000000002"/>
    <n v="1.948334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4.046227"/>
    <n v="2.288427"/>
    <n v="0"/>
    <n v="0"/>
    <s v="4"/>
    <s v="scale_omp_epyc_job_12127.out "/>
    <s v="scale_omp_epyc_epyc004_2023-06-13_01-40-59.csv "/>
    <s v="i 10000 0 0 1 40"/>
    <n v="20.414483310344828"/>
    <n v="8.8079953443107861"/>
    <n v="2.7984926217232555"/>
    <n v="38.0304739989664"/>
    <x v="0"/>
  </r>
  <r>
    <x v="4"/>
    <x v="0"/>
    <n v="0"/>
    <x v="1"/>
    <n v="1"/>
    <x v="40"/>
    <n v="12.937612"/>
    <n v="2.0414140000000001"/>
    <n v="0"/>
    <n v="0"/>
    <s v="4"/>
    <s v="scale_omp_epyc_job_12127.out "/>
    <s v="scale_omp_epyc_epyc004_2023-06-13_01-40-59.csv "/>
    <s v="i 10000 0 0 1 41"/>
    <n v="23.102873862068964"/>
    <n v="9.1655820311027689"/>
    <n v="4.7717097998634266"/>
    <n v="41.434037924274506"/>
    <x v="0"/>
  </r>
  <r>
    <x v="4"/>
    <x v="0"/>
    <n v="0"/>
    <x v="1"/>
    <n v="1"/>
    <x v="41"/>
    <n v="12.081822000000001"/>
    <n v="0.110488"/>
    <n v="0"/>
    <n v="0"/>
    <s v="4"/>
    <s v="scale_omp_epyc_job_12127.out "/>
    <s v="scale_omp_epyc_epyc004_2023-06-13_01-40-59.csv "/>
    <s v="i 10000 0 0 1 42"/>
    <n v="20.206137000000002"/>
    <n v="9.3356683494800166"/>
    <n v="1.5348003010399687"/>
    <n v="38.877473698960031"/>
    <x v="0"/>
  </r>
  <r>
    <x v="4"/>
    <x v="0"/>
    <n v="0"/>
    <x v="1"/>
    <n v="1"/>
    <x v="42"/>
    <n v="26.41348"/>
    <n v="0.122736"/>
    <n v="0"/>
    <n v="0"/>
    <s v="4"/>
    <s v="scale_omp_epyc_job_12127.out "/>
    <s v="scale_omp_epyc_epyc004_2023-06-13_01-40-59.csv "/>
    <s v="i 10000 0 0 1 43"/>
    <n v="19.386289896551727"/>
    <n v="9.356722659350508"/>
    <n v="0.67284457785071083"/>
    <n v="38.09973521525274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4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49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5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4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3">
        <item h="1" x="2"/>
        <item h="1" x="1"/>
        <item x="0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9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47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J71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3">
        <item h="1" x="2"/>
        <item h="1" x="1"/>
        <item x="0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10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10243" totalsRowShown="0">
  <autoFilter ref="A1:S10243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1">
      <calculatedColumnFormula>TableOMP[[#This Row],[Avg]]-$U$2*TableOMP[[#This Row],[StdDev]]</calculatedColumnFormula>
    </tableColumn>
    <tableColumn id="18" xr3:uid="{81746D78-2A05-4902-B5C4-870146FB8426}" name="High" dataDxfId="0">
      <calculatedColumnFormula>TableOMP[[#This Row],[Avg]]+$U$2*TableOMP[[#This Row],[StdDev]]</calculatedColumnFormula>
    </tableColumn>
    <tableColumn id="19" xr3:uid="{F9013FD8-EF78-4033-BFFC-9DFD205B8A56}" name="Pick" dataDxfId="4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3"/>
    <tableColumn id="3" xr3:uid="{FB1D786E-17AB-4026-AE55-C8020C468ACD}" name="dev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10243"/>
  <sheetViews>
    <sheetView tabSelected="1" workbookViewId="0">
      <selection activeCell="S1" sqref="S1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  <c r="U1" t="s">
        <v>131</v>
      </c>
      <c r="V1" t="s">
        <v>134</v>
      </c>
      <c r="W1" t="s">
        <v>135</v>
      </c>
      <c r="X1" t="s">
        <v>133</v>
      </c>
      <c r="Y1" t="s">
        <v>136</v>
      </c>
    </row>
    <row r="2" spans="1:27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237.33422166666665</v>
      </c>
      <c r="P2">
        <f>VLOOKUP(TableOMP[[#This Row],[Label]],TableAvg[],3,FALSE)</f>
        <v>0.10372874840400355</v>
      </c>
      <c r="Q2" s="3">
        <f>TableOMP[[#This Row],[Avg]]-$U$2*TableOMP[[#This Row],[StdDev]]</f>
        <v>237.12676416985863</v>
      </c>
      <c r="R2" s="3">
        <f>TableOMP[[#This Row],[Avg]]+$U$2*TableOMP[[#This Row],[StdDev]]</f>
        <v>237.54167916347467</v>
      </c>
      <c r="S2" s="3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3693</v>
      </c>
      <c r="W2">
        <f>COUNTIF(S:S,"=0")</f>
        <v>52</v>
      </c>
      <c r="X2">
        <f>COUNT(S:S)</f>
        <v>3745</v>
      </c>
      <c r="Y2">
        <v>9590</v>
      </c>
      <c r="Z2">
        <f>X2+Y2</f>
        <v>13335</v>
      </c>
      <c r="AA2">
        <v>10243</v>
      </c>
    </row>
    <row r="3" spans="1:27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>MID(M3,22,1)</f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238.31353566666667</v>
      </c>
      <c r="P3">
        <f>VLOOKUP(TableOMP[[#This Row],[Label]],TableAvg[],3,FALSE)</f>
        <v>0.90955834248387601</v>
      </c>
      <c r="Q3" s="3">
        <f>TableOMP[[#This Row],[Avg]]-$U$2*TableOMP[[#This Row],[StdDev]]</f>
        <v>236.49441898169891</v>
      </c>
      <c r="R3" s="3">
        <f>TableOMP[[#This Row],[Avg]]+$U$2*TableOMP[[#This Row],[StdDev]]</f>
        <v>240.13265235163442</v>
      </c>
      <c r="S3" s="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>MID(M4,22,1)</f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237.21352133333335</v>
      </c>
      <c r="P4">
        <f>VLOOKUP(TableOMP[[#This Row],[Label]],TableAvg[],3,FALSE)</f>
        <v>0.1078294616053638</v>
      </c>
      <c r="Q4" s="3">
        <f>TableOMP[[#This Row],[Avg]]-$U$2*TableOMP[[#This Row],[StdDev]]</f>
        <v>236.99786241012262</v>
      </c>
      <c r="R4" s="3">
        <f>TableOMP[[#This Row],[Avg]]+$U$2*TableOMP[[#This Row],[StdDev]]</f>
        <v>237.42918025654407</v>
      </c>
      <c r="S4" s="3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>MID(M5,22,1)</f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237.25104133333332</v>
      </c>
      <c r="P5">
        <f>VLOOKUP(TableOMP[[#This Row],[Label]],TableAvg[],3,FALSE)</f>
        <v>6.5045686623289981E-2</v>
      </c>
      <c r="Q5" s="3">
        <f>TableOMP[[#This Row],[Avg]]-$U$2*TableOMP[[#This Row],[StdDev]]</f>
        <v>237.12094996008673</v>
      </c>
      <c r="R5" s="3">
        <f>TableOMP[[#This Row],[Avg]]+$U$2*TableOMP[[#This Row],[StdDev]]</f>
        <v>237.3811327065799</v>
      </c>
      <c r="S5" s="3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>MID(M6,22,1)</f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234.24413100000001</v>
      </c>
      <c r="P6">
        <f>VLOOKUP(TableOMP[[#This Row],[Label]],TableAvg[],3,FALSE)</f>
        <v>5.0472772585699195</v>
      </c>
      <c r="Q6" s="3">
        <f>TableOMP[[#This Row],[Avg]]-$U$2*TableOMP[[#This Row],[StdDev]]</f>
        <v>224.14957648286017</v>
      </c>
      <c r="R6" s="3">
        <f>TableOMP[[#This Row],[Avg]]+$U$2*TableOMP[[#This Row],[StdDev]]</f>
        <v>244.33868551713985</v>
      </c>
      <c r="S6" s="3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>MID(M7,22,1)</f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238.77751166666667</v>
      </c>
      <c r="P7">
        <f>VLOOKUP(TableOMP[[#This Row],[Label]],TableAvg[],3,FALSE)</f>
        <v>1.5351611550314499</v>
      </c>
      <c r="Q7" s="3">
        <f>TableOMP[[#This Row],[Avg]]-$U$2*TableOMP[[#This Row],[StdDev]]</f>
        <v>235.70718935660378</v>
      </c>
      <c r="R7" s="3">
        <f>TableOMP[[#This Row],[Avg]]+$U$2*TableOMP[[#This Row],[StdDev]]</f>
        <v>241.84783397672956</v>
      </c>
      <c r="S7" s="3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>MID(M8,22,1)</f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233.90741833333331</v>
      </c>
      <c r="P8">
        <f>VLOOKUP(TableOMP[[#This Row],[Label]],TableAvg[],3,FALSE)</f>
        <v>4.8967651115058697</v>
      </c>
      <c r="Q8" s="3">
        <f>TableOMP[[#This Row],[Avg]]-$U$2*TableOMP[[#This Row],[StdDev]]</f>
        <v>224.11388811032157</v>
      </c>
      <c r="R8" s="3">
        <f>TableOMP[[#This Row],[Avg]]+$U$2*TableOMP[[#This Row],[StdDev]]</f>
        <v>243.70094855634505</v>
      </c>
      <c r="S8" s="3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>MID(M9,22,1)</f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233.82286433333334</v>
      </c>
      <c r="P9">
        <f>VLOOKUP(TableOMP[[#This Row],[Label]],TableAvg[],3,FALSE)</f>
        <v>4.9011107228833977</v>
      </c>
      <c r="Q9" s="3">
        <f>TableOMP[[#This Row],[Avg]]-$U$2*TableOMP[[#This Row],[StdDev]]</f>
        <v>224.02064288756654</v>
      </c>
      <c r="R9" s="3">
        <f>TableOMP[[#This Row],[Avg]]+$U$2*TableOMP[[#This Row],[StdDev]]</f>
        <v>243.62508577910015</v>
      </c>
      <c r="S9" s="3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>MID(M10,22,1)</f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237.71480566666665</v>
      </c>
      <c r="P10">
        <f>VLOOKUP(TableOMP[[#This Row],[Label]],TableAvg[],3,FALSE)</f>
        <v>0.64441914132797284</v>
      </c>
      <c r="Q10" s="3">
        <f>TableOMP[[#This Row],[Avg]]-$U$2*TableOMP[[#This Row],[StdDev]]</f>
        <v>236.4259673840107</v>
      </c>
      <c r="R10" s="3">
        <f>TableOMP[[#This Row],[Avg]]+$U$2*TableOMP[[#This Row],[StdDev]]</f>
        <v>239.00364394932259</v>
      </c>
      <c r="S10" s="3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>MID(M11,22,1)</f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237.65024566666668</v>
      </c>
      <c r="P11">
        <f>VLOOKUP(TableOMP[[#This Row],[Label]],TableAvg[],3,FALSE)</f>
        <v>0.46710155363167338</v>
      </c>
      <c r="Q11" s="3">
        <f>TableOMP[[#This Row],[Avg]]-$U$2*TableOMP[[#This Row],[StdDev]]</f>
        <v>236.71604255940332</v>
      </c>
      <c r="R11" s="3">
        <f>TableOMP[[#This Row],[Avg]]+$U$2*TableOMP[[#This Row],[StdDev]]</f>
        <v>238.58444877393003</v>
      </c>
      <c r="S11" s="3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>MID(M12,22,1)</f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237.71801733333334</v>
      </c>
      <c r="P12">
        <f>VLOOKUP(TableOMP[[#This Row],[Label]],TableAvg[],3,FALSE)</f>
        <v>0.39443401123513383</v>
      </c>
      <c r="Q12" s="3">
        <f>TableOMP[[#This Row],[Avg]]-$U$2*TableOMP[[#This Row],[StdDev]]</f>
        <v>236.92914931086307</v>
      </c>
      <c r="R12" s="3">
        <f>TableOMP[[#This Row],[Avg]]+$U$2*TableOMP[[#This Row],[StdDev]]</f>
        <v>238.5068853558036</v>
      </c>
      <c r="S12" s="3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>MID(M13,22,1)</f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237.51547833333333</v>
      </c>
      <c r="P13">
        <f>VLOOKUP(TableOMP[[#This Row],[Label]],TableAvg[],3,FALSE)</f>
        <v>0.24232323809782946</v>
      </c>
      <c r="Q13" s="3">
        <f>TableOMP[[#This Row],[Avg]]-$U$2*TableOMP[[#This Row],[StdDev]]</f>
        <v>237.03083185713768</v>
      </c>
      <c r="R13" s="3">
        <f>TableOMP[[#This Row],[Avg]]+$U$2*TableOMP[[#This Row],[StdDev]]</f>
        <v>238.00012480952898</v>
      </c>
      <c r="S13" s="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>MID(M14,22,1)</f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237.24532500000001</v>
      </c>
      <c r="P14">
        <f>VLOOKUP(TableOMP[[#This Row],[Label]],TableAvg[],3,FALSE)</f>
        <v>4.4940874641695334E-2</v>
      </c>
      <c r="Q14" s="3">
        <f>TableOMP[[#This Row],[Avg]]-$U$2*TableOMP[[#This Row],[StdDev]]</f>
        <v>237.15544325071662</v>
      </c>
      <c r="R14" s="3">
        <f>TableOMP[[#This Row],[Avg]]+$U$2*TableOMP[[#This Row],[StdDev]]</f>
        <v>237.3352067492834</v>
      </c>
      <c r="S14" s="3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>MID(M15,22,1)</f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237.28403233333333</v>
      </c>
      <c r="P15">
        <f>VLOOKUP(TableOMP[[#This Row],[Label]],TableAvg[],3,FALSE)</f>
        <v>4.2747353524726375E-2</v>
      </c>
      <c r="Q15" s="3">
        <f>TableOMP[[#This Row],[Avg]]-$U$2*TableOMP[[#This Row],[StdDev]]</f>
        <v>237.19853762628387</v>
      </c>
      <c r="R15" s="3">
        <f>TableOMP[[#This Row],[Avg]]+$U$2*TableOMP[[#This Row],[StdDev]]</f>
        <v>237.36952704038279</v>
      </c>
      <c r="S15" s="3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>MID(M16,22,1)</f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237.30206033333334</v>
      </c>
      <c r="P16">
        <f>VLOOKUP(TableOMP[[#This Row],[Label]],TableAvg[],3,FALSE)</f>
        <v>2.2767078156488627E-2</v>
      </c>
      <c r="Q16" s="3">
        <f>TableOMP[[#This Row],[Avg]]-$U$2*TableOMP[[#This Row],[StdDev]]</f>
        <v>237.25652617702036</v>
      </c>
      <c r="R16" s="3">
        <f>TableOMP[[#This Row],[Avg]]+$U$2*TableOMP[[#This Row],[StdDev]]</f>
        <v>237.34759448964633</v>
      </c>
      <c r="S16" s="3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>MID(M17,22,1)</f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237.90600099999997</v>
      </c>
      <c r="P17">
        <f>VLOOKUP(TableOMP[[#This Row],[Label]],TableAvg[],3,FALSE)</f>
        <v>0.55481527800818708</v>
      </c>
      <c r="Q17" s="3">
        <f>TableOMP[[#This Row],[Avg]]-$U$2*TableOMP[[#This Row],[StdDev]]</f>
        <v>236.79637044398359</v>
      </c>
      <c r="R17" s="3">
        <f>TableOMP[[#This Row],[Avg]]+$U$2*TableOMP[[#This Row],[StdDev]]</f>
        <v>239.01563155601636</v>
      </c>
      <c r="S17" s="3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>MID(M18,22,1)</f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237.34171966666668</v>
      </c>
      <c r="P18">
        <f>VLOOKUP(TableOMP[[#This Row],[Label]],TableAvg[],3,FALSE)</f>
        <v>7.5124897239188748E-2</v>
      </c>
      <c r="Q18" s="3">
        <f>TableOMP[[#This Row],[Avg]]-$U$2*TableOMP[[#This Row],[StdDev]]</f>
        <v>237.19146987218829</v>
      </c>
      <c r="R18" s="3">
        <f>TableOMP[[#This Row],[Avg]]+$U$2*TableOMP[[#This Row],[StdDev]]</f>
        <v>237.49196946114506</v>
      </c>
      <c r="S18" s="3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>MID(M19,22,1)</f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237.538107</v>
      </c>
      <c r="P19">
        <f>VLOOKUP(TableOMP[[#This Row],[Label]],TableAvg[],3,FALSE)</f>
        <v>0.25206986485300753</v>
      </c>
      <c r="Q19" s="3">
        <f>TableOMP[[#This Row],[Avg]]-$U$2*TableOMP[[#This Row],[StdDev]]</f>
        <v>237.03396727029397</v>
      </c>
      <c r="R19" s="3">
        <f>TableOMP[[#This Row],[Avg]]+$U$2*TableOMP[[#This Row],[StdDev]]</f>
        <v>238.04224672970602</v>
      </c>
      <c r="S19" s="3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>MID(M20,22,1)</f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237.8665566666667</v>
      </c>
      <c r="P20">
        <f>VLOOKUP(TableOMP[[#This Row],[Label]],TableAvg[],3,FALSE)</f>
        <v>0.35823892216828107</v>
      </c>
      <c r="Q20" s="3">
        <f>TableOMP[[#This Row],[Avg]]-$U$2*TableOMP[[#This Row],[StdDev]]</f>
        <v>237.15007882233013</v>
      </c>
      <c r="R20" s="3">
        <f>TableOMP[[#This Row],[Avg]]+$U$2*TableOMP[[#This Row],[StdDev]]</f>
        <v>238.58303451100326</v>
      </c>
      <c r="S20" s="3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>MID(M21,22,1)</f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233.89919699999999</v>
      </c>
      <c r="P21">
        <f>VLOOKUP(TableOMP[[#This Row],[Label]],TableAvg[],3,FALSE)</f>
        <v>4.8319294276096194</v>
      </c>
      <c r="Q21" s="3">
        <f>TableOMP[[#This Row],[Avg]]-$U$2*TableOMP[[#This Row],[StdDev]]</f>
        <v>224.23533814478074</v>
      </c>
      <c r="R21" s="3">
        <f>TableOMP[[#This Row],[Avg]]+$U$2*TableOMP[[#This Row],[StdDev]]</f>
        <v>243.56305585521923</v>
      </c>
      <c r="S21" s="3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>MID(M22,22,1)</f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237.40240866666667</v>
      </c>
      <c r="P22">
        <f>VLOOKUP(TableOMP[[#This Row],[Label]],TableAvg[],3,FALSE)</f>
        <v>0.16173655604413328</v>
      </c>
      <c r="Q22" s="3">
        <f>TableOMP[[#This Row],[Avg]]-$U$2*TableOMP[[#This Row],[StdDev]]</f>
        <v>237.07893555457841</v>
      </c>
      <c r="R22" s="3">
        <f>TableOMP[[#This Row],[Avg]]+$U$2*TableOMP[[#This Row],[StdDev]]</f>
        <v>237.72588177875494</v>
      </c>
      <c r="S22" s="3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>MID(M23,22,1)</f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237.3224303333333</v>
      </c>
      <c r="P23">
        <f>VLOOKUP(TableOMP[[#This Row],[Label]],TableAvg[],3,FALSE)</f>
        <v>0.1512093627891983</v>
      </c>
      <c r="Q23" s="3">
        <f>TableOMP[[#This Row],[Avg]]-$U$2*TableOMP[[#This Row],[StdDev]]</f>
        <v>237.0200116077549</v>
      </c>
      <c r="R23" s="3">
        <f>TableOMP[[#This Row],[Avg]]+$U$2*TableOMP[[#This Row],[StdDev]]</f>
        <v>237.62484905891171</v>
      </c>
      <c r="S23" s="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>MID(M24,22,1)</f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238.01185233333331</v>
      </c>
      <c r="P24">
        <f>VLOOKUP(TableOMP[[#This Row],[Label]],TableAvg[],3,FALSE)</f>
        <v>1.1499439548092889</v>
      </c>
      <c r="Q24" s="3">
        <f>TableOMP[[#This Row],[Avg]]-$U$2*TableOMP[[#This Row],[StdDev]]</f>
        <v>235.71196442371473</v>
      </c>
      <c r="R24" s="3">
        <f>TableOMP[[#This Row],[Avg]]+$U$2*TableOMP[[#This Row],[StdDev]]</f>
        <v>240.31174024295188</v>
      </c>
      <c r="S24" s="3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>MID(M25,22,1)</f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245.22384033333333</v>
      </c>
      <c r="P25">
        <f>VLOOKUP(TableOMP[[#This Row],[Label]],TableAvg[],3,FALSE)</f>
        <v>11.235779035643437</v>
      </c>
      <c r="Q25" s="3">
        <f>TableOMP[[#This Row],[Avg]]-$U$2*TableOMP[[#This Row],[StdDev]]</f>
        <v>222.75228226204646</v>
      </c>
      <c r="R25" s="3">
        <f>TableOMP[[#This Row],[Avg]]+$U$2*TableOMP[[#This Row],[StdDev]]</f>
        <v>267.69539840462022</v>
      </c>
      <c r="S25" s="3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>MID(M26,22,1)</f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237.26140566666666</v>
      </c>
      <c r="P26">
        <f>VLOOKUP(TableOMP[[#This Row],[Label]],TableAvg[],3,FALSE)</f>
        <v>9.0742500445997257E-2</v>
      </c>
      <c r="Q26" s="3">
        <f>TableOMP[[#This Row],[Avg]]-$U$2*TableOMP[[#This Row],[StdDev]]</f>
        <v>237.07992066577467</v>
      </c>
      <c r="R26" s="3">
        <f>TableOMP[[#This Row],[Avg]]+$U$2*TableOMP[[#This Row],[StdDev]]</f>
        <v>237.44289066755866</v>
      </c>
      <c r="S26" s="3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>MID(M27,22,1)</f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237.240576</v>
      </c>
      <c r="P27">
        <f>VLOOKUP(TableOMP[[#This Row],[Label]],TableAvg[],3,FALSE)</f>
        <v>4.8380673215540786E-2</v>
      </c>
      <c r="Q27" s="3">
        <f>TableOMP[[#This Row],[Avg]]-$U$2*TableOMP[[#This Row],[StdDev]]</f>
        <v>237.14381465356891</v>
      </c>
      <c r="R27" s="3">
        <f>TableOMP[[#This Row],[Avg]]+$U$2*TableOMP[[#This Row],[StdDev]]</f>
        <v>237.3373373464311</v>
      </c>
      <c r="S27" s="3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>MID(M28,22,1)</f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234.63940875</v>
      </c>
      <c r="P28">
        <f>VLOOKUP(TableOMP[[#This Row],[Label]],TableAvg[],3,FALSE)</f>
        <v>4.4151275144527906</v>
      </c>
      <c r="Q28" s="3">
        <f>TableOMP[[#This Row],[Avg]]-$U$2*TableOMP[[#This Row],[StdDev]]</f>
        <v>225.80915372109442</v>
      </c>
      <c r="R28" s="3">
        <f>TableOMP[[#This Row],[Avg]]+$U$2*TableOMP[[#This Row],[StdDev]]</f>
        <v>243.46966377890558</v>
      </c>
      <c r="S28" s="3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>MID(M29,22,1)</f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232.11652624999999</v>
      </c>
      <c r="P29">
        <f>VLOOKUP(TableOMP[[#This Row],[Label]],TableAvg[],3,FALSE)</f>
        <v>5.1075393490851724</v>
      </c>
      <c r="Q29" s="3">
        <f>TableOMP[[#This Row],[Avg]]-$U$2*TableOMP[[#This Row],[StdDev]]</f>
        <v>221.90144755182965</v>
      </c>
      <c r="R29" s="3">
        <f>TableOMP[[#This Row],[Avg]]+$U$2*TableOMP[[#This Row],[StdDev]]</f>
        <v>242.33160494817034</v>
      </c>
      <c r="S29" s="3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>MID(M30,22,1)</f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234.63724400000001</v>
      </c>
      <c r="P30">
        <f>VLOOKUP(TableOMP[[#This Row],[Label]],TableAvg[],3,FALSE)</f>
        <v>4.3873632530278215</v>
      </c>
      <c r="Q30" s="3">
        <f>TableOMP[[#This Row],[Avg]]-$U$2*TableOMP[[#This Row],[StdDev]]</f>
        <v>225.86251749394438</v>
      </c>
      <c r="R30" s="3">
        <f>TableOMP[[#This Row],[Avg]]+$U$2*TableOMP[[#This Row],[StdDev]]</f>
        <v>243.41197050605564</v>
      </c>
      <c r="S30" s="3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>MID(M31,22,1)</f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242.24769066666667</v>
      </c>
      <c r="P31">
        <f>VLOOKUP(TableOMP[[#This Row],[Label]],TableAvg[],3,FALSE)</f>
        <v>0.34943488118287264</v>
      </c>
      <c r="Q31" s="3">
        <f>TableOMP[[#This Row],[Avg]]-$U$2*TableOMP[[#This Row],[StdDev]]</f>
        <v>241.54882090430092</v>
      </c>
      <c r="R31" s="3">
        <f>TableOMP[[#This Row],[Avg]]+$U$2*TableOMP[[#This Row],[StdDev]]</f>
        <v>242.94656042903242</v>
      </c>
      <c r="S31" s="3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>MID(M32,22,1)</f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266.39849899999996</v>
      </c>
      <c r="P32">
        <f>VLOOKUP(TableOMP[[#This Row],[Label]],TableAvg[],3,FALSE)</f>
        <v>34.692295313395277</v>
      </c>
      <c r="Q32" s="3">
        <f>TableOMP[[#This Row],[Avg]]-$U$2*TableOMP[[#This Row],[StdDev]]</f>
        <v>197.0139083732094</v>
      </c>
      <c r="R32" s="3">
        <f>TableOMP[[#This Row],[Avg]]+$U$2*TableOMP[[#This Row],[StdDev]]</f>
        <v>335.78308962679051</v>
      </c>
      <c r="S32" s="3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>MID(M33,22,1)</f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242.08175033333336</v>
      </c>
      <c r="P33">
        <f>VLOOKUP(TableOMP[[#This Row],[Label]],TableAvg[],3,FALSE)</f>
        <v>0.43827914995652534</v>
      </c>
      <c r="Q33" s="3">
        <f>TableOMP[[#This Row],[Avg]]-$U$2*TableOMP[[#This Row],[StdDev]]</f>
        <v>241.2051920334203</v>
      </c>
      <c r="R33" s="3">
        <f>TableOMP[[#This Row],[Avg]]+$U$2*TableOMP[[#This Row],[StdDev]]</f>
        <v>242.95830863324642</v>
      </c>
      <c r="S33" s="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>MID(M34,22,1)</f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241.73516333333336</v>
      </c>
      <c r="P34">
        <f>VLOOKUP(TableOMP[[#This Row],[Label]],TableAvg[],3,FALSE)</f>
        <v>0.20494925244254339</v>
      </c>
      <c r="Q34" s="3">
        <f>TableOMP[[#This Row],[Avg]]-$U$2*TableOMP[[#This Row],[StdDev]]</f>
        <v>241.32526482844827</v>
      </c>
      <c r="R34" s="3">
        <f>TableOMP[[#This Row],[Avg]]+$U$2*TableOMP[[#This Row],[StdDev]]</f>
        <v>242.14506183821845</v>
      </c>
      <c r="S34" s="3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>MID(M35,22,1)</f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241.87201566666667</v>
      </c>
      <c r="P35">
        <f>VLOOKUP(TableOMP[[#This Row],[Label]],TableAvg[],3,FALSE)</f>
        <v>0.1326448143686326</v>
      </c>
      <c r="Q35" s="3">
        <f>TableOMP[[#This Row],[Avg]]-$U$2*TableOMP[[#This Row],[StdDev]]</f>
        <v>241.60672603792941</v>
      </c>
      <c r="R35" s="3">
        <f>TableOMP[[#This Row],[Avg]]+$U$2*TableOMP[[#This Row],[StdDev]]</f>
        <v>242.13730529540393</v>
      </c>
      <c r="S35" s="3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>MID(M36,22,1)</f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242.40735733333335</v>
      </c>
      <c r="P36">
        <f>VLOOKUP(TableOMP[[#This Row],[Label]],TableAvg[],3,FALSE)</f>
        <v>0.67963811045726241</v>
      </c>
      <c r="Q36" s="3">
        <f>TableOMP[[#This Row],[Avg]]-$U$2*TableOMP[[#This Row],[StdDev]]</f>
        <v>241.04808111241883</v>
      </c>
      <c r="R36" s="3">
        <f>TableOMP[[#This Row],[Avg]]+$U$2*TableOMP[[#This Row],[StdDev]]</f>
        <v>243.76663355424787</v>
      </c>
      <c r="S36" s="3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>MID(M37,22,1)</f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253.30697999999998</v>
      </c>
      <c r="P37">
        <f>VLOOKUP(TableOMP[[#This Row],[Label]],TableAvg[],3,FALSE)</f>
        <v>16.468156885849258</v>
      </c>
      <c r="Q37" s="3">
        <f>TableOMP[[#This Row],[Avg]]-$U$2*TableOMP[[#This Row],[StdDev]]</f>
        <v>220.37066622830147</v>
      </c>
      <c r="R37" s="3">
        <f>TableOMP[[#This Row],[Avg]]+$U$2*TableOMP[[#This Row],[StdDev]]</f>
        <v>286.24329377169852</v>
      </c>
      <c r="S37" s="3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>MID(M38,22,1)</f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241.74473733333335</v>
      </c>
      <c r="P38">
        <f>VLOOKUP(TableOMP[[#This Row],[Label]],TableAvg[],3,FALSE)</f>
        <v>9.1952111631278047E-2</v>
      </c>
      <c r="Q38" s="3">
        <f>TableOMP[[#This Row],[Avg]]-$U$2*TableOMP[[#This Row],[StdDev]]</f>
        <v>241.5608331100708</v>
      </c>
      <c r="R38" s="3">
        <f>TableOMP[[#This Row],[Avg]]+$U$2*TableOMP[[#This Row],[StdDev]]</f>
        <v>241.92864155659589</v>
      </c>
      <c r="S38" s="3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>MID(M39,22,1)</f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242.30003299999998</v>
      </c>
      <c r="P39">
        <f>VLOOKUP(TableOMP[[#This Row],[Label]],TableAvg[],3,FALSE)</f>
        <v>0.7398509470940251</v>
      </c>
      <c r="Q39" s="3">
        <f>TableOMP[[#This Row],[Avg]]-$U$2*TableOMP[[#This Row],[StdDev]]</f>
        <v>240.82033110581193</v>
      </c>
      <c r="R39" s="3">
        <f>TableOMP[[#This Row],[Avg]]+$U$2*TableOMP[[#This Row],[StdDev]]</f>
        <v>243.77973489418804</v>
      </c>
      <c r="S39" s="3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>MID(M40,22,1)</f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242.24233066666667</v>
      </c>
      <c r="P40">
        <f>VLOOKUP(TableOMP[[#This Row],[Label]],TableAvg[],3,FALSE)</f>
        <v>0.50770876372034668</v>
      </c>
      <c r="Q40" s="3">
        <f>TableOMP[[#This Row],[Avg]]-$U$2*TableOMP[[#This Row],[StdDev]]</f>
        <v>241.22691313922599</v>
      </c>
      <c r="R40" s="3">
        <f>TableOMP[[#This Row],[Avg]]+$U$2*TableOMP[[#This Row],[StdDev]]</f>
        <v>243.25774819410736</v>
      </c>
      <c r="S40" s="3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>MID(M41,22,1)</f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241.99244966666666</v>
      </c>
      <c r="P41">
        <f>VLOOKUP(TableOMP[[#This Row],[Label]],TableAvg[],3,FALSE)</f>
        <v>0.20851483348911234</v>
      </c>
      <c r="Q41" s="3">
        <f>TableOMP[[#This Row],[Avg]]-$U$2*TableOMP[[#This Row],[StdDev]]</f>
        <v>241.57541999968842</v>
      </c>
      <c r="R41" s="3">
        <f>TableOMP[[#This Row],[Avg]]+$U$2*TableOMP[[#This Row],[StdDev]]</f>
        <v>242.4094793336449</v>
      </c>
      <c r="S41" s="3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>MID(M42,22,1)</f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241.895791</v>
      </c>
      <c r="P42">
        <f>VLOOKUP(TableOMP[[#This Row],[Label]],TableAvg[],3,FALSE)</f>
        <v>0.22907884694879724</v>
      </c>
      <c r="Q42" s="3">
        <f>TableOMP[[#This Row],[Avg]]-$U$2*TableOMP[[#This Row],[StdDev]]</f>
        <v>241.43763330610241</v>
      </c>
      <c r="R42" s="3">
        <f>TableOMP[[#This Row],[Avg]]+$U$2*TableOMP[[#This Row],[StdDev]]</f>
        <v>242.35394869389759</v>
      </c>
      <c r="S42" s="3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>MID(M43,22,1)</f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242.11804366666669</v>
      </c>
      <c r="P43">
        <f>VLOOKUP(TableOMP[[#This Row],[Label]],TableAvg[],3,FALSE)</f>
        <v>0.48265065695236209</v>
      </c>
      <c r="Q43" s="3">
        <f>TableOMP[[#This Row],[Avg]]-$U$2*TableOMP[[#This Row],[StdDev]]</f>
        <v>241.15274235276198</v>
      </c>
      <c r="R43" s="3">
        <f>TableOMP[[#This Row],[Avg]]+$U$2*TableOMP[[#This Row],[StdDev]]</f>
        <v>243.08334498057141</v>
      </c>
      <c r="S43" s="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>MID(M44,22,1)</f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241.81768449999998</v>
      </c>
      <c r="P44">
        <f>VLOOKUP(TableOMP[[#This Row],[Label]],TableAvg[],3,FALSE)</f>
        <v>6.7421500033423579E-2</v>
      </c>
      <c r="Q44" s="3">
        <f>TableOMP[[#This Row],[Avg]]-$U$2*TableOMP[[#This Row],[StdDev]]</f>
        <v>241.68284149993315</v>
      </c>
      <c r="R44" s="3">
        <f>TableOMP[[#This Row],[Avg]]+$U$2*TableOMP[[#This Row],[StdDev]]</f>
        <v>241.95252750006682</v>
      </c>
      <c r="S44" s="3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>MID(M45,22,1)</f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241.75026166666666</v>
      </c>
      <c r="P45">
        <f>VLOOKUP(TableOMP[[#This Row],[Label]],TableAvg[],3,FALSE)</f>
        <v>0.1085958530968887</v>
      </c>
      <c r="Q45" s="3">
        <f>TableOMP[[#This Row],[Avg]]-$U$2*TableOMP[[#This Row],[StdDev]]</f>
        <v>241.53306996047289</v>
      </c>
      <c r="R45" s="3">
        <f>TableOMP[[#This Row],[Avg]]+$U$2*TableOMP[[#This Row],[StdDev]]</f>
        <v>241.96745337286043</v>
      </c>
      <c r="S45" s="3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>MID(M46,22,1)</f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241.83773233333332</v>
      </c>
      <c r="P46">
        <f>VLOOKUP(TableOMP[[#This Row],[Label]],TableAvg[],3,FALSE)</f>
        <v>2.5568225321675176E-2</v>
      </c>
      <c r="Q46" s="3">
        <f>TableOMP[[#This Row],[Avg]]-$U$2*TableOMP[[#This Row],[StdDev]]</f>
        <v>241.78659588268997</v>
      </c>
      <c r="R46" s="3">
        <f>TableOMP[[#This Row],[Avg]]+$U$2*TableOMP[[#This Row],[StdDev]]</f>
        <v>241.88886878397668</v>
      </c>
      <c r="S46" s="3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>MID(M47,22,1)</f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241.642608</v>
      </c>
      <c r="P47">
        <f>VLOOKUP(TableOMP[[#This Row],[Label]],TableAvg[],3,FALSE)</f>
        <v>0.13148399999323906</v>
      </c>
      <c r="Q47" s="3">
        <f>TableOMP[[#This Row],[Avg]]-$U$2*TableOMP[[#This Row],[StdDev]]</f>
        <v>241.37964000001352</v>
      </c>
      <c r="R47" s="3">
        <f>TableOMP[[#This Row],[Avg]]+$U$2*TableOMP[[#This Row],[StdDev]]</f>
        <v>241.90557599998647</v>
      </c>
      <c r="S47" s="3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>MID(M48,22,1)</f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242.00595266666664</v>
      </c>
      <c r="P48">
        <f>VLOOKUP(TableOMP[[#This Row],[Label]],TableAvg[],3,FALSE)</f>
        <v>0.60694782469160424</v>
      </c>
      <c r="Q48" s="3">
        <f>TableOMP[[#This Row],[Avg]]-$U$2*TableOMP[[#This Row],[StdDev]]</f>
        <v>240.79205701728344</v>
      </c>
      <c r="R48" s="3">
        <f>TableOMP[[#This Row],[Avg]]+$U$2*TableOMP[[#This Row],[StdDev]]</f>
        <v>243.21984831604985</v>
      </c>
      <c r="S48" s="3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>MID(M49,22,1)</f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242.37702133333335</v>
      </c>
      <c r="P49">
        <f>VLOOKUP(TableOMP[[#This Row],[Label]],TableAvg[],3,FALSE)</f>
        <v>0.4263898576760915</v>
      </c>
      <c r="Q49" s="3">
        <f>TableOMP[[#This Row],[Avg]]-$U$2*TableOMP[[#This Row],[StdDev]]</f>
        <v>241.52424161798118</v>
      </c>
      <c r="R49" s="3">
        <f>TableOMP[[#This Row],[Avg]]+$U$2*TableOMP[[#This Row],[StdDev]]</f>
        <v>243.22980104868552</v>
      </c>
      <c r="S49" s="3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>MID(M50,22,1)</f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241.84253766666666</v>
      </c>
      <c r="P50">
        <f>VLOOKUP(TableOMP[[#This Row],[Label]],TableAvg[],3,FALSE)</f>
        <v>0.13445791505801771</v>
      </c>
      <c r="Q50" s="3">
        <f>TableOMP[[#This Row],[Avg]]-$U$2*TableOMP[[#This Row],[StdDev]]</f>
        <v>241.57362183655061</v>
      </c>
      <c r="R50" s="3">
        <f>TableOMP[[#This Row],[Avg]]+$U$2*TableOMP[[#This Row],[StdDev]]</f>
        <v>242.1114534967827</v>
      </c>
      <c r="S50" s="3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>MID(M51,22,1)</f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241.86713633333332</v>
      </c>
      <c r="P51">
        <f>VLOOKUP(TableOMP[[#This Row],[Label]],TableAvg[],3,FALSE)</f>
        <v>0.23520541495417699</v>
      </c>
      <c r="Q51" s="3">
        <f>TableOMP[[#This Row],[Avg]]-$U$2*TableOMP[[#This Row],[StdDev]]</f>
        <v>241.39672550342496</v>
      </c>
      <c r="R51" s="3">
        <f>TableOMP[[#This Row],[Avg]]+$U$2*TableOMP[[#This Row],[StdDev]]</f>
        <v>242.33754716324168</v>
      </c>
      <c r="S51" s="3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>MID(M52,22,1)</f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241.83617533333336</v>
      </c>
      <c r="P52">
        <f>VLOOKUP(TableOMP[[#This Row],[Label]],TableAvg[],3,FALSE)</f>
        <v>0.18094437774904162</v>
      </c>
      <c r="Q52" s="3">
        <f>TableOMP[[#This Row],[Avg]]-$U$2*TableOMP[[#This Row],[StdDev]]</f>
        <v>241.47428657783527</v>
      </c>
      <c r="R52" s="3">
        <f>TableOMP[[#This Row],[Avg]]+$U$2*TableOMP[[#This Row],[StdDev]]</f>
        <v>242.19806408883144</v>
      </c>
      <c r="S52" s="3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>MID(M53,22,1)</f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241.91161933333333</v>
      </c>
      <c r="P53">
        <f>VLOOKUP(TableOMP[[#This Row],[Label]],TableAvg[],3,FALSE)</f>
        <v>0.16929102595332776</v>
      </c>
      <c r="Q53" s="3">
        <f>TableOMP[[#This Row],[Avg]]-$U$2*TableOMP[[#This Row],[StdDev]]</f>
        <v>241.57303728142668</v>
      </c>
      <c r="R53" s="3">
        <f>TableOMP[[#This Row],[Avg]]+$U$2*TableOMP[[#This Row],[StdDev]]</f>
        <v>242.25020138523999</v>
      </c>
      <c r="S53" s="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>MID(M54,22,1)</f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241.85665200000003</v>
      </c>
      <c r="P54">
        <f>VLOOKUP(TableOMP[[#This Row],[Label]],TableAvg[],3,FALSE)</f>
        <v>0.11835989195933193</v>
      </c>
      <c r="Q54" s="3">
        <f>TableOMP[[#This Row],[Avg]]-$U$2*TableOMP[[#This Row],[StdDev]]</f>
        <v>241.61993221608137</v>
      </c>
      <c r="R54" s="3">
        <f>TableOMP[[#This Row],[Avg]]+$U$2*TableOMP[[#This Row],[StdDev]]</f>
        <v>242.09337178391868</v>
      </c>
      <c r="S54" s="3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>MID(M55,22,1)</f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242.275769</v>
      </c>
      <c r="P55">
        <f>VLOOKUP(TableOMP[[#This Row],[Label]],TableAvg[],3,FALSE)</f>
        <v>0.32569400000068122</v>
      </c>
      <c r="Q55" s="3">
        <f>TableOMP[[#This Row],[Avg]]-$U$2*TableOMP[[#This Row],[StdDev]]</f>
        <v>241.62438099999864</v>
      </c>
      <c r="R55" s="3">
        <f>TableOMP[[#This Row],[Avg]]+$U$2*TableOMP[[#This Row],[StdDev]]</f>
        <v>242.92715700000136</v>
      </c>
      <c r="S55" s="3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>MID(M56,22,1)</f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242.34096333333335</v>
      </c>
      <c r="P56">
        <f>VLOOKUP(TableOMP[[#This Row],[Label]],TableAvg[],3,FALSE)</f>
        <v>0.55266612039015905</v>
      </c>
      <c r="Q56" s="3">
        <f>TableOMP[[#This Row],[Avg]]-$U$2*TableOMP[[#This Row],[StdDev]]</f>
        <v>241.23563109255304</v>
      </c>
      <c r="R56" s="3">
        <f>TableOMP[[#This Row],[Avg]]+$U$2*TableOMP[[#This Row],[StdDev]]</f>
        <v>243.44629557411366</v>
      </c>
      <c r="S56" s="3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>MID(M57,22,1)</f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242.08406566666667</v>
      </c>
      <c r="P57">
        <f>VLOOKUP(TableOMP[[#This Row],[Label]],TableAvg[],3,FALSE)</f>
        <v>0.40594426556235891</v>
      </c>
      <c r="Q57" s="3">
        <f>TableOMP[[#This Row],[Avg]]-$U$2*TableOMP[[#This Row],[StdDev]]</f>
        <v>241.27217713554197</v>
      </c>
      <c r="R57" s="3">
        <f>TableOMP[[#This Row],[Avg]]+$U$2*TableOMP[[#This Row],[StdDev]]</f>
        <v>242.89595419779138</v>
      </c>
      <c r="S57" s="3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>MID(M58,22,1)</f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231.50706957142856</v>
      </c>
      <c r="P58">
        <f>VLOOKUP(TableOMP[[#This Row],[Label]],TableAvg[],3,FALSE)</f>
        <v>25.786559009073681</v>
      </c>
      <c r="Q58" s="3">
        <f>TableOMP[[#This Row],[Avg]]-$U$2*TableOMP[[#This Row],[StdDev]]</f>
        <v>179.93395155328119</v>
      </c>
      <c r="R58" s="3">
        <f>TableOMP[[#This Row],[Avg]]+$U$2*TableOMP[[#This Row],[StdDev]]</f>
        <v>283.08018758957593</v>
      </c>
      <c r="S58" s="3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>MID(M59,22,1)</f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241.99022557142857</v>
      </c>
      <c r="P59">
        <f>VLOOKUP(TableOMP[[#This Row],[Label]],TableAvg[],3,FALSE)</f>
        <v>0.46940289937735941</v>
      </c>
      <c r="Q59" s="3">
        <f>TableOMP[[#This Row],[Avg]]-$U$2*TableOMP[[#This Row],[StdDev]]</f>
        <v>241.05141977267385</v>
      </c>
      <c r="R59" s="3">
        <f>TableOMP[[#This Row],[Avg]]+$U$2*TableOMP[[#This Row],[StdDev]]</f>
        <v>242.92903137018328</v>
      </c>
      <c r="S59" s="3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>MID(M60,22,1)</f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 s="3">
        <f>TableOMP[[#This Row],[Avg]]-$U$2*TableOMP[[#This Row],[StdDev]]</f>
        <v>184.95086162440029</v>
      </c>
      <c r="R60" s="3">
        <f>TableOMP[[#This Row],[Avg]]+$U$2*TableOMP[[#This Row],[StdDev]]</f>
        <v>189.08237417559971</v>
      </c>
      <c r="S60" s="3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>MID(M61,22,1)</f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 s="3">
        <f>TableOMP[[#This Row],[Avg]]-$U$2*TableOMP[[#This Row],[StdDev]]</f>
        <v>93.738677102903537</v>
      </c>
      <c r="R61" s="3">
        <f>TableOMP[[#This Row],[Avg]]+$U$2*TableOMP[[#This Row],[StdDev]]</f>
        <v>98.375079097096446</v>
      </c>
      <c r="S61" s="3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>MID(M62,22,1)</f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 s="3">
        <f>TableOMP[[#This Row],[Avg]]-$U$2*TableOMP[[#This Row],[StdDev]]</f>
        <v>46.677891766250582</v>
      </c>
      <c r="R62" s="3">
        <f>TableOMP[[#This Row],[Avg]]+$U$2*TableOMP[[#This Row],[StdDev]]</f>
        <v>52.00909803374941</v>
      </c>
      <c r="S62" s="3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>MID(M63,22,1)</f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 s="3">
        <f>TableOMP[[#This Row],[Avg]]-$U$2*TableOMP[[#This Row],[StdDev]]</f>
        <v>37.748122210214582</v>
      </c>
      <c r="R63" s="3">
        <f>TableOMP[[#This Row],[Avg]]+$U$2*TableOMP[[#This Row],[StdDev]]</f>
        <v>41.436526989785413</v>
      </c>
      <c r="S63" s="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>MID(M64,22,1)</f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 s="3">
        <f>TableOMP[[#This Row],[Avg]]-$U$2*TableOMP[[#This Row],[StdDev]]</f>
        <v>30.834657294414498</v>
      </c>
      <c r="R64" s="3">
        <f>TableOMP[[#This Row],[Avg]]+$U$2*TableOMP[[#This Row],[StdDev]]</f>
        <v>37.762516927807724</v>
      </c>
      <c r="S64" s="3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>MID(M65,22,1)</f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 s="3">
        <f>TableOMP[[#This Row],[Avg]]-$U$2*TableOMP[[#This Row],[StdDev]]</f>
        <v>27.741019028728598</v>
      </c>
      <c r="R65" s="3">
        <f>TableOMP[[#This Row],[Avg]]+$U$2*TableOMP[[#This Row],[StdDev]]</f>
        <v>29.523794771271401</v>
      </c>
      <c r="S65" s="3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 s="3">
        <f>TableOMP[[#This Row],[Avg]]-$U$2*TableOMP[[#This Row],[StdDev]]</f>
        <v>22.73601736666636</v>
      </c>
      <c r="R66" s="3">
        <f>TableOMP[[#This Row],[Avg]]+$U$2*TableOMP[[#This Row],[StdDev]]</f>
        <v>29.022116033333639</v>
      </c>
      <c r="S66" s="3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>MID(M67,22,1)</f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 s="3">
        <f>TableOMP[[#This Row],[Avg]]-$U$2*TableOMP[[#This Row],[StdDev]]</f>
        <v>21.898054303763377</v>
      </c>
      <c r="R67" s="3">
        <f>TableOMP[[#This Row],[Avg]]+$U$2*TableOMP[[#This Row],[StdDev]]</f>
        <v>23.26578125179218</v>
      </c>
      <c r="S67" s="3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>MID(M68,22,1)</f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 s="3">
        <f>TableOMP[[#This Row],[Avg]]-$U$2*TableOMP[[#This Row],[StdDev]]</f>
        <v>19.516161106209108</v>
      </c>
      <c r="R68" s="3">
        <f>TableOMP[[#This Row],[Avg]]+$U$2*TableOMP[[#This Row],[StdDev]]</f>
        <v>21.2680244937909</v>
      </c>
      <c r="S68" s="3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>MID(M69,22,1)</f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 s="3">
        <f>TableOMP[[#This Row],[Avg]]-$U$2*TableOMP[[#This Row],[StdDev]]</f>
        <v>17.946841491244165</v>
      </c>
      <c r="R69" s="3">
        <f>TableOMP[[#This Row],[Avg]]+$U$2*TableOMP[[#This Row],[StdDev]]</f>
        <v>19.628158308755836</v>
      </c>
      <c r="S69" s="3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>MID(M70,22,1)</f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 s="3">
        <f>TableOMP[[#This Row],[Avg]]-$U$2*TableOMP[[#This Row],[StdDev]]</f>
        <v>14.885510228682564</v>
      </c>
      <c r="R70" s="3">
        <f>TableOMP[[#This Row],[Avg]]+$U$2*TableOMP[[#This Row],[StdDev]]</f>
        <v>20.211146171317434</v>
      </c>
      <c r="S70" s="3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>MID(M71,22,1)</f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 s="3">
        <f>TableOMP[[#This Row],[Avg]]-$U$2*TableOMP[[#This Row],[StdDev]]</f>
        <v>15.279714633156697</v>
      </c>
      <c r="R71" s="3">
        <f>TableOMP[[#This Row],[Avg]]+$U$2*TableOMP[[#This Row],[StdDev]]</f>
        <v>16.510216566843305</v>
      </c>
      <c r="S71" s="3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>MID(M72,22,1)</f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 s="3">
        <f>TableOMP[[#This Row],[Avg]]-$U$2*TableOMP[[#This Row],[StdDev]]</f>
        <v>14.304077306150663</v>
      </c>
      <c r="R72" s="3">
        <f>TableOMP[[#This Row],[Avg]]+$U$2*TableOMP[[#This Row],[StdDev]]</f>
        <v>15.256140493849333</v>
      </c>
      <c r="S72" s="3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>MID(M73,22,1)</f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 s="3">
        <f>TableOMP[[#This Row],[Avg]]-$U$2*TableOMP[[#This Row],[StdDev]]</f>
        <v>13.262548119831045</v>
      </c>
      <c r="R73" s="3">
        <f>TableOMP[[#This Row],[Avg]]+$U$2*TableOMP[[#This Row],[StdDev]]</f>
        <v>14.648779080168953</v>
      </c>
      <c r="S73" s="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>MID(M74,22,1)</f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 s="3">
        <f>TableOMP[[#This Row],[Avg]]-$U$2*TableOMP[[#This Row],[StdDev]]</f>
        <v>12.361099467976926</v>
      </c>
      <c r="R74" s="3">
        <f>TableOMP[[#This Row],[Avg]]+$U$2*TableOMP[[#This Row],[StdDev]]</f>
        <v>13.983409532023073</v>
      </c>
      <c r="S74" s="3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>MID(M75,22,1)</f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 s="3">
        <f>TableOMP[[#This Row],[Avg]]-$U$2*TableOMP[[#This Row],[StdDev]]</f>
        <v>12.191912761721026</v>
      </c>
      <c r="R75" s="3">
        <f>TableOMP[[#This Row],[Avg]]+$U$2*TableOMP[[#This Row],[StdDev]]</f>
        <v>12.431416638278973</v>
      </c>
      <c r="S75" s="3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>MID(M76,22,1)</f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 s="3">
        <f>TableOMP[[#This Row],[Avg]]-$U$2*TableOMP[[#This Row],[StdDev]]</f>
        <v>10.4465080407637</v>
      </c>
      <c r="R76" s="3">
        <f>TableOMP[[#This Row],[Avg]]+$U$2*TableOMP[[#This Row],[StdDev]]</f>
        <v>13.626861359236301</v>
      </c>
      <c r="S76" s="3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>MID(M77,22,1)</f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 s="3">
        <f>TableOMP[[#This Row],[Avg]]-$U$2*TableOMP[[#This Row],[StdDev]]</f>
        <v>8.6851421251300422</v>
      </c>
      <c r="R77" s="3">
        <f>TableOMP[[#This Row],[Avg]]+$U$2*TableOMP[[#This Row],[StdDev]]</f>
        <v>15.182837074869958</v>
      </c>
      <c r="S77" s="3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>MID(M78,22,1)</f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 s="3">
        <f>TableOMP[[#This Row],[Avg]]-$U$2*TableOMP[[#This Row],[StdDev]]</f>
        <v>10.561764726285533</v>
      </c>
      <c r="R78" s="3">
        <f>TableOMP[[#This Row],[Avg]]+$U$2*TableOMP[[#This Row],[StdDev]]</f>
        <v>10.797791273714468</v>
      </c>
      <c r="S78" s="3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>MID(M79,22,1)</f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 s="3">
        <f>TableOMP[[#This Row],[Avg]]-$U$2*TableOMP[[#This Row],[StdDev]]</f>
        <v>9.8173191445117176</v>
      </c>
      <c r="R79" s="3">
        <f>TableOMP[[#This Row],[Avg]]+$U$2*TableOMP[[#This Row],[StdDev]]</f>
        <v>10.749069255488283</v>
      </c>
      <c r="S79" s="3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>MID(M80,22,1)</f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 s="3">
        <f>TableOMP[[#This Row],[Avg]]-$U$2*TableOMP[[#This Row],[StdDev]]</f>
        <v>8.8839161252313055</v>
      </c>
      <c r="R80" s="3">
        <f>TableOMP[[#This Row],[Avg]]+$U$2*TableOMP[[#This Row],[StdDev]]</f>
        <v>11.219331074768693</v>
      </c>
      <c r="S80" s="3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>MID(M81,22,1)</f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 s="3">
        <f>TableOMP[[#This Row],[Avg]]-$U$2*TableOMP[[#This Row],[StdDev]]</f>
        <v>9.2893072070351632</v>
      </c>
      <c r="R81" s="3">
        <f>TableOMP[[#This Row],[Avg]]+$U$2*TableOMP[[#This Row],[StdDev]]</f>
        <v>9.5927111929648365</v>
      </c>
      <c r="S81" s="3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>MID(M82,22,1)</f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 s="3">
        <f>TableOMP[[#This Row],[Avg]]-$U$2*TableOMP[[#This Row],[StdDev]]</f>
        <v>8.5665915875591967</v>
      </c>
      <c r="R82" s="3">
        <f>TableOMP[[#This Row],[Avg]]+$U$2*TableOMP[[#This Row],[StdDev]]</f>
        <v>10.057967412440801</v>
      </c>
      <c r="S82" s="3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>MID(M83,22,1)</f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 s="3">
        <f>TableOMP[[#This Row],[Avg]]-$U$2*TableOMP[[#This Row],[StdDev]]</f>
        <v>8.245687348724827</v>
      </c>
      <c r="R83" s="3">
        <f>TableOMP[[#This Row],[Avg]]+$U$2*TableOMP[[#This Row],[StdDev]]</f>
        <v>10.093618251275172</v>
      </c>
      <c r="S83" s="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>MID(M84,22,1)</f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 s="3">
        <f>TableOMP[[#This Row],[Avg]]-$U$2*TableOMP[[#This Row],[StdDev]]</f>
        <v>7.9644247492613394</v>
      </c>
      <c r="R84" s="3">
        <f>TableOMP[[#This Row],[Avg]]+$U$2*TableOMP[[#This Row],[StdDev]]</f>
        <v>9.2689190507386616</v>
      </c>
      <c r="S84" s="3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>MID(M85,22,1)</f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 s="3">
        <f>TableOMP[[#This Row],[Avg]]-$U$2*TableOMP[[#This Row],[StdDev]]</f>
        <v>7.1412580231052765</v>
      </c>
      <c r="R85" s="3">
        <f>TableOMP[[#This Row],[Avg]]+$U$2*TableOMP[[#This Row],[StdDev]]</f>
        <v>9.9136137768947243</v>
      </c>
      <c r="S85" s="3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>MID(M86,22,1)</f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 s="3">
        <f>TableOMP[[#This Row],[Avg]]-$U$2*TableOMP[[#This Row],[StdDev]]</f>
        <v>7.5919509264087042</v>
      </c>
      <c r="R86" s="3">
        <f>TableOMP[[#This Row],[Avg]]+$U$2*TableOMP[[#This Row],[StdDev]]</f>
        <v>9.4234664735912919</v>
      </c>
      <c r="S86" s="3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>MID(M87,22,1)</f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 s="3">
        <f>TableOMP[[#This Row],[Avg]]-$U$2*TableOMP[[#This Row],[StdDev]]</f>
        <v>7.2179682488377885</v>
      </c>
      <c r="R87" s="3">
        <f>TableOMP[[#This Row],[Avg]]+$U$2*TableOMP[[#This Row],[StdDev]]</f>
        <v>8.6386761511622137</v>
      </c>
      <c r="S87" s="3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>MID(M88,22,1)</f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 s="3">
        <f>TableOMP[[#This Row],[Avg]]-$U$2*TableOMP[[#This Row],[StdDev]]</f>
        <v>7.0540539141677119</v>
      </c>
      <c r="R88" s="3">
        <f>TableOMP[[#This Row],[Avg]]+$U$2*TableOMP[[#This Row],[StdDev]]</f>
        <v>8.4645784858322894</v>
      </c>
      <c r="S88" s="3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>MID(M89,22,1)</f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 s="3">
        <f>TableOMP[[#This Row],[Avg]]-$U$2*TableOMP[[#This Row],[StdDev]]</f>
        <v>6.9710618459566103</v>
      </c>
      <c r="R89" s="3">
        <f>TableOMP[[#This Row],[Avg]]+$U$2*TableOMP[[#This Row],[StdDev]]</f>
        <v>7.8691975540433923</v>
      </c>
      <c r="S89" s="3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>MID(M90,22,1)</f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 s="3">
        <f>TableOMP[[#This Row],[Avg]]-$U$2*TableOMP[[#This Row],[StdDev]]</f>
        <v>6.4985338245360476</v>
      </c>
      <c r="R90" s="3">
        <f>TableOMP[[#This Row],[Avg]]+$U$2*TableOMP[[#This Row],[StdDev]]</f>
        <v>8.1179499754639544</v>
      </c>
      <c r="S90" s="3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>MID(M91,22,1)</f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 s="3">
        <f>TableOMP[[#This Row],[Avg]]-$U$2*TableOMP[[#This Row],[StdDev]]</f>
        <v>6.4031419507400669</v>
      </c>
      <c r="R91" s="3">
        <f>TableOMP[[#This Row],[Avg]]+$U$2*TableOMP[[#This Row],[StdDev]]</f>
        <v>8.0033252492599321</v>
      </c>
      <c r="S91" s="3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>MID(M92,22,1)</f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 s="3">
        <f>TableOMP[[#This Row],[Avg]]-$U$2*TableOMP[[#This Row],[StdDev]]</f>
        <v>6.3753152760926453</v>
      </c>
      <c r="R92" s="3">
        <f>TableOMP[[#This Row],[Avg]]+$U$2*TableOMP[[#This Row],[StdDev]]</f>
        <v>7.4883445239073536</v>
      </c>
      <c r="S92" s="3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>MID(M93,22,1)</f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 s="3">
        <f>TableOMP[[#This Row],[Avg]]-$U$2*TableOMP[[#This Row],[StdDev]]</f>
        <v>6.0737941137225508</v>
      </c>
      <c r="R93" s="3">
        <f>TableOMP[[#This Row],[Avg]]+$U$2*TableOMP[[#This Row],[StdDev]]</f>
        <v>8.0194948862774513</v>
      </c>
      <c r="S93" s="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>MID(M94,22,1)</f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 s="3">
        <f>TableOMP[[#This Row],[Avg]]-$U$2*TableOMP[[#This Row],[StdDev]]</f>
        <v>6.1278282592144917</v>
      </c>
      <c r="R94" s="3">
        <f>TableOMP[[#This Row],[Avg]]+$U$2*TableOMP[[#This Row],[StdDev]]</f>
        <v>6.9987141407855047</v>
      </c>
      <c r="S94" s="3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>MID(M95,22,1)</f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 s="3">
        <f>TableOMP[[#This Row],[Avg]]-$U$2*TableOMP[[#This Row],[StdDev]]</f>
        <v>5.6894412882307757</v>
      </c>
      <c r="R95" s="3">
        <f>TableOMP[[#This Row],[Avg]]+$U$2*TableOMP[[#This Row],[StdDev]]</f>
        <v>7.6377803117692222</v>
      </c>
      <c r="S95" s="3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>MID(M96,22,1)</f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 s="3">
        <f>TableOMP[[#This Row],[Avg]]-$U$2*TableOMP[[#This Row],[StdDev]]</f>
        <v>4.3691847227445617</v>
      </c>
      <c r="R96" s="3">
        <f>TableOMP[[#This Row],[Avg]]+$U$2*TableOMP[[#This Row],[StdDev]]</f>
        <v>9.4445982772554391</v>
      </c>
      <c r="S96" s="3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>MID(M97,22,1)</f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 s="3">
        <f>TableOMP[[#This Row],[Avg]]-$U$2*TableOMP[[#This Row],[StdDev]]</f>
        <v>5.5742955197713506</v>
      </c>
      <c r="R97" s="3">
        <f>TableOMP[[#This Row],[Avg]]+$U$2*TableOMP[[#This Row],[StdDev]]</f>
        <v>7.0714656802286502</v>
      </c>
      <c r="S97" s="3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>MID(M98,22,1)</f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 s="3">
        <f>TableOMP[[#This Row],[Avg]]-$U$2*TableOMP[[#This Row],[StdDev]]</f>
        <v>5.2578215669445605</v>
      </c>
      <c r="R98" s="3">
        <f>TableOMP[[#This Row],[Avg]]+$U$2*TableOMP[[#This Row],[StdDev]]</f>
        <v>7.1246406330554404</v>
      </c>
      <c r="S98" s="3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>MID(M99,22,1)</f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 s="3">
        <f>TableOMP[[#This Row],[Avg]]-$U$2*TableOMP[[#This Row],[StdDev]]</f>
        <v>1.8637395461310593</v>
      </c>
      <c r="R99" s="3">
        <f>TableOMP[[#This Row],[Avg]]+$U$2*TableOMP[[#This Row],[StdDev]]</f>
        <v>12.16138725386894</v>
      </c>
      <c r="S99" s="3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>MID(M100,22,1)</f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 s="3">
        <f>TableOMP[[#This Row],[Avg]]-$U$2*TableOMP[[#This Row],[StdDev]]</f>
        <v>5.3492953449309226</v>
      </c>
      <c r="R100" s="3">
        <f>TableOMP[[#This Row],[Avg]]+$U$2*TableOMP[[#This Row],[StdDev]]</f>
        <v>6.2787170550690767</v>
      </c>
      <c r="S100" s="3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>MID(M101,22,1)</f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 s="3">
        <f>TableOMP[[#This Row],[Avg]]-$U$2*TableOMP[[#This Row],[StdDev]]</f>
        <v>5.0796858352387559</v>
      </c>
      <c r="R101" s="3">
        <f>TableOMP[[#This Row],[Avg]]+$U$2*TableOMP[[#This Row],[StdDev]]</f>
        <v>6.6998674980945783</v>
      </c>
      <c r="S101" s="3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>MID(M102,22,1)</f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 s="3">
        <f>TableOMP[[#This Row],[Avg]]-$U$2*TableOMP[[#This Row],[StdDev]]</f>
        <v>1.3746860574984865</v>
      </c>
      <c r="R102" s="3">
        <f>TableOMP[[#This Row],[Avg]]+$U$2*TableOMP[[#This Row],[StdDev]]</f>
        <v>11.808659742501515</v>
      </c>
      <c r="S102" s="3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>MID(M103,22,1)</f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 s="3">
        <f>TableOMP[[#This Row],[Avg]]-$U$2*TableOMP[[#This Row],[StdDev]]</f>
        <v>5.0067396839671829</v>
      </c>
      <c r="R103" s="3">
        <f>TableOMP[[#This Row],[Avg]]+$U$2*TableOMP[[#This Row],[StdDev]]</f>
        <v>6.3148597160328173</v>
      </c>
      <c r="S103" s="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>MID(M104,22,1)</f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 s="3">
        <f>TableOMP[[#This Row],[Avg]]-$U$2*TableOMP[[#This Row],[StdDev]]</f>
        <v>4.9087548486923325</v>
      </c>
      <c r="R104" s="3">
        <f>TableOMP[[#This Row],[Avg]]+$U$2*TableOMP[[#This Row],[StdDev]]</f>
        <v>6.209891951307668</v>
      </c>
      <c r="S104" s="3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>MID(M105,22,1)</f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 s="3">
        <f>TableOMP[[#This Row],[Avg]]-$U$2*TableOMP[[#This Row],[StdDev]]</f>
        <v>2.6037156477523609</v>
      </c>
      <c r="R105" s="3">
        <f>TableOMP[[#This Row],[Avg]]+$U$2*TableOMP[[#This Row],[StdDev]]</f>
        <v>10.367653952247638</v>
      </c>
      <c r="S105" s="3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>MID(M106,22,1)</f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 s="3">
        <f>TableOMP[[#This Row],[Avg]]-$U$2*TableOMP[[#This Row],[StdDev]]</f>
        <v>4.6955602511830641</v>
      </c>
      <c r="R106" s="3">
        <f>TableOMP[[#This Row],[Avg]]+$U$2*TableOMP[[#This Row],[StdDev]]</f>
        <v>5.9293693488169357</v>
      </c>
      <c r="S106" s="3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>MID(M107,22,1)</f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 s="3">
        <f>TableOMP[[#This Row],[Avg]]-$U$2*TableOMP[[#This Row],[StdDev]]</f>
        <v>4.5503083716143946</v>
      </c>
      <c r="R107" s="3">
        <f>TableOMP[[#This Row],[Avg]]+$U$2*TableOMP[[#This Row],[StdDev]]</f>
        <v>5.8498810283856058</v>
      </c>
      <c r="S107" s="3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>MID(M108,22,1)</f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 s="3">
        <f>TableOMP[[#This Row],[Avg]]-$U$2*TableOMP[[#This Row],[StdDev]]</f>
        <v>3.6004472350798151</v>
      </c>
      <c r="R108" s="3">
        <f>TableOMP[[#This Row],[Avg]]+$U$2*TableOMP[[#This Row],[StdDev]]</f>
        <v>7.2503535649201831</v>
      </c>
      <c r="S108" s="3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>MID(M109,22,1)</f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 s="3">
        <f>TableOMP[[#This Row],[Avg]]-$U$2*TableOMP[[#This Row],[StdDev]]</f>
        <v>4.6023834699046429</v>
      </c>
      <c r="R109" s="3">
        <f>TableOMP[[#This Row],[Avg]]+$U$2*TableOMP[[#This Row],[StdDev]]</f>
        <v>5.4916103300953569</v>
      </c>
      <c r="S109" s="3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>MID(M110,22,1)</f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 s="3">
        <f>TableOMP[[#This Row],[Avg]]-$U$2*TableOMP[[#This Row],[StdDev]]</f>
        <v>4.2529461602940977</v>
      </c>
      <c r="R110" s="3">
        <f>TableOMP[[#This Row],[Avg]]+$U$2*TableOMP[[#This Row],[StdDev]]</f>
        <v>6.1450160397059026</v>
      </c>
      <c r="S110" s="3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>MID(M111,22,1)</f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 s="3">
        <f>TableOMP[[#This Row],[Avg]]-$U$2*TableOMP[[#This Row],[StdDev]]</f>
        <v>4.2766100173202339</v>
      </c>
      <c r="R111" s="3">
        <f>TableOMP[[#This Row],[Avg]]+$U$2*TableOMP[[#This Row],[StdDev]]</f>
        <v>5.8347929826797671</v>
      </c>
      <c r="S111" s="3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>MID(M112,22,1)</f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 s="3">
        <f>TableOMP[[#This Row],[Avg]]-$U$2*TableOMP[[#This Row],[StdDev]]</f>
        <v>4.4046496227186021</v>
      </c>
      <c r="R112" s="3">
        <f>TableOMP[[#This Row],[Avg]]+$U$2*TableOMP[[#This Row],[StdDev]]</f>
        <v>5.3983331772813985</v>
      </c>
      <c r="S112" s="3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>MID(M113,22,1)</f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 s="3">
        <f>TableOMP[[#This Row],[Avg]]-$U$2*TableOMP[[#This Row],[StdDev]]</f>
        <v>4.1725269043650721</v>
      </c>
      <c r="R113" s="3">
        <f>TableOMP[[#This Row],[Avg]]+$U$2*TableOMP[[#This Row],[StdDev]]</f>
        <v>5.6009540956349282</v>
      </c>
      <c r="S113" s="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>MID(M114,22,1)</f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 s="3">
        <f>TableOMP[[#This Row],[Avg]]-$U$2*TableOMP[[#This Row],[StdDev]]</f>
        <v>4.2650321174173751</v>
      </c>
      <c r="R114" s="3">
        <f>TableOMP[[#This Row],[Avg]]+$U$2*TableOMP[[#This Row],[StdDev]]</f>
        <v>5.3116438825826275</v>
      </c>
      <c r="S114" s="3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>MID(M115,22,1)</f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 s="3">
        <f>TableOMP[[#This Row],[Avg]]-$U$2*TableOMP[[#This Row],[StdDev]]</f>
        <v>4.2048685815142726</v>
      </c>
      <c r="R115" s="3">
        <f>TableOMP[[#This Row],[Avg]]+$U$2*TableOMP[[#This Row],[StdDev]]</f>
        <v>5.423068218485728</v>
      </c>
      <c r="S115" s="3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>MID(M116,22,1)</f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 s="3">
        <f>TableOMP[[#This Row],[Avg]]-$U$2*TableOMP[[#This Row],[StdDev]]</f>
        <v>-0.98975982599369416</v>
      </c>
      <c r="R116" s="3">
        <f>TableOMP[[#This Row],[Avg]]+$U$2*TableOMP[[#This Row],[StdDev]]</f>
        <v>12.885383025993695</v>
      </c>
      <c r="S116" s="3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>MID(M117,22,1)</f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 s="3">
        <f>TableOMP[[#This Row],[Avg]]-$U$2*TableOMP[[#This Row],[StdDev]]</f>
        <v>2.6691840273665464</v>
      </c>
      <c r="R117" s="3">
        <f>TableOMP[[#This Row],[Avg]]+$U$2*TableOMP[[#This Row],[StdDev]]</f>
        <v>7.2433899726334534</v>
      </c>
      <c r="S117" s="3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>MID(M118,22,1)</f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 s="3">
        <f>TableOMP[[#This Row],[Avg]]-$U$2*TableOMP[[#This Row],[StdDev]]</f>
        <v>4.4416518968880485</v>
      </c>
      <c r="R118" s="3">
        <f>TableOMP[[#This Row],[Avg]]+$U$2*TableOMP[[#This Row],[StdDev]]</f>
        <v>4.6178953031119523</v>
      </c>
      <c r="S118" s="3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>MID(M119,22,1)</f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 s="3">
        <f>TableOMP[[#This Row],[Avg]]-$U$2*TableOMP[[#This Row],[StdDev]]</f>
        <v>3.9946831821115136</v>
      </c>
      <c r="R119" s="3">
        <f>TableOMP[[#This Row],[Avg]]+$U$2*TableOMP[[#This Row],[StdDev]]</f>
        <v>5.5483244178884856</v>
      </c>
      <c r="S119" s="3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>MID(M120,22,1)</f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 s="3">
        <f>TableOMP[[#This Row],[Avg]]-$U$2*TableOMP[[#This Row],[StdDev]]</f>
        <v>2.5187130253149248</v>
      </c>
      <c r="R120" s="3">
        <f>TableOMP[[#This Row],[Avg]]+$U$2*TableOMP[[#This Row],[StdDev]]</f>
        <v>7.4439847746850756</v>
      </c>
      <c r="S120" s="3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>MID(M121,22,1)</f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 s="3">
        <f>TableOMP[[#This Row],[Avg]]-$U$2*TableOMP[[#This Row],[StdDev]]</f>
        <v>3.8584940998425306</v>
      </c>
      <c r="R121" s="3">
        <f>TableOMP[[#This Row],[Avg]]+$U$2*TableOMP[[#This Row],[StdDev]]</f>
        <v>5.3339371001574669</v>
      </c>
      <c r="S121" s="3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>MID(M122,22,1)</f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 s="3">
        <f>TableOMP[[#This Row],[Avg]]-$U$2*TableOMP[[#This Row],[StdDev]]</f>
        <v>3.9752701498858887</v>
      </c>
      <c r="R122" s="3">
        <f>TableOMP[[#This Row],[Avg]]+$U$2*TableOMP[[#This Row],[StdDev]]</f>
        <v>5.076070450114111</v>
      </c>
      <c r="S122" s="3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>MID(M123,22,1)</f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s="3" t="e">
        <f>TableOMP[[#This Row],[Avg]]-$U$2*TableOMP[[#This Row],[StdDev]]</f>
        <v>#N/A</v>
      </c>
      <c r="R123" s="3" t="e">
        <f>TableOMP[[#This Row],[Avg]]+$U$2*TableOMP[[#This Row],[StdDev]]</f>
        <v>#N/A</v>
      </c>
      <c r="S123" s="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>MID(M124,22,1)</f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s="3" t="e">
        <f>TableOMP[[#This Row],[Avg]]-$U$2*TableOMP[[#This Row],[StdDev]]</f>
        <v>#N/A</v>
      </c>
      <c r="R124" s="3" t="e">
        <f>TableOMP[[#This Row],[Avg]]+$U$2*TableOMP[[#This Row],[StdDev]]</f>
        <v>#N/A</v>
      </c>
      <c r="S124" s="3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>MID(M125,22,1)</f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s="3" t="e">
        <f>TableOMP[[#This Row],[Avg]]-$U$2*TableOMP[[#This Row],[StdDev]]</f>
        <v>#N/A</v>
      </c>
      <c r="R125" s="3" t="e">
        <f>TableOMP[[#This Row],[Avg]]+$U$2*TableOMP[[#This Row],[StdDev]]</f>
        <v>#N/A</v>
      </c>
      <c r="S125" s="3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>MID(M126,22,1)</f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s="3" t="e">
        <f>TableOMP[[#This Row],[Avg]]-$U$2*TableOMP[[#This Row],[StdDev]]</f>
        <v>#N/A</v>
      </c>
      <c r="R126" s="3" t="e">
        <f>TableOMP[[#This Row],[Avg]]+$U$2*TableOMP[[#This Row],[StdDev]]</f>
        <v>#N/A</v>
      </c>
      <c r="S126" s="3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>MID(M127,22,1)</f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s="3" t="e">
        <f>TableOMP[[#This Row],[Avg]]-$U$2*TableOMP[[#This Row],[StdDev]]</f>
        <v>#N/A</v>
      </c>
      <c r="R127" s="3" t="e">
        <f>TableOMP[[#This Row],[Avg]]+$U$2*TableOMP[[#This Row],[StdDev]]</f>
        <v>#N/A</v>
      </c>
      <c r="S127" s="3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>MID(M128,22,1)</f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s="3" t="e">
        <f>TableOMP[[#This Row],[Avg]]-$U$2*TableOMP[[#This Row],[StdDev]]</f>
        <v>#N/A</v>
      </c>
      <c r="R128" s="3" t="e">
        <f>TableOMP[[#This Row],[Avg]]+$U$2*TableOMP[[#This Row],[StdDev]]</f>
        <v>#N/A</v>
      </c>
      <c r="S128" s="3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>MID(M129,22,1)</f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s="3" t="e">
        <f>TableOMP[[#This Row],[Avg]]-$U$2*TableOMP[[#This Row],[StdDev]]</f>
        <v>#N/A</v>
      </c>
      <c r="R129" s="3" t="e">
        <f>TableOMP[[#This Row],[Avg]]+$U$2*TableOMP[[#This Row],[StdDev]]</f>
        <v>#N/A</v>
      </c>
      <c r="S129" s="3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s="3" t="e">
        <f>TableOMP[[#This Row],[Avg]]-$U$2*TableOMP[[#This Row],[StdDev]]</f>
        <v>#N/A</v>
      </c>
      <c r="R130" s="3" t="e">
        <f>TableOMP[[#This Row],[Avg]]+$U$2*TableOMP[[#This Row],[StdDev]]</f>
        <v>#N/A</v>
      </c>
      <c r="S130" s="3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>MID(M131,22,1)</f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s="3" t="e">
        <f>TableOMP[[#This Row],[Avg]]-$U$2*TableOMP[[#This Row],[StdDev]]</f>
        <v>#N/A</v>
      </c>
      <c r="R131" s="3" t="e">
        <f>TableOMP[[#This Row],[Avg]]+$U$2*TableOMP[[#This Row],[StdDev]]</f>
        <v>#N/A</v>
      </c>
      <c r="S131" s="3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>MID(M132,22,1)</f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s="3" t="e">
        <f>TableOMP[[#This Row],[Avg]]-$U$2*TableOMP[[#This Row],[StdDev]]</f>
        <v>#N/A</v>
      </c>
      <c r="R132" s="3" t="e">
        <f>TableOMP[[#This Row],[Avg]]+$U$2*TableOMP[[#This Row],[StdDev]]</f>
        <v>#N/A</v>
      </c>
      <c r="S132" s="3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>MID(M133,22,1)</f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s="3" t="e">
        <f>TableOMP[[#This Row],[Avg]]-$U$2*TableOMP[[#This Row],[StdDev]]</f>
        <v>#N/A</v>
      </c>
      <c r="R133" s="3" t="e">
        <f>TableOMP[[#This Row],[Avg]]+$U$2*TableOMP[[#This Row],[StdDev]]</f>
        <v>#N/A</v>
      </c>
      <c r="S133" s="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>MID(M134,22,1)</f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s="3" t="e">
        <f>TableOMP[[#This Row],[Avg]]-$U$2*TableOMP[[#This Row],[StdDev]]</f>
        <v>#N/A</v>
      </c>
      <c r="R134" s="3" t="e">
        <f>TableOMP[[#This Row],[Avg]]+$U$2*TableOMP[[#This Row],[StdDev]]</f>
        <v>#N/A</v>
      </c>
      <c r="S134" s="3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>MID(M135,22,1)</f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s="3" t="e">
        <f>TableOMP[[#This Row],[Avg]]-$U$2*TableOMP[[#This Row],[StdDev]]</f>
        <v>#N/A</v>
      </c>
      <c r="R135" s="3" t="e">
        <f>TableOMP[[#This Row],[Avg]]+$U$2*TableOMP[[#This Row],[StdDev]]</f>
        <v>#N/A</v>
      </c>
      <c r="S135" s="3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>MID(M136,22,1)</f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s="3" t="e">
        <f>TableOMP[[#This Row],[Avg]]-$U$2*TableOMP[[#This Row],[StdDev]]</f>
        <v>#N/A</v>
      </c>
      <c r="R136" s="3" t="e">
        <f>TableOMP[[#This Row],[Avg]]+$U$2*TableOMP[[#This Row],[StdDev]]</f>
        <v>#N/A</v>
      </c>
      <c r="S136" s="3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>MID(M137,22,1)</f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s="3" t="e">
        <f>TableOMP[[#This Row],[Avg]]-$U$2*TableOMP[[#This Row],[StdDev]]</f>
        <v>#N/A</v>
      </c>
      <c r="R137" s="3" t="e">
        <f>TableOMP[[#This Row],[Avg]]+$U$2*TableOMP[[#This Row],[StdDev]]</f>
        <v>#N/A</v>
      </c>
      <c r="S137" s="3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>MID(M138,22,1)</f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s="3" t="e">
        <f>TableOMP[[#This Row],[Avg]]-$U$2*TableOMP[[#This Row],[StdDev]]</f>
        <v>#N/A</v>
      </c>
      <c r="R138" s="3" t="e">
        <f>TableOMP[[#This Row],[Avg]]+$U$2*TableOMP[[#This Row],[StdDev]]</f>
        <v>#N/A</v>
      </c>
      <c r="S138" s="3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>MID(M139,22,1)</f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s="3" t="e">
        <f>TableOMP[[#This Row],[Avg]]-$U$2*TableOMP[[#This Row],[StdDev]]</f>
        <v>#N/A</v>
      </c>
      <c r="R139" s="3" t="e">
        <f>TableOMP[[#This Row],[Avg]]+$U$2*TableOMP[[#This Row],[StdDev]]</f>
        <v>#N/A</v>
      </c>
      <c r="S139" s="3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>MID(M140,22,1)</f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s="3" t="e">
        <f>TableOMP[[#This Row],[Avg]]-$U$2*TableOMP[[#This Row],[StdDev]]</f>
        <v>#N/A</v>
      </c>
      <c r="R140" s="3" t="e">
        <f>TableOMP[[#This Row],[Avg]]+$U$2*TableOMP[[#This Row],[StdDev]]</f>
        <v>#N/A</v>
      </c>
      <c r="S140" s="3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>MID(M141,22,1)</f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s="3" t="e">
        <f>TableOMP[[#This Row],[Avg]]-$U$2*TableOMP[[#This Row],[StdDev]]</f>
        <v>#N/A</v>
      </c>
      <c r="R141" s="3" t="e">
        <f>TableOMP[[#This Row],[Avg]]+$U$2*TableOMP[[#This Row],[StdDev]]</f>
        <v>#N/A</v>
      </c>
      <c r="S141" s="3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>MID(M142,22,1)</f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s="3" t="e">
        <f>TableOMP[[#This Row],[Avg]]-$U$2*TableOMP[[#This Row],[StdDev]]</f>
        <v>#N/A</v>
      </c>
      <c r="R142" s="3" t="e">
        <f>TableOMP[[#This Row],[Avg]]+$U$2*TableOMP[[#This Row],[StdDev]]</f>
        <v>#N/A</v>
      </c>
      <c r="S142" s="3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>MID(M143,22,1)</f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s="3" t="e">
        <f>TableOMP[[#This Row],[Avg]]-$U$2*TableOMP[[#This Row],[StdDev]]</f>
        <v>#N/A</v>
      </c>
      <c r="R143" s="3" t="e">
        <f>TableOMP[[#This Row],[Avg]]+$U$2*TableOMP[[#This Row],[StdDev]]</f>
        <v>#N/A</v>
      </c>
      <c r="S143" s="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>MID(M144,22,1)</f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s="3" t="e">
        <f>TableOMP[[#This Row],[Avg]]-$U$2*TableOMP[[#This Row],[StdDev]]</f>
        <v>#N/A</v>
      </c>
      <c r="R144" s="3" t="e">
        <f>TableOMP[[#This Row],[Avg]]+$U$2*TableOMP[[#This Row],[StdDev]]</f>
        <v>#N/A</v>
      </c>
      <c r="S144" s="3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>MID(M145,22,1)</f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s="3" t="e">
        <f>TableOMP[[#This Row],[Avg]]-$U$2*TableOMP[[#This Row],[StdDev]]</f>
        <v>#N/A</v>
      </c>
      <c r="R145" s="3" t="e">
        <f>TableOMP[[#This Row],[Avg]]+$U$2*TableOMP[[#This Row],[StdDev]]</f>
        <v>#N/A</v>
      </c>
      <c r="S145" s="3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>MID(M146,22,1)</f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s="3" t="e">
        <f>TableOMP[[#This Row],[Avg]]-$U$2*TableOMP[[#This Row],[StdDev]]</f>
        <v>#N/A</v>
      </c>
      <c r="R146" s="3" t="e">
        <f>TableOMP[[#This Row],[Avg]]+$U$2*TableOMP[[#This Row],[StdDev]]</f>
        <v>#N/A</v>
      </c>
      <c r="S146" s="3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>MID(M147,22,1)</f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s="3" t="e">
        <f>TableOMP[[#This Row],[Avg]]-$U$2*TableOMP[[#This Row],[StdDev]]</f>
        <v>#N/A</v>
      </c>
      <c r="R147" s="3" t="e">
        <f>TableOMP[[#This Row],[Avg]]+$U$2*TableOMP[[#This Row],[StdDev]]</f>
        <v>#N/A</v>
      </c>
      <c r="S147" s="3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>MID(M148,22,1)</f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s="3" t="e">
        <f>TableOMP[[#This Row],[Avg]]-$U$2*TableOMP[[#This Row],[StdDev]]</f>
        <v>#N/A</v>
      </c>
      <c r="R148" s="3" t="e">
        <f>TableOMP[[#This Row],[Avg]]+$U$2*TableOMP[[#This Row],[StdDev]]</f>
        <v>#N/A</v>
      </c>
      <c r="S148" s="3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>MID(M149,22,1)</f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s="3" t="e">
        <f>TableOMP[[#This Row],[Avg]]-$U$2*TableOMP[[#This Row],[StdDev]]</f>
        <v>#N/A</v>
      </c>
      <c r="R149" s="3" t="e">
        <f>TableOMP[[#This Row],[Avg]]+$U$2*TableOMP[[#This Row],[StdDev]]</f>
        <v>#N/A</v>
      </c>
      <c r="S149" s="3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>MID(M150,22,1)</f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s="3" t="e">
        <f>TableOMP[[#This Row],[Avg]]-$U$2*TableOMP[[#This Row],[StdDev]]</f>
        <v>#N/A</v>
      </c>
      <c r="R150" s="3" t="e">
        <f>TableOMP[[#This Row],[Avg]]+$U$2*TableOMP[[#This Row],[StdDev]]</f>
        <v>#N/A</v>
      </c>
      <c r="S150" s="3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>MID(M151,22,1)</f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s="3" t="e">
        <f>TableOMP[[#This Row],[Avg]]-$U$2*TableOMP[[#This Row],[StdDev]]</f>
        <v>#N/A</v>
      </c>
      <c r="R151" s="3" t="e">
        <f>TableOMP[[#This Row],[Avg]]+$U$2*TableOMP[[#This Row],[StdDev]]</f>
        <v>#N/A</v>
      </c>
      <c r="S151" s="3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>MID(M152,22,1)</f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s="3" t="e">
        <f>TableOMP[[#This Row],[Avg]]-$U$2*TableOMP[[#This Row],[StdDev]]</f>
        <v>#N/A</v>
      </c>
      <c r="R152" s="3" t="e">
        <f>TableOMP[[#This Row],[Avg]]+$U$2*TableOMP[[#This Row],[StdDev]]</f>
        <v>#N/A</v>
      </c>
      <c r="S152" s="3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>MID(M153,22,1)</f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s="3" t="e">
        <f>TableOMP[[#This Row],[Avg]]-$U$2*TableOMP[[#This Row],[StdDev]]</f>
        <v>#N/A</v>
      </c>
      <c r="R153" s="3" t="e">
        <f>TableOMP[[#This Row],[Avg]]+$U$2*TableOMP[[#This Row],[StdDev]]</f>
        <v>#N/A</v>
      </c>
      <c r="S153" s="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>MID(M154,22,1)</f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s="3" t="e">
        <f>TableOMP[[#This Row],[Avg]]-$U$2*TableOMP[[#This Row],[StdDev]]</f>
        <v>#N/A</v>
      </c>
      <c r="R154" s="3" t="e">
        <f>TableOMP[[#This Row],[Avg]]+$U$2*TableOMP[[#This Row],[StdDev]]</f>
        <v>#N/A</v>
      </c>
      <c r="S154" s="3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>MID(M155,22,1)</f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s="3" t="e">
        <f>TableOMP[[#This Row],[Avg]]-$U$2*TableOMP[[#This Row],[StdDev]]</f>
        <v>#N/A</v>
      </c>
      <c r="R155" s="3" t="e">
        <f>TableOMP[[#This Row],[Avg]]+$U$2*TableOMP[[#This Row],[StdDev]]</f>
        <v>#N/A</v>
      </c>
      <c r="S155" s="3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>MID(M156,22,1)</f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s="3" t="e">
        <f>TableOMP[[#This Row],[Avg]]-$U$2*TableOMP[[#This Row],[StdDev]]</f>
        <v>#N/A</v>
      </c>
      <c r="R156" s="3" t="e">
        <f>TableOMP[[#This Row],[Avg]]+$U$2*TableOMP[[#This Row],[StdDev]]</f>
        <v>#N/A</v>
      </c>
      <c r="S156" s="3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>MID(M157,22,1)</f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s="3" t="e">
        <f>TableOMP[[#This Row],[Avg]]-$U$2*TableOMP[[#This Row],[StdDev]]</f>
        <v>#N/A</v>
      </c>
      <c r="R157" s="3" t="e">
        <f>TableOMP[[#This Row],[Avg]]+$U$2*TableOMP[[#This Row],[StdDev]]</f>
        <v>#N/A</v>
      </c>
      <c r="S157" s="3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>MID(M158,22,1)</f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s="3" t="e">
        <f>TableOMP[[#This Row],[Avg]]-$U$2*TableOMP[[#This Row],[StdDev]]</f>
        <v>#N/A</v>
      </c>
      <c r="R158" s="3" t="e">
        <f>TableOMP[[#This Row],[Avg]]+$U$2*TableOMP[[#This Row],[StdDev]]</f>
        <v>#N/A</v>
      </c>
      <c r="S158" s="3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>MID(M159,22,1)</f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s="3" t="e">
        <f>TableOMP[[#This Row],[Avg]]-$U$2*TableOMP[[#This Row],[StdDev]]</f>
        <v>#N/A</v>
      </c>
      <c r="R159" s="3" t="e">
        <f>TableOMP[[#This Row],[Avg]]+$U$2*TableOMP[[#This Row],[StdDev]]</f>
        <v>#N/A</v>
      </c>
      <c r="S159" s="3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>MID(M160,22,1)</f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s="3" t="e">
        <f>TableOMP[[#This Row],[Avg]]-$U$2*TableOMP[[#This Row],[StdDev]]</f>
        <v>#N/A</v>
      </c>
      <c r="R160" s="3" t="e">
        <f>TableOMP[[#This Row],[Avg]]+$U$2*TableOMP[[#This Row],[StdDev]]</f>
        <v>#N/A</v>
      </c>
      <c r="S160" s="3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>MID(M161,22,1)</f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s="3" t="e">
        <f>TableOMP[[#This Row],[Avg]]-$U$2*TableOMP[[#This Row],[StdDev]]</f>
        <v>#N/A</v>
      </c>
      <c r="R161" s="3" t="e">
        <f>TableOMP[[#This Row],[Avg]]+$U$2*TableOMP[[#This Row],[StdDev]]</f>
        <v>#N/A</v>
      </c>
      <c r="S161" s="3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>MID(M162,22,1)</f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s="3" t="e">
        <f>TableOMP[[#This Row],[Avg]]-$U$2*TableOMP[[#This Row],[StdDev]]</f>
        <v>#N/A</v>
      </c>
      <c r="R162" s="3" t="e">
        <f>TableOMP[[#This Row],[Avg]]+$U$2*TableOMP[[#This Row],[StdDev]]</f>
        <v>#N/A</v>
      </c>
      <c r="S162" s="3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>MID(M163,22,1)</f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s="3" t="e">
        <f>TableOMP[[#This Row],[Avg]]-$U$2*TableOMP[[#This Row],[StdDev]]</f>
        <v>#N/A</v>
      </c>
      <c r="R163" s="3" t="e">
        <f>TableOMP[[#This Row],[Avg]]+$U$2*TableOMP[[#This Row],[StdDev]]</f>
        <v>#N/A</v>
      </c>
      <c r="S163" s="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>MID(M164,22,1)</f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s="3" t="e">
        <f>TableOMP[[#This Row],[Avg]]-$U$2*TableOMP[[#This Row],[StdDev]]</f>
        <v>#N/A</v>
      </c>
      <c r="R164" s="3" t="e">
        <f>TableOMP[[#This Row],[Avg]]+$U$2*TableOMP[[#This Row],[StdDev]]</f>
        <v>#N/A</v>
      </c>
      <c r="S164" s="3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>MID(M165,22,1)</f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s="3" t="e">
        <f>TableOMP[[#This Row],[Avg]]-$U$2*TableOMP[[#This Row],[StdDev]]</f>
        <v>#N/A</v>
      </c>
      <c r="R165" s="3" t="e">
        <f>TableOMP[[#This Row],[Avg]]+$U$2*TableOMP[[#This Row],[StdDev]]</f>
        <v>#N/A</v>
      </c>
      <c r="S165" s="3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>MID(M166,22,1)</f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s="3" t="e">
        <f>TableOMP[[#This Row],[Avg]]-$U$2*TableOMP[[#This Row],[StdDev]]</f>
        <v>#N/A</v>
      </c>
      <c r="R166" s="3" t="e">
        <f>TableOMP[[#This Row],[Avg]]+$U$2*TableOMP[[#This Row],[StdDev]]</f>
        <v>#N/A</v>
      </c>
      <c r="S166" s="3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>MID(M167,22,1)</f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s="3" t="e">
        <f>TableOMP[[#This Row],[Avg]]-$U$2*TableOMP[[#This Row],[StdDev]]</f>
        <v>#N/A</v>
      </c>
      <c r="R167" s="3" t="e">
        <f>TableOMP[[#This Row],[Avg]]+$U$2*TableOMP[[#This Row],[StdDev]]</f>
        <v>#N/A</v>
      </c>
      <c r="S167" s="3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>MID(M168,22,1)</f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s="3" t="e">
        <f>TableOMP[[#This Row],[Avg]]-$U$2*TableOMP[[#This Row],[StdDev]]</f>
        <v>#N/A</v>
      </c>
      <c r="R168" s="3" t="e">
        <f>TableOMP[[#This Row],[Avg]]+$U$2*TableOMP[[#This Row],[StdDev]]</f>
        <v>#N/A</v>
      </c>
      <c r="S168" s="3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>MID(M169,22,1)</f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s="3" t="e">
        <f>TableOMP[[#This Row],[Avg]]-$U$2*TableOMP[[#This Row],[StdDev]]</f>
        <v>#N/A</v>
      </c>
      <c r="R169" s="3" t="e">
        <f>TableOMP[[#This Row],[Avg]]+$U$2*TableOMP[[#This Row],[StdDev]]</f>
        <v>#N/A</v>
      </c>
      <c r="S169" s="3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>MID(M170,22,1)</f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s="3" t="e">
        <f>TableOMP[[#This Row],[Avg]]-$U$2*TableOMP[[#This Row],[StdDev]]</f>
        <v>#N/A</v>
      </c>
      <c r="R170" s="3" t="e">
        <f>TableOMP[[#This Row],[Avg]]+$U$2*TableOMP[[#This Row],[StdDev]]</f>
        <v>#N/A</v>
      </c>
      <c r="S170" s="3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>MID(M171,22,1)</f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s="3" t="e">
        <f>TableOMP[[#This Row],[Avg]]-$U$2*TableOMP[[#This Row],[StdDev]]</f>
        <v>#N/A</v>
      </c>
      <c r="R171" s="3" t="e">
        <f>TableOMP[[#This Row],[Avg]]+$U$2*TableOMP[[#This Row],[StdDev]]</f>
        <v>#N/A</v>
      </c>
      <c r="S171" s="3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>MID(M172,22,1)</f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s="3" t="e">
        <f>TableOMP[[#This Row],[Avg]]-$U$2*TableOMP[[#This Row],[StdDev]]</f>
        <v>#N/A</v>
      </c>
      <c r="R172" s="3" t="e">
        <f>TableOMP[[#This Row],[Avg]]+$U$2*TableOMP[[#This Row],[StdDev]]</f>
        <v>#N/A</v>
      </c>
      <c r="S172" s="3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>MID(M173,22,1)</f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s="3" t="e">
        <f>TableOMP[[#This Row],[Avg]]-$U$2*TableOMP[[#This Row],[StdDev]]</f>
        <v>#N/A</v>
      </c>
      <c r="R173" s="3" t="e">
        <f>TableOMP[[#This Row],[Avg]]+$U$2*TableOMP[[#This Row],[StdDev]]</f>
        <v>#N/A</v>
      </c>
      <c r="S173" s="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>MID(M174,22,1)</f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s="3" t="e">
        <f>TableOMP[[#This Row],[Avg]]-$U$2*TableOMP[[#This Row],[StdDev]]</f>
        <v>#N/A</v>
      </c>
      <c r="R174" s="3" t="e">
        <f>TableOMP[[#This Row],[Avg]]+$U$2*TableOMP[[#This Row],[StdDev]]</f>
        <v>#N/A</v>
      </c>
      <c r="S174" s="3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>MID(M175,22,1)</f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s="3" t="e">
        <f>TableOMP[[#This Row],[Avg]]-$U$2*TableOMP[[#This Row],[StdDev]]</f>
        <v>#N/A</v>
      </c>
      <c r="R175" s="3" t="e">
        <f>TableOMP[[#This Row],[Avg]]+$U$2*TableOMP[[#This Row],[StdDev]]</f>
        <v>#N/A</v>
      </c>
      <c r="S175" s="3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>MID(M176,22,1)</f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s="3" t="e">
        <f>TableOMP[[#This Row],[Avg]]-$U$2*TableOMP[[#This Row],[StdDev]]</f>
        <v>#N/A</v>
      </c>
      <c r="R176" s="3" t="e">
        <f>TableOMP[[#This Row],[Avg]]+$U$2*TableOMP[[#This Row],[StdDev]]</f>
        <v>#N/A</v>
      </c>
      <c r="S176" s="3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>MID(M177,22,1)</f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s="3" t="e">
        <f>TableOMP[[#This Row],[Avg]]-$U$2*TableOMP[[#This Row],[StdDev]]</f>
        <v>#N/A</v>
      </c>
      <c r="R177" s="3" t="e">
        <f>TableOMP[[#This Row],[Avg]]+$U$2*TableOMP[[#This Row],[StdDev]]</f>
        <v>#N/A</v>
      </c>
      <c r="S177" s="3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>MID(M178,22,1)</f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s="3" t="e">
        <f>TableOMP[[#This Row],[Avg]]-$U$2*TableOMP[[#This Row],[StdDev]]</f>
        <v>#N/A</v>
      </c>
      <c r="R178" s="3" t="e">
        <f>TableOMP[[#This Row],[Avg]]+$U$2*TableOMP[[#This Row],[StdDev]]</f>
        <v>#N/A</v>
      </c>
      <c r="S178" s="3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>MID(M179,22,1)</f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s="3" t="e">
        <f>TableOMP[[#This Row],[Avg]]-$U$2*TableOMP[[#This Row],[StdDev]]</f>
        <v>#N/A</v>
      </c>
      <c r="R179" s="3" t="e">
        <f>TableOMP[[#This Row],[Avg]]+$U$2*TableOMP[[#This Row],[StdDev]]</f>
        <v>#N/A</v>
      </c>
      <c r="S179" s="3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>MID(M180,22,1)</f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s="3" t="e">
        <f>TableOMP[[#This Row],[Avg]]-$U$2*TableOMP[[#This Row],[StdDev]]</f>
        <v>#N/A</v>
      </c>
      <c r="R180" s="3" t="e">
        <f>TableOMP[[#This Row],[Avg]]+$U$2*TableOMP[[#This Row],[StdDev]]</f>
        <v>#N/A</v>
      </c>
      <c r="S180" s="3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>MID(M181,22,1)</f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s="3" t="e">
        <f>TableOMP[[#This Row],[Avg]]-$U$2*TableOMP[[#This Row],[StdDev]]</f>
        <v>#N/A</v>
      </c>
      <c r="R181" s="3" t="e">
        <f>TableOMP[[#This Row],[Avg]]+$U$2*TableOMP[[#This Row],[StdDev]]</f>
        <v>#N/A</v>
      </c>
      <c r="S181" s="3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>MID(M182,22,1)</f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s="3" t="e">
        <f>TableOMP[[#This Row],[Avg]]-$U$2*TableOMP[[#This Row],[StdDev]]</f>
        <v>#N/A</v>
      </c>
      <c r="R182" s="3" t="e">
        <f>TableOMP[[#This Row],[Avg]]+$U$2*TableOMP[[#This Row],[StdDev]]</f>
        <v>#N/A</v>
      </c>
      <c r="S182" s="3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>MID(M183,22,1)</f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s="3" t="e">
        <f>TableOMP[[#This Row],[Avg]]-$U$2*TableOMP[[#This Row],[StdDev]]</f>
        <v>#N/A</v>
      </c>
      <c r="R183" s="3" t="e">
        <f>TableOMP[[#This Row],[Avg]]+$U$2*TableOMP[[#This Row],[StdDev]]</f>
        <v>#N/A</v>
      </c>
      <c r="S183" s="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>MID(M184,22,1)</f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s="3" t="e">
        <f>TableOMP[[#This Row],[Avg]]-$U$2*TableOMP[[#This Row],[StdDev]]</f>
        <v>#N/A</v>
      </c>
      <c r="R184" s="3" t="e">
        <f>TableOMP[[#This Row],[Avg]]+$U$2*TableOMP[[#This Row],[StdDev]]</f>
        <v>#N/A</v>
      </c>
      <c r="S184" s="3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>MID(M185,22,1)</f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s="3" t="e">
        <f>TableOMP[[#This Row],[Avg]]-$U$2*TableOMP[[#This Row],[StdDev]]</f>
        <v>#N/A</v>
      </c>
      <c r="R185" s="3" t="e">
        <f>TableOMP[[#This Row],[Avg]]+$U$2*TableOMP[[#This Row],[StdDev]]</f>
        <v>#N/A</v>
      </c>
      <c r="S185" s="3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>MID(M186,22,1)</f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s="3" t="e">
        <f>TableOMP[[#This Row],[Avg]]-$U$2*TableOMP[[#This Row],[StdDev]]</f>
        <v>#N/A</v>
      </c>
      <c r="R186" s="3" t="e">
        <f>TableOMP[[#This Row],[Avg]]+$U$2*TableOMP[[#This Row],[StdDev]]</f>
        <v>#N/A</v>
      </c>
      <c r="S186" s="3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>MID(M187,22,1)</f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s="3" t="e">
        <f>TableOMP[[#This Row],[Avg]]-$U$2*TableOMP[[#This Row],[StdDev]]</f>
        <v>#N/A</v>
      </c>
      <c r="R187" s="3" t="e">
        <f>TableOMP[[#This Row],[Avg]]+$U$2*TableOMP[[#This Row],[StdDev]]</f>
        <v>#N/A</v>
      </c>
      <c r="S187" s="3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>MID(M188,22,1)</f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s="3" t="e">
        <f>TableOMP[[#This Row],[Avg]]-$U$2*TableOMP[[#This Row],[StdDev]]</f>
        <v>#N/A</v>
      </c>
      <c r="R188" s="3" t="e">
        <f>TableOMP[[#This Row],[Avg]]+$U$2*TableOMP[[#This Row],[StdDev]]</f>
        <v>#N/A</v>
      </c>
      <c r="S188" s="3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>MID(M189,22,1)</f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s="3" t="e">
        <f>TableOMP[[#This Row],[Avg]]-$U$2*TableOMP[[#This Row],[StdDev]]</f>
        <v>#N/A</v>
      </c>
      <c r="R189" s="3" t="e">
        <f>TableOMP[[#This Row],[Avg]]+$U$2*TableOMP[[#This Row],[StdDev]]</f>
        <v>#N/A</v>
      </c>
      <c r="S189" s="3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>MID(M190,22,1)</f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s="3" t="e">
        <f>TableOMP[[#This Row],[Avg]]-$U$2*TableOMP[[#This Row],[StdDev]]</f>
        <v>#N/A</v>
      </c>
      <c r="R190" s="3" t="e">
        <f>TableOMP[[#This Row],[Avg]]+$U$2*TableOMP[[#This Row],[StdDev]]</f>
        <v>#N/A</v>
      </c>
      <c r="S190" s="3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>MID(M191,22,1)</f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s="3" t="e">
        <f>TableOMP[[#This Row],[Avg]]-$U$2*TableOMP[[#This Row],[StdDev]]</f>
        <v>#N/A</v>
      </c>
      <c r="R191" s="3" t="e">
        <f>TableOMP[[#This Row],[Avg]]+$U$2*TableOMP[[#This Row],[StdDev]]</f>
        <v>#N/A</v>
      </c>
      <c r="S191" s="3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>MID(M192,22,1)</f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s="3" t="e">
        <f>TableOMP[[#This Row],[Avg]]-$U$2*TableOMP[[#This Row],[StdDev]]</f>
        <v>#N/A</v>
      </c>
      <c r="R192" s="3" t="e">
        <f>TableOMP[[#This Row],[Avg]]+$U$2*TableOMP[[#This Row],[StdDev]]</f>
        <v>#N/A</v>
      </c>
      <c r="S192" s="3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>MID(M193,22,1)</f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s="3" t="e">
        <f>TableOMP[[#This Row],[Avg]]-$U$2*TableOMP[[#This Row],[StdDev]]</f>
        <v>#N/A</v>
      </c>
      <c r="R193" s="3" t="e">
        <f>TableOMP[[#This Row],[Avg]]+$U$2*TableOMP[[#This Row],[StdDev]]</f>
        <v>#N/A</v>
      </c>
      <c r="S193" s="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s="3" t="e">
        <f>TableOMP[[#This Row],[Avg]]-$U$2*TableOMP[[#This Row],[StdDev]]</f>
        <v>#N/A</v>
      </c>
      <c r="R194" s="3" t="e">
        <f>TableOMP[[#This Row],[Avg]]+$U$2*TableOMP[[#This Row],[StdDev]]</f>
        <v>#N/A</v>
      </c>
      <c r="S194" s="3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>MID(M195,22,1)</f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s="3" t="e">
        <f>TableOMP[[#This Row],[Avg]]-$U$2*TableOMP[[#This Row],[StdDev]]</f>
        <v>#N/A</v>
      </c>
      <c r="R195" s="3" t="e">
        <f>TableOMP[[#This Row],[Avg]]+$U$2*TableOMP[[#This Row],[StdDev]]</f>
        <v>#N/A</v>
      </c>
      <c r="S195" s="3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>MID(M196,22,1)</f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s="3" t="e">
        <f>TableOMP[[#This Row],[Avg]]-$U$2*TableOMP[[#This Row],[StdDev]]</f>
        <v>#N/A</v>
      </c>
      <c r="R196" s="3" t="e">
        <f>TableOMP[[#This Row],[Avg]]+$U$2*TableOMP[[#This Row],[StdDev]]</f>
        <v>#N/A</v>
      </c>
      <c r="S196" s="3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>MID(M197,22,1)</f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s="3" t="e">
        <f>TableOMP[[#This Row],[Avg]]-$U$2*TableOMP[[#This Row],[StdDev]]</f>
        <v>#N/A</v>
      </c>
      <c r="R197" s="3" t="e">
        <f>TableOMP[[#This Row],[Avg]]+$U$2*TableOMP[[#This Row],[StdDev]]</f>
        <v>#N/A</v>
      </c>
      <c r="S197" s="3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>MID(M198,22,1)</f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s="3" t="e">
        <f>TableOMP[[#This Row],[Avg]]-$U$2*TableOMP[[#This Row],[StdDev]]</f>
        <v>#N/A</v>
      </c>
      <c r="R198" s="3" t="e">
        <f>TableOMP[[#This Row],[Avg]]+$U$2*TableOMP[[#This Row],[StdDev]]</f>
        <v>#N/A</v>
      </c>
      <c r="S198" s="3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>MID(M199,22,1)</f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s="3" t="e">
        <f>TableOMP[[#This Row],[Avg]]-$U$2*TableOMP[[#This Row],[StdDev]]</f>
        <v>#N/A</v>
      </c>
      <c r="R199" s="3" t="e">
        <f>TableOMP[[#This Row],[Avg]]+$U$2*TableOMP[[#This Row],[StdDev]]</f>
        <v>#N/A</v>
      </c>
      <c r="S199" s="3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>MID(M200,22,1)</f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s="3" t="e">
        <f>TableOMP[[#This Row],[Avg]]-$U$2*TableOMP[[#This Row],[StdDev]]</f>
        <v>#N/A</v>
      </c>
      <c r="R200" s="3" t="e">
        <f>TableOMP[[#This Row],[Avg]]+$U$2*TableOMP[[#This Row],[StdDev]]</f>
        <v>#N/A</v>
      </c>
      <c r="S200" s="3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>MID(M201,22,1)</f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s="3" t="e">
        <f>TableOMP[[#This Row],[Avg]]-$U$2*TableOMP[[#This Row],[StdDev]]</f>
        <v>#N/A</v>
      </c>
      <c r="R201" s="3" t="e">
        <f>TableOMP[[#This Row],[Avg]]+$U$2*TableOMP[[#This Row],[StdDev]]</f>
        <v>#N/A</v>
      </c>
      <c r="S201" s="3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>MID(M202,22,1)</f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s="3" t="e">
        <f>TableOMP[[#This Row],[Avg]]-$U$2*TableOMP[[#This Row],[StdDev]]</f>
        <v>#N/A</v>
      </c>
      <c r="R202" s="3" t="e">
        <f>TableOMP[[#This Row],[Avg]]+$U$2*TableOMP[[#This Row],[StdDev]]</f>
        <v>#N/A</v>
      </c>
      <c r="S202" s="3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>MID(M203,22,1)</f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s="3" t="e">
        <f>TableOMP[[#This Row],[Avg]]-$U$2*TableOMP[[#This Row],[StdDev]]</f>
        <v>#N/A</v>
      </c>
      <c r="R203" s="3" t="e">
        <f>TableOMP[[#This Row],[Avg]]+$U$2*TableOMP[[#This Row],[StdDev]]</f>
        <v>#N/A</v>
      </c>
      <c r="S203" s="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>MID(M204,22,1)</f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s="3" t="e">
        <f>TableOMP[[#This Row],[Avg]]-$U$2*TableOMP[[#This Row],[StdDev]]</f>
        <v>#N/A</v>
      </c>
      <c r="R204" s="3" t="e">
        <f>TableOMP[[#This Row],[Avg]]+$U$2*TableOMP[[#This Row],[StdDev]]</f>
        <v>#N/A</v>
      </c>
      <c r="S204" s="3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>MID(M205,22,1)</f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s="3" t="e">
        <f>TableOMP[[#This Row],[Avg]]-$U$2*TableOMP[[#This Row],[StdDev]]</f>
        <v>#N/A</v>
      </c>
      <c r="R205" s="3" t="e">
        <f>TableOMP[[#This Row],[Avg]]+$U$2*TableOMP[[#This Row],[StdDev]]</f>
        <v>#N/A</v>
      </c>
      <c r="S205" s="3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>MID(M206,22,1)</f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s="3" t="e">
        <f>TableOMP[[#This Row],[Avg]]-$U$2*TableOMP[[#This Row],[StdDev]]</f>
        <v>#N/A</v>
      </c>
      <c r="R206" s="3" t="e">
        <f>TableOMP[[#This Row],[Avg]]+$U$2*TableOMP[[#This Row],[StdDev]]</f>
        <v>#N/A</v>
      </c>
      <c r="S206" s="3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>MID(M207,22,1)</f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s="3" t="e">
        <f>TableOMP[[#This Row],[Avg]]-$U$2*TableOMP[[#This Row],[StdDev]]</f>
        <v>#N/A</v>
      </c>
      <c r="R207" s="3" t="e">
        <f>TableOMP[[#This Row],[Avg]]+$U$2*TableOMP[[#This Row],[StdDev]]</f>
        <v>#N/A</v>
      </c>
      <c r="S207" s="3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>MID(M208,22,1)</f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s="3" t="e">
        <f>TableOMP[[#This Row],[Avg]]-$U$2*TableOMP[[#This Row],[StdDev]]</f>
        <v>#N/A</v>
      </c>
      <c r="R208" s="3" t="e">
        <f>TableOMP[[#This Row],[Avg]]+$U$2*TableOMP[[#This Row],[StdDev]]</f>
        <v>#N/A</v>
      </c>
      <c r="S208" s="3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>MID(M209,22,1)</f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s="3" t="e">
        <f>TableOMP[[#This Row],[Avg]]-$U$2*TableOMP[[#This Row],[StdDev]]</f>
        <v>#N/A</v>
      </c>
      <c r="R209" s="3" t="e">
        <f>TableOMP[[#This Row],[Avg]]+$U$2*TableOMP[[#This Row],[StdDev]]</f>
        <v>#N/A</v>
      </c>
      <c r="S209" s="3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>MID(M210,22,1)</f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s="3" t="e">
        <f>TableOMP[[#This Row],[Avg]]-$U$2*TableOMP[[#This Row],[StdDev]]</f>
        <v>#N/A</v>
      </c>
      <c r="R210" s="3" t="e">
        <f>TableOMP[[#This Row],[Avg]]+$U$2*TableOMP[[#This Row],[StdDev]]</f>
        <v>#N/A</v>
      </c>
      <c r="S210" s="3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>MID(M211,22,1)</f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s="3" t="e">
        <f>TableOMP[[#This Row],[Avg]]-$U$2*TableOMP[[#This Row],[StdDev]]</f>
        <v>#N/A</v>
      </c>
      <c r="R211" s="3" t="e">
        <f>TableOMP[[#This Row],[Avg]]+$U$2*TableOMP[[#This Row],[StdDev]]</f>
        <v>#N/A</v>
      </c>
      <c r="S211" s="3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>MID(M212,22,1)</f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s="3" t="e">
        <f>TableOMP[[#This Row],[Avg]]-$U$2*TableOMP[[#This Row],[StdDev]]</f>
        <v>#N/A</v>
      </c>
      <c r="R212" s="3" t="e">
        <f>TableOMP[[#This Row],[Avg]]+$U$2*TableOMP[[#This Row],[StdDev]]</f>
        <v>#N/A</v>
      </c>
      <c r="S212" s="3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>MID(M213,22,1)</f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s="3" t="e">
        <f>TableOMP[[#This Row],[Avg]]-$U$2*TableOMP[[#This Row],[StdDev]]</f>
        <v>#N/A</v>
      </c>
      <c r="R213" s="3" t="e">
        <f>TableOMP[[#This Row],[Avg]]+$U$2*TableOMP[[#This Row],[StdDev]]</f>
        <v>#N/A</v>
      </c>
      <c r="S213" s="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>MID(M214,22,1)</f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s="3" t="e">
        <f>TableOMP[[#This Row],[Avg]]-$U$2*TableOMP[[#This Row],[StdDev]]</f>
        <v>#N/A</v>
      </c>
      <c r="R214" s="3" t="e">
        <f>TableOMP[[#This Row],[Avg]]+$U$2*TableOMP[[#This Row],[StdDev]]</f>
        <v>#N/A</v>
      </c>
      <c r="S214" s="3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>MID(M215,22,1)</f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s="3" t="e">
        <f>TableOMP[[#This Row],[Avg]]-$U$2*TableOMP[[#This Row],[StdDev]]</f>
        <v>#N/A</v>
      </c>
      <c r="R215" s="3" t="e">
        <f>TableOMP[[#This Row],[Avg]]+$U$2*TableOMP[[#This Row],[StdDev]]</f>
        <v>#N/A</v>
      </c>
      <c r="S215" s="3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>MID(M216,22,1)</f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s="3" t="e">
        <f>TableOMP[[#This Row],[Avg]]-$U$2*TableOMP[[#This Row],[StdDev]]</f>
        <v>#N/A</v>
      </c>
      <c r="R216" s="3" t="e">
        <f>TableOMP[[#This Row],[Avg]]+$U$2*TableOMP[[#This Row],[StdDev]]</f>
        <v>#N/A</v>
      </c>
      <c r="S216" s="3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>MID(M217,22,1)</f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s="3" t="e">
        <f>TableOMP[[#This Row],[Avg]]-$U$2*TableOMP[[#This Row],[StdDev]]</f>
        <v>#N/A</v>
      </c>
      <c r="R217" s="3" t="e">
        <f>TableOMP[[#This Row],[Avg]]+$U$2*TableOMP[[#This Row],[StdDev]]</f>
        <v>#N/A</v>
      </c>
      <c r="S217" s="3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>MID(M218,22,1)</f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s="3" t="e">
        <f>TableOMP[[#This Row],[Avg]]-$U$2*TableOMP[[#This Row],[StdDev]]</f>
        <v>#N/A</v>
      </c>
      <c r="R218" s="3" t="e">
        <f>TableOMP[[#This Row],[Avg]]+$U$2*TableOMP[[#This Row],[StdDev]]</f>
        <v>#N/A</v>
      </c>
      <c r="S218" s="3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>MID(M219,22,1)</f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s="3" t="e">
        <f>TableOMP[[#This Row],[Avg]]-$U$2*TableOMP[[#This Row],[StdDev]]</f>
        <v>#N/A</v>
      </c>
      <c r="R219" s="3" t="e">
        <f>TableOMP[[#This Row],[Avg]]+$U$2*TableOMP[[#This Row],[StdDev]]</f>
        <v>#N/A</v>
      </c>
      <c r="S219" s="3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>MID(M220,22,1)</f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s="3" t="e">
        <f>TableOMP[[#This Row],[Avg]]-$U$2*TableOMP[[#This Row],[StdDev]]</f>
        <v>#N/A</v>
      </c>
      <c r="R220" s="3" t="e">
        <f>TableOMP[[#This Row],[Avg]]+$U$2*TableOMP[[#This Row],[StdDev]]</f>
        <v>#N/A</v>
      </c>
      <c r="S220" s="3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>MID(M221,22,1)</f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s="3" t="e">
        <f>TableOMP[[#This Row],[Avg]]-$U$2*TableOMP[[#This Row],[StdDev]]</f>
        <v>#N/A</v>
      </c>
      <c r="R221" s="3" t="e">
        <f>TableOMP[[#This Row],[Avg]]+$U$2*TableOMP[[#This Row],[StdDev]]</f>
        <v>#N/A</v>
      </c>
      <c r="S221" s="3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>MID(M222,22,1)</f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s="3" t="e">
        <f>TableOMP[[#This Row],[Avg]]-$U$2*TableOMP[[#This Row],[StdDev]]</f>
        <v>#N/A</v>
      </c>
      <c r="R222" s="3" t="e">
        <f>TableOMP[[#This Row],[Avg]]+$U$2*TableOMP[[#This Row],[StdDev]]</f>
        <v>#N/A</v>
      </c>
      <c r="S222" s="3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>MID(M223,22,1)</f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s="3" t="e">
        <f>TableOMP[[#This Row],[Avg]]-$U$2*TableOMP[[#This Row],[StdDev]]</f>
        <v>#N/A</v>
      </c>
      <c r="R223" s="3" t="e">
        <f>TableOMP[[#This Row],[Avg]]+$U$2*TableOMP[[#This Row],[StdDev]]</f>
        <v>#N/A</v>
      </c>
      <c r="S223" s="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>MID(M224,22,1)</f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s="3" t="e">
        <f>TableOMP[[#This Row],[Avg]]-$U$2*TableOMP[[#This Row],[StdDev]]</f>
        <v>#N/A</v>
      </c>
      <c r="R224" s="3" t="e">
        <f>TableOMP[[#This Row],[Avg]]+$U$2*TableOMP[[#This Row],[StdDev]]</f>
        <v>#N/A</v>
      </c>
      <c r="S224" s="3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>MID(M225,22,1)</f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s="3" t="e">
        <f>TableOMP[[#This Row],[Avg]]-$U$2*TableOMP[[#This Row],[StdDev]]</f>
        <v>#N/A</v>
      </c>
      <c r="R225" s="3" t="e">
        <f>TableOMP[[#This Row],[Avg]]+$U$2*TableOMP[[#This Row],[StdDev]]</f>
        <v>#N/A</v>
      </c>
      <c r="S225" s="3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>MID(M226,22,1)</f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s="3" t="e">
        <f>TableOMP[[#This Row],[Avg]]-$U$2*TableOMP[[#This Row],[StdDev]]</f>
        <v>#N/A</v>
      </c>
      <c r="R226" s="3" t="e">
        <f>TableOMP[[#This Row],[Avg]]+$U$2*TableOMP[[#This Row],[StdDev]]</f>
        <v>#N/A</v>
      </c>
      <c r="S226" s="3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>MID(M227,22,1)</f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s="3" t="e">
        <f>TableOMP[[#This Row],[Avg]]-$U$2*TableOMP[[#This Row],[StdDev]]</f>
        <v>#N/A</v>
      </c>
      <c r="R227" s="3" t="e">
        <f>TableOMP[[#This Row],[Avg]]+$U$2*TableOMP[[#This Row],[StdDev]]</f>
        <v>#N/A</v>
      </c>
      <c r="S227" s="3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>MID(M228,22,1)</f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s="3" t="e">
        <f>TableOMP[[#This Row],[Avg]]-$U$2*TableOMP[[#This Row],[StdDev]]</f>
        <v>#N/A</v>
      </c>
      <c r="R228" s="3" t="e">
        <f>TableOMP[[#This Row],[Avg]]+$U$2*TableOMP[[#This Row],[StdDev]]</f>
        <v>#N/A</v>
      </c>
      <c r="S228" s="3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>MID(M229,22,1)</f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s="3" t="e">
        <f>TableOMP[[#This Row],[Avg]]-$U$2*TableOMP[[#This Row],[StdDev]]</f>
        <v>#N/A</v>
      </c>
      <c r="R229" s="3" t="e">
        <f>TableOMP[[#This Row],[Avg]]+$U$2*TableOMP[[#This Row],[StdDev]]</f>
        <v>#N/A</v>
      </c>
      <c r="S229" s="3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>MID(M230,22,1)</f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s="3" t="e">
        <f>TableOMP[[#This Row],[Avg]]-$U$2*TableOMP[[#This Row],[StdDev]]</f>
        <v>#N/A</v>
      </c>
      <c r="R230" s="3" t="e">
        <f>TableOMP[[#This Row],[Avg]]+$U$2*TableOMP[[#This Row],[StdDev]]</f>
        <v>#N/A</v>
      </c>
      <c r="S230" s="3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>MID(M231,22,1)</f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s="3" t="e">
        <f>TableOMP[[#This Row],[Avg]]-$U$2*TableOMP[[#This Row],[StdDev]]</f>
        <v>#N/A</v>
      </c>
      <c r="R231" s="3" t="e">
        <f>TableOMP[[#This Row],[Avg]]+$U$2*TableOMP[[#This Row],[StdDev]]</f>
        <v>#N/A</v>
      </c>
      <c r="S231" s="3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>MID(M232,22,1)</f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s="3" t="e">
        <f>TableOMP[[#This Row],[Avg]]-$U$2*TableOMP[[#This Row],[StdDev]]</f>
        <v>#N/A</v>
      </c>
      <c r="R232" s="3" t="e">
        <f>TableOMP[[#This Row],[Avg]]+$U$2*TableOMP[[#This Row],[StdDev]]</f>
        <v>#N/A</v>
      </c>
      <c r="S232" s="3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>MID(M233,22,1)</f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s="3" t="e">
        <f>TableOMP[[#This Row],[Avg]]-$U$2*TableOMP[[#This Row],[StdDev]]</f>
        <v>#N/A</v>
      </c>
      <c r="R233" s="3" t="e">
        <f>TableOMP[[#This Row],[Avg]]+$U$2*TableOMP[[#This Row],[StdDev]]</f>
        <v>#N/A</v>
      </c>
      <c r="S233" s="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>MID(M234,22,1)</f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s="3" t="e">
        <f>TableOMP[[#This Row],[Avg]]-$U$2*TableOMP[[#This Row],[StdDev]]</f>
        <v>#N/A</v>
      </c>
      <c r="R234" s="3" t="e">
        <f>TableOMP[[#This Row],[Avg]]+$U$2*TableOMP[[#This Row],[StdDev]]</f>
        <v>#N/A</v>
      </c>
      <c r="S234" s="3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>MID(M235,22,1)</f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s="3" t="e">
        <f>TableOMP[[#This Row],[Avg]]-$U$2*TableOMP[[#This Row],[StdDev]]</f>
        <v>#N/A</v>
      </c>
      <c r="R235" s="3" t="e">
        <f>TableOMP[[#This Row],[Avg]]+$U$2*TableOMP[[#This Row],[StdDev]]</f>
        <v>#N/A</v>
      </c>
      <c r="S235" s="3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>MID(M236,22,1)</f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s="3" t="e">
        <f>TableOMP[[#This Row],[Avg]]-$U$2*TableOMP[[#This Row],[StdDev]]</f>
        <v>#N/A</v>
      </c>
      <c r="R236" s="3" t="e">
        <f>TableOMP[[#This Row],[Avg]]+$U$2*TableOMP[[#This Row],[StdDev]]</f>
        <v>#N/A</v>
      </c>
      <c r="S236" s="3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>MID(M237,22,1)</f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s="3" t="e">
        <f>TableOMP[[#This Row],[Avg]]-$U$2*TableOMP[[#This Row],[StdDev]]</f>
        <v>#N/A</v>
      </c>
      <c r="R237" s="3" t="e">
        <f>TableOMP[[#This Row],[Avg]]+$U$2*TableOMP[[#This Row],[StdDev]]</f>
        <v>#N/A</v>
      </c>
      <c r="S237" s="3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>MID(M238,22,1)</f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s="3" t="e">
        <f>TableOMP[[#This Row],[Avg]]-$U$2*TableOMP[[#This Row],[StdDev]]</f>
        <v>#N/A</v>
      </c>
      <c r="R238" s="3" t="e">
        <f>TableOMP[[#This Row],[Avg]]+$U$2*TableOMP[[#This Row],[StdDev]]</f>
        <v>#N/A</v>
      </c>
      <c r="S238" s="3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>MID(M239,22,1)</f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s="3" t="e">
        <f>TableOMP[[#This Row],[Avg]]-$U$2*TableOMP[[#This Row],[StdDev]]</f>
        <v>#N/A</v>
      </c>
      <c r="R239" s="3" t="e">
        <f>TableOMP[[#This Row],[Avg]]+$U$2*TableOMP[[#This Row],[StdDev]]</f>
        <v>#N/A</v>
      </c>
      <c r="S239" s="3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>MID(M240,22,1)</f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s="3" t="e">
        <f>TableOMP[[#This Row],[Avg]]-$U$2*TableOMP[[#This Row],[StdDev]]</f>
        <v>#N/A</v>
      </c>
      <c r="R240" s="3" t="e">
        <f>TableOMP[[#This Row],[Avg]]+$U$2*TableOMP[[#This Row],[StdDev]]</f>
        <v>#N/A</v>
      </c>
      <c r="S240" s="3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>MID(M241,22,1)</f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s="3" t="e">
        <f>TableOMP[[#This Row],[Avg]]-$U$2*TableOMP[[#This Row],[StdDev]]</f>
        <v>#N/A</v>
      </c>
      <c r="R241" s="3" t="e">
        <f>TableOMP[[#This Row],[Avg]]+$U$2*TableOMP[[#This Row],[StdDev]]</f>
        <v>#N/A</v>
      </c>
      <c r="S241" s="3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>MID(M242,22,1)</f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s="3" t="e">
        <f>TableOMP[[#This Row],[Avg]]-$U$2*TableOMP[[#This Row],[StdDev]]</f>
        <v>#N/A</v>
      </c>
      <c r="R242" s="3" t="e">
        <f>TableOMP[[#This Row],[Avg]]+$U$2*TableOMP[[#This Row],[StdDev]]</f>
        <v>#N/A</v>
      </c>
      <c r="S242" s="3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>MID(M243,22,1)</f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s="3" t="e">
        <f>TableOMP[[#This Row],[Avg]]-$U$2*TableOMP[[#This Row],[StdDev]]</f>
        <v>#N/A</v>
      </c>
      <c r="R243" s="3" t="e">
        <f>TableOMP[[#This Row],[Avg]]+$U$2*TableOMP[[#This Row],[StdDev]]</f>
        <v>#N/A</v>
      </c>
      <c r="S243" s="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>MID(M244,22,1)</f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s="3" t="e">
        <f>TableOMP[[#This Row],[Avg]]-$U$2*TableOMP[[#This Row],[StdDev]]</f>
        <v>#N/A</v>
      </c>
      <c r="R244" s="3" t="e">
        <f>TableOMP[[#This Row],[Avg]]+$U$2*TableOMP[[#This Row],[StdDev]]</f>
        <v>#N/A</v>
      </c>
      <c r="S244" s="3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>MID(M245,22,1)</f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s="3" t="e">
        <f>TableOMP[[#This Row],[Avg]]-$U$2*TableOMP[[#This Row],[StdDev]]</f>
        <v>#N/A</v>
      </c>
      <c r="R245" s="3" t="e">
        <f>TableOMP[[#This Row],[Avg]]+$U$2*TableOMP[[#This Row],[StdDev]]</f>
        <v>#N/A</v>
      </c>
      <c r="S245" s="3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>MID(M246,22,1)</f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s="3" t="e">
        <f>TableOMP[[#This Row],[Avg]]-$U$2*TableOMP[[#This Row],[StdDev]]</f>
        <v>#N/A</v>
      </c>
      <c r="R246" s="3" t="e">
        <f>TableOMP[[#This Row],[Avg]]+$U$2*TableOMP[[#This Row],[StdDev]]</f>
        <v>#N/A</v>
      </c>
      <c r="S246" s="3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>MID(M247,22,1)</f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s="3" t="e">
        <f>TableOMP[[#This Row],[Avg]]-$U$2*TableOMP[[#This Row],[StdDev]]</f>
        <v>#N/A</v>
      </c>
      <c r="R247" s="3" t="e">
        <f>TableOMP[[#This Row],[Avg]]+$U$2*TableOMP[[#This Row],[StdDev]]</f>
        <v>#N/A</v>
      </c>
      <c r="S247" s="3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>MID(M248,22,1)</f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s="3" t="e">
        <f>TableOMP[[#This Row],[Avg]]-$U$2*TableOMP[[#This Row],[StdDev]]</f>
        <v>#N/A</v>
      </c>
      <c r="R248" s="3" t="e">
        <f>TableOMP[[#This Row],[Avg]]+$U$2*TableOMP[[#This Row],[StdDev]]</f>
        <v>#N/A</v>
      </c>
      <c r="S248" s="3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>MID(M249,22,1)</f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s="3" t="e">
        <f>TableOMP[[#This Row],[Avg]]-$U$2*TableOMP[[#This Row],[StdDev]]</f>
        <v>#N/A</v>
      </c>
      <c r="R249" s="3" t="e">
        <f>TableOMP[[#This Row],[Avg]]+$U$2*TableOMP[[#This Row],[StdDev]]</f>
        <v>#N/A</v>
      </c>
      <c r="S249" s="3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>MID(M250,22,1)</f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s="3" t="e">
        <f>TableOMP[[#This Row],[Avg]]-$U$2*TableOMP[[#This Row],[StdDev]]</f>
        <v>#N/A</v>
      </c>
      <c r="R250" s="3" t="e">
        <f>TableOMP[[#This Row],[Avg]]+$U$2*TableOMP[[#This Row],[StdDev]]</f>
        <v>#N/A</v>
      </c>
      <c r="S250" s="3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>MID(M251,22,1)</f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 s="3">
        <f>TableOMP[[#This Row],[Avg]]-$U$2*TableOMP[[#This Row],[StdDev]]</f>
        <v>184.95086162440029</v>
      </c>
      <c r="R251" s="3">
        <f>TableOMP[[#This Row],[Avg]]+$U$2*TableOMP[[#This Row],[StdDev]]</f>
        <v>189.08237417559971</v>
      </c>
      <c r="S251" s="3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>MID(M252,22,1)</f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 s="3">
        <f>TableOMP[[#This Row],[Avg]]-$U$2*TableOMP[[#This Row],[StdDev]]</f>
        <v>93.738677102903537</v>
      </c>
      <c r="R252" s="3">
        <f>TableOMP[[#This Row],[Avg]]+$U$2*TableOMP[[#This Row],[StdDev]]</f>
        <v>98.375079097096446</v>
      </c>
      <c r="S252" s="3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>MID(M253,22,1)</f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 s="3">
        <f>TableOMP[[#This Row],[Avg]]-$U$2*TableOMP[[#This Row],[StdDev]]</f>
        <v>62.634468000635309</v>
      </c>
      <c r="R253" s="3">
        <f>TableOMP[[#This Row],[Avg]]+$U$2*TableOMP[[#This Row],[StdDev]]</f>
        <v>67.39890444380913</v>
      </c>
      <c r="S253" s="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>MID(M254,22,1)</f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 s="3">
        <f>TableOMP[[#This Row],[Avg]]-$U$2*TableOMP[[#This Row],[StdDev]]</f>
        <v>46.677891766250582</v>
      </c>
      <c r="R254" s="3">
        <f>TableOMP[[#This Row],[Avg]]+$U$2*TableOMP[[#This Row],[StdDev]]</f>
        <v>52.00909803374941</v>
      </c>
      <c r="S254" s="3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>MID(M255,22,1)</f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 s="3">
        <f>TableOMP[[#This Row],[Avg]]-$U$2*TableOMP[[#This Row],[StdDev]]</f>
        <v>37.748122210214582</v>
      </c>
      <c r="R255" s="3">
        <f>TableOMP[[#This Row],[Avg]]+$U$2*TableOMP[[#This Row],[StdDev]]</f>
        <v>41.436526989785413</v>
      </c>
      <c r="S255" s="3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>MID(M256,22,1)</f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 s="3">
        <f>TableOMP[[#This Row],[Avg]]-$U$2*TableOMP[[#This Row],[StdDev]]</f>
        <v>30.834657294414498</v>
      </c>
      <c r="R256" s="3">
        <f>TableOMP[[#This Row],[Avg]]+$U$2*TableOMP[[#This Row],[StdDev]]</f>
        <v>37.762516927807724</v>
      </c>
      <c r="S256" s="3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>MID(M257,22,1)</f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 s="3">
        <f>TableOMP[[#This Row],[Avg]]-$U$2*TableOMP[[#This Row],[StdDev]]</f>
        <v>27.741019028728598</v>
      </c>
      <c r="R257" s="3">
        <f>TableOMP[[#This Row],[Avg]]+$U$2*TableOMP[[#This Row],[StdDev]]</f>
        <v>29.523794771271401</v>
      </c>
      <c r="S257" s="3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 s="3">
        <f>TableOMP[[#This Row],[Avg]]-$U$2*TableOMP[[#This Row],[StdDev]]</f>
        <v>22.73601736666636</v>
      </c>
      <c r="R258" s="3">
        <f>TableOMP[[#This Row],[Avg]]+$U$2*TableOMP[[#This Row],[StdDev]]</f>
        <v>29.022116033333639</v>
      </c>
      <c r="S258" s="3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>MID(M259,22,1)</f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 s="3">
        <f>TableOMP[[#This Row],[Avg]]-$U$2*TableOMP[[#This Row],[StdDev]]</f>
        <v>21.898054303763377</v>
      </c>
      <c r="R259" s="3">
        <f>TableOMP[[#This Row],[Avg]]+$U$2*TableOMP[[#This Row],[StdDev]]</f>
        <v>23.26578125179218</v>
      </c>
      <c r="S259" s="3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>MID(M260,22,1)</f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 s="3">
        <f>TableOMP[[#This Row],[Avg]]-$U$2*TableOMP[[#This Row],[StdDev]]</f>
        <v>19.516161106209108</v>
      </c>
      <c r="R260" s="3">
        <f>TableOMP[[#This Row],[Avg]]+$U$2*TableOMP[[#This Row],[StdDev]]</f>
        <v>21.2680244937909</v>
      </c>
      <c r="S260" s="3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>MID(M261,22,1)</f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 s="3">
        <f>TableOMP[[#This Row],[Avg]]-$U$2*TableOMP[[#This Row],[StdDev]]</f>
        <v>17.946841491244165</v>
      </c>
      <c r="R261" s="3">
        <f>TableOMP[[#This Row],[Avg]]+$U$2*TableOMP[[#This Row],[StdDev]]</f>
        <v>19.628158308755836</v>
      </c>
      <c r="S261" s="3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>MID(M262,22,1)</f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 s="3">
        <f>TableOMP[[#This Row],[Avg]]-$U$2*TableOMP[[#This Row],[StdDev]]</f>
        <v>14.885510228682564</v>
      </c>
      <c r="R262" s="3">
        <f>TableOMP[[#This Row],[Avg]]+$U$2*TableOMP[[#This Row],[StdDev]]</f>
        <v>20.211146171317434</v>
      </c>
      <c r="S262" s="3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>MID(M263,22,1)</f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 s="3">
        <f>TableOMP[[#This Row],[Avg]]-$U$2*TableOMP[[#This Row],[StdDev]]</f>
        <v>15.279714633156697</v>
      </c>
      <c r="R263" s="3">
        <f>TableOMP[[#This Row],[Avg]]+$U$2*TableOMP[[#This Row],[StdDev]]</f>
        <v>16.510216566843305</v>
      </c>
      <c r="S263" s="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>MID(M264,22,1)</f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 s="3">
        <f>TableOMP[[#This Row],[Avg]]-$U$2*TableOMP[[#This Row],[StdDev]]</f>
        <v>14.304077306150663</v>
      </c>
      <c r="R264" s="3">
        <f>TableOMP[[#This Row],[Avg]]+$U$2*TableOMP[[#This Row],[StdDev]]</f>
        <v>15.256140493849333</v>
      </c>
      <c r="S264" s="3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>MID(M265,22,1)</f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 s="3">
        <f>TableOMP[[#This Row],[Avg]]-$U$2*TableOMP[[#This Row],[StdDev]]</f>
        <v>13.262548119831045</v>
      </c>
      <c r="R265" s="3">
        <f>TableOMP[[#This Row],[Avg]]+$U$2*TableOMP[[#This Row],[StdDev]]</f>
        <v>14.648779080168953</v>
      </c>
      <c r="S265" s="3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>MID(M266,22,1)</f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 s="3">
        <f>TableOMP[[#This Row],[Avg]]-$U$2*TableOMP[[#This Row],[StdDev]]</f>
        <v>12.361099467976926</v>
      </c>
      <c r="R266" s="3">
        <f>TableOMP[[#This Row],[Avg]]+$U$2*TableOMP[[#This Row],[StdDev]]</f>
        <v>13.983409532023073</v>
      </c>
      <c r="S266" s="3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>MID(M267,22,1)</f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 s="3">
        <f>TableOMP[[#This Row],[Avg]]-$U$2*TableOMP[[#This Row],[StdDev]]</f>
        <v>12.191912761721026</v>
      </c>
      <c r="R267" s="3">
        <f>TableOMP[[#This Row],[Avg]]+$U$2*TableOMP[[#This Row],[StdDev]]</f>
        <v>12.431416638278973</v>
      </c>
      <c r="S267" s="3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>MID(M268,22,1)</f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 s="3">
        <f>TableOMP[[#This Row],[Avg]]-$U$2*TableOMP[[#This Row],[StdDev]]</f>
        <v>10.4465080407637</v>
      </c>
      <c r="R268" s="3">
        <f>TableOMP[[#This Row],[Avg]]+$U$2*TableOMP[[#This Row],[StdDev]]</f>
        <v>13.626861359236301</v>
      </c>
      <c r="S268" s="3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>MID(M269,22,1)</f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 s="3">
        <f>TableOMP[[#This Row],[Avg]]-$U$2*TableOMP[[#This Row],[StdDev]]</f>
        <v>8.6851421251300422</v>
      </c>
      <c r="R269" s="3">
        <f>TableOMP[[#This Row],[Avg]]+$U$2*TableOMP[[#This Row],[StdDev]]</f>
        <v>15.182837074869958</v>
      </c>
      <c r="S269" s="3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>MID(M270,22,1)</f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 s="3">
        <f>TableOMP[[#This Row],[Avg]]-$U$2*TableOMP[[#This Row],[StdDev]]</f>
        <v>10.561764726285533</v>
      </c>
      <c r="R270" s="3">
        <f>TableOMP[[#This Row],[Avg]]+$U$2*TableOMP[[#This Row],[StdDev]]</f>
        <v>10.797791273714468</v>
      </c>
      <c r="S270" s="3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>MID(M271,22,1)</f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 s="3">
        <f>TableOMP[[#This Row],[Avg]]-$U$2*TableOMP[[#This Row],[StdDev]]</f>
        <v>9.8173191445117176</v>
      </c>
      <c r="R271" s="3">
        <f>TableOMP[[#This Row],[Avg]]+$U$2*TableOMP[[#This Row],[StdDev]]</f>
        <v>10.749069255488283</v>
      </c>
      <c r="S271" s="3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>MID(M272,22,1)</f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 s="3">
        <f>TableOMP[[#This Row],[Avg]]-$U$2*TableOMP[[#This Row],[StdDev]]</f>
        <v>8.8839161252313055</v>
      </c>
      <c r="R272" s="3">
        <f>TableOMP[[#This Row],[Avg]]+$U$2*TableOMP[[#This Row],[StdDev]]</f>
        <v>11.219331074768693</v>
      </c>
      <c r="S272" s="3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>MID(M273,22,1)</f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 s="3">
        <f>TableOMP[[#This Row],[Avg]]-$U$2*TableOMP[[#This Row],[StdDev]]</f>
        <v>9.2893072070351632</v>
      </c>
      <c r="R273" s="3">
        <f>TableOMP[[#This Row],[Avg]]+$U$2*TableOMP[[#This Row],[StdDev]]</f>
        <v>9.5927111929648365</v>
      </c>
      <c r="S273" s="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>MID(M274,22,1)</f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 s="3">
        <f>TableOMP[[#This Row],[Avg]]-$U$2*TableOMP[[#This Row],[StdDev]]</f>
        <v>8.5665915875591967</v>
      </c>
      <c r="R274" s="3">
        <f>TableOMP[[#This Row],[Avg]]+$U$2*TableOMP[[#This Row],[StdDev]]</f>
        <v>10.057967412440801</v>
      </c>
      <c r="S274" s="3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>MID(M275,22,1)</f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 s="3">
        <f>TableOMP[[#This Row],[Avg]]-$U$2*TableOMP[[#This Row],[StdDev]]</f>
        <v>8.245687348724827</v>
      </c>
      <c r="R275" s="3">
        <f>TableOMP[[#This Row],[Avg]]+$U$2*TableOMP[[#This Row],[StdDev]]</f>
        <v>10.093618251275172</v>
      </c>
      <c r="S275" s="3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>MID(M276,22,1)</f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 s="3">
        <f>TableOMP[[#This Row],[Avg]]-$U$2*TableOMP[[#This Row],[StdDev]]</f>
        <v>7.9644247492613394</v>
      </c>
      <c r="R276" s="3">
        <f>TableOMP[[#This Row],[Avg]]+$U$2*TableOMP[[#This Row],[StdDev]]</f>
        <v>9.2689190507386616</v>
      </c>
      <c r="S276" s="3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>MID(M277,22,1)</f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 s="3">
        <f>TableOMP[[#This Row],[Avg]]-$U$2*TableOMP[[#This Row],[StdDev]]</f>
        <v>7.1412580231052765</v>
      </c>
      <c r="R277" s="3">
        <f>TableOMP[[#This Row],[Avg]]+$U$2*TableOMP[[#This Row],[StdDev]]</f>
        <v>9.9136137768947243</v>
      </c>
      <c r="S277" s="3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>MID(M278,22,1)</f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 s="3">
        <f>TableOMP[[#This Row],[Avg]]-$U$2*TableOMP[[#This Row],[StdDev]]</f>
        <v>7.5919509264087042</v>
      </c>
      <c r="R278" s="3">
        <f>TableOMP[[#This Row],[Avg]]+$U$2*TableOMP[[#This Row],[StdDev]]</f>
        <v>9.4234664735912919</v>
      </c>
      <c r="S278" s="3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>MID(M279,22,1)</f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 s="3">
        <f>TableOMP[[#This Row],[Avg]]-$U$2*TableOMP[[#This Row],[StdDev]]</f>
        <v>7.2179682488377885</v>
      </c>
      <c r="R279" s="3">
        <f>TableOMP[[#This Row],[Avg]]+$U$2*TableOMP[[#This Row],[StdDev]]</f>
        <v>8.6386761511622137</v>
      </c>
      <c r="S279" s="3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>MID(M280,22,1)</f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 s="3">
        <f>TableOMP[[#This Row],[Avg]]-$U$2*TableOMP[[#This Row],[StdDev]]</f>
        <v>7.0540539141677119</v>
      </c>
      <c r="R280" s="3">
        <f>TableOMP[[#This Row],[Avg]]+$U$2*TableOMP[[#This Row],[StdDev]]</f>
        <v>8.4645784858322894</v>
      </c>
      <c r="S280" s="3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>MID(M281,22,1)</f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 s="3">
        <f>TableOMP[[#This Row],[Avg]]-$U$2*TableOMP[[#This Row],[StdDev]]</f>
        <v>6.9710618459566103</v>
      </c>
      <c r="R281" s="3">
        <f>TableOMP[[#This Row],[Avg]]+$U$2*TableOMP[[#This Row],[StdDev]]</f>
        <v>7.8691975540433923</v>
      </c>
      <c r="S281" s="3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>MID(M282,22,1)</f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 s="3">
        <f>TableOMP[[#This Row],[Avg]]-$U$2*TableOMP[[#This Row],[StdDev]]</f>
        <v>6.4985338245360476</v>
      </c>
      <c r="R282" s="3">
        <f>TableOMP[[#This Row],[Avg]]+$U$2*TableOMP[[#This Row],[StdDev]]</f>
        <v>8.1179499754639544</v>
      </c>
      <c r="S282" s="3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>MID(M283,22,1)</f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 s="3">
        <f>TableOMP[[#This Row],[Avg]]-$U$2*TableOMP[[#This Row],[StdDev]]</f>
        <v>6.4031419507400669</v>
      </c>
      <c r="R283" s="3">
        <f>TableOMP[[#This Row],[Avg]]+$U$2*TableOMP[[#This Row],[StdDev]]</f>
        <v>8.0033252492599321</v>
      </c>
      <c r="S283" s="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>MID(M284,22,1)</f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 s="3">
        <f>TableOMP[[#This Row],[Avg]]-$U$2*TableOMP[[#This Row],[StdDev]]</f>
        <v>6.3753152760926453</v>
      </c>
      <c r="R284" s="3">
        <f>TableOMP[[#This Row],[Avg]]+$U$2*TableOMP[[#This Row],[StdDev]]</f>
        <v>7.4883445239073536</v>
      </c>
      <c r="S284" s="3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>MID(M285,22,1)</f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 s="3">
        <f>TableOMP[[#This Row],[Avg]]-$U$2*TableOMP[[#This Row],[StdDev]]</f>
        <v>6.0737941137225508</v>
      </c>
      <c r="R285" s="3">
        <f>TableOMP[[#This Row],[Avg]]+$U$2*TableOMP[[#This Row],[StdDev]]</f>
        <v>8.0194948862774513</v>
      </c>
      <c r="S285" s="3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>MID(M286,22,1)</f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 s="3">
        <f>TableOMP[[#This Row],[Avg]]-$U$2*TableOMP[[#This Row],[StdDev]]</f>
        <v>6.1278282592144917</v>
      </c>
      <c r="R286" s="3">
        <f>TableOMP[[#This Row],[Avg]]+$U$2*TableOMP[[#This Row],[StdDev]]</f>
        <v>6.9987141407855047</v>
      </c>
      <c r="S286" s="3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>MID(M287,22,1)</f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 s="3">
        <f>TableOMP[[#This Row],[Avg]]-$U$2*TableOMP[[#This Row],[StdDev]]</f>
        <v>5.6894412882307757</v>
      </c>
      <c r="R287" s="3">
        <f>TableOMP[[#This Row],[Avg]]+$U$2*TableOMP[[#This Row],[StdDev]]</f>
        <v>7.6377803117692222</v>
      </c>
      <c r="S287" s="3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>MID(M288,22,1)</f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 s="3">
        <f>TableOMP[[#This Row],[Avg]]-$U$2*TableOMP[[#This Row],[StdDev]]</f>
        <v>4.3691847227445617</v>
      </c>
      <c r="R288" s="3">
        <f>TableOMP[[#This Row],[Avg]]+$U$2*TableOMP[[#This Row],[StdDev]]</f>
        <v>9.4445982772554391</v>
      </c>
      <c r="S288" s="3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>MID(M289,22,1)</f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 s="3">
        <f>TableOMP[[#This Row],[Avg]]-$U$2*TableOMP[[#This Row],[StdDev]]</f>
        <v>5.5742955197713506</v>
      </c>
      <c r="R289" s="3">
        <f>TableOMP[[#This Row],[Avg]]+$U$2*TableOMP[[#This Row],[StdDev]]</f>
        <v>7.0714656802286502</v>
      </c>
      <c r="S289" s="3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>MID(M290,22,1)</f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 s="3">
        <f>TableOMP[[#This Row],[Avg]]-$U$2*TableOMP[[#This Row],[StdDev]]</f>
        <v>5.2578215669445605</v>
      </c>
      <c r="R290" s="3">
        <f>TableOMP[[#This Row],[Avg]]+$U$2*TableOMP[[#This Row],[StdDev]]</f>
        <v>7.1246406330554404</v>
      </c>
      <c r="S290" s="3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>MID(M291,22,1)</f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 s="3">
        <f>TableOMP[[#This Row],[Avg]]-$U$2*TableOMP[[#This Row],[StdDev]]</f>
        <v>1.8637395461310593</v>
      </c>
      <c r="R291" s="3">
        <f>TableOMP[[#This Row],[Avg]]+$U$2*TableOMP[[#This Row],[StdDev]]</f>
        <v>12.16138725386894</v>
      </c>
      <c r="S291" s="3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>MID(M292,22,1)</f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 s="3">
        <f>TableOMP[[#This Row],[Avg]]-$U$2*TableOMP[[#This Row],[StdDev]]</f>
        <v>5.3492953449309226</v>
      </c>
      <c r="R292" s="3">
        <f>TableOMP[[#This Row],[Avg]]+$U$2*TableOMP[[#This Row],[StdDev]]</f>
        <v>6.2787170550690767</v>
      </c>
      <c r="S292" s="3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>MID(M293,22,1)</f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 s="3">
        <f>TableOMP[[#This Row],[Avg]]-$U$2*TableOMP[[#This Row],[StdDev]]</f>
        <v>5.0796858352387559</v>
      </c>
      <c r="R293" s="3">
        <f>TableOMP[[#This Row],[Avg]]+$U$2*TableOMP[[#This Row],[StdDev]]</f>
        <v>6.6998674980945783</v>
      </c>
      <c r="S293" s="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>MID(M294,22,1)</f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 s="3">
        <f>TableOMP[[#This Row],[Avg]]-$U$2*TableOMP[[#This Row],[StdDev]]</f>
        <v>1.3746860574984865</v>
      </c>
      <c r="R294" s="3">
        <f>TableOMP[[#This Row],[Avg]]+$U$2*TableOMP[[#This Row],[StdDev]]</f>
        <v>11.808659742501515</v>
      </c>
      <c r="S294" s="3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>MID(M295,22,1)</f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 s="3">
        <f>TableOMP[[#This Row],[Avg]]-$U$2*TableOMP[[#This Row],[StdDev]]</f>
        <v>5.0067396839671829</v>
      </c>
      <c r="R295" s="3">
        <f>TableOMP[[#This Row],[Avg]]+$U$2*TableOMP[[#This Row],[StdDev]]</f>
        <v>6.3148597160328173</v>
      </c>
      <c r="S295" s="3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>MID(M296,22,1)</f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 s="3">
        <f>TableOMP[[#This Row],[Avg]]-$U$2*TableOMP[[#This Row],[StdDev]]</f>
        <v>4.9087548486923325</v>
      </c>
      <c r="R296" s="3">
        <f>TableOMP[[#This Row],[Avg]]+$U$2*TableOMP[[#This Row],[StdDev]]</f>
        <v>6.209891951307668</v>
      </c>
      <c r="S296" s="3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>MID(M297,22,1)</f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 s="3">
        <f>TableOMP[[#This Row],[Avg]]-$U$2*TableOMP[[#This Row],[StdDev]]</f>
        <v>2.6037156477523609</v>
      </c>
      <c r="R297" s="3">
        <f>TableOMP[[#This Row],[Avg]]+$U$2*TableOMP[[#This Row],[StdDev]]</f>
        <v>10.367653952247638</v>
      </c>
      <c r="S297" s="3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>MID(M298,22,1)</f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 s="3">
        <f>TableOMP[[#This Row],[Avg]]-$U$2*TableOMP[[#This Row],[StdDev]]</f>
        <v>4.6955602511830641</v>
      </c>
      <c r="R298" s="3">
        <f>TableOMP[[#This Row],[Avg]]+$U$2*TableOMP[[#This Row],[StdDev]]</f>
        <v>5.9293693488169357</v>
      </c>
      <c r="S298" s="3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>MID(M299,22,1)</f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 s="3">
        <f>TableOMP[[#This Row],[Avg]]-$U$2*TableOMP[[#This Row],[StdDev]]</f>
        <v>4.5503083716143946</v>
      </c>
      <c r="R299" s="3">
        <f>TableOMP[[#This Row],[Avg]]+$U$2*TableOMP[[#This Row],[StdDev]]</f>
        <v>5.8498810283856058</v>
      </c>
      <c r="S299" s="3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>MID(M300,22,1)</f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 s="3">
        <f>TableOMP[[#This Row],[Avg]]-$U$2*TableOMP[[#This Row],[StdDev]]</f>
        <v>3.6004472350798151</v>
      </c>
      <c r="R300" s="3">
        <f>TableOMP[[#This Row],[Avg]]+$U$2*TableOMP[[#This Row],[StdDev]]</f>
        <v>7.2503535649201831</v>
      </c>
      <c r="S300" s="3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>MID(M301,22,1)</f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 s="3">
        <f>TableOMP[[#This Row],[Avg]]-$U$2*TableOMP[[#This Row],[StdDev]]</f>
        <v>4.6023834699046429</v>
      </c>
      <c r="R301" s="3">
        <f>TableOMP[[#This Row],[Avg]]+$U$2*TableOMP[[#This Row],[StdDev]]</f>
        <v>5.4916103300953569</v>
      </c>
      <c r="S301" s="3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>MID(M302,22,1)</f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 s="3">
        <f>TableOMP[[#This Row],[Avg]]-$U$2*TableOMP[[#This Row],[StdDev]]</f>
        <v>4.2529461602940977</v>
      </c>
      <c r="R302" s="3">
        <f>TableOMP[[#This Row],[Avg]]+$U$2*TableOMP[[#This Row],[StdDev]]</f>
        <v>6.1450160397059026</v>
      </c>
      <c r="S302" s="3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>MID(M303,22,1)</f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 s="3">
        <f>TableOMP[[#This Row],[Avg]]-$U$2*TableOMP[[#This Row],[StdDev]]</f>
        <v>4.2766100173202339</v>
      </c>
      <c r="R303" s="3">
        <f>TableOMP[[#This Row],[Avg]]+$U$2*TableOMP[[#This Row],[StdDev]]</f>
        <v>5.8347929826797671</v>
      </c>
      <c r="S303" s="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>MID(M304,22,1)</f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 s="3">
        <f>TableOMP[[#This Row],[Avg]]-$U$2*TableOMP[[#This Row],[StdDev]]</f>
        <v>4.4046496227186021</v>
      </c>
      <c r="R304" s="3">
        <f>TableOMP[[#This Row],[Avg]]+$U$2*TableOMP[[#This Row],[StdDev]]</f>
        <v>5.3983331772813985</v>
      </c>
      <c r="S304" s="3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>MID(M305,22,1)</f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 s="3">
        <f>TableOMP[[#This Row],[Avg]]-$U$2*TableOMP[[#This Row],[StdDev]]</f>
        <v>4.1725269043650721</v>
      </c>
      <c r="R305" s="3">
        <f>TableOMP[[#This Row],[Avg]]+$U$2*TableOMP[[#This Row],[StdDev]]</f>
        <v>5.6009540956349282</v>
      </c>
      <c r="S305" s="3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>MID(M306,22,1)</f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 s="3">
        <f>TableOMP[[#This Row],[Avg]]-$U$2*TableOMP[[#This Row],[StdDev]]</f>
        <v>4.2650321174173751</v>
      </c>
      <c r="R306" s="3">
        <f>TableOMP[[#This Row],[Avg]]+$U$2*TableOMP[[#This Row],[StdDev]]</f>
        <v>5.3116438825826275</v>
      </c>
      <c r="S306" s="3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>MID(M307,22,1)</f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 s="3">
        <f>TableOMP[[#This Row],[Avg]]-$U$2*TableOMP[[#This Row],[StdDev]]</f>
        <v>4.2048685815142726</v>
      </c>
      <c r="R307" s="3">
        <f>TableOMP[[#This Row],[Avg]]+$U$2*TableOMP[[#This Row],[StdDev]]</f>
        <v>5.423068218485728</v>
      </c>
      <c r="S307" s="3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>MID(M308,22,1)</f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 s="3">
        <f>TableOMP[[#This Row],[Avg]]-$U$2*TableOMP[[#This Row],[StdDev]]</f>
        <v>-0.98975982599369416</v>
      </c>
      <c r="R308" s="3">
        <f>TableOMP[[#This Row],[Avg]]+$U$2*TableOMP[[#This Row],[StdDev]]</f>
        <v>12.885383025993695</v>
      </c>
      <c r="S308" s="3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>MID(M309,22,1)</f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 s="3">
        <f>TableOMP[[#This Row],[Avg]]-$U$2*TableOMP[[#This Row],[StdDev]]</f>
        <v>2.6691840273665464</v>
      </c>
      <c r="R309" s="3">
        <f>TableOMP[[#This Row],[Avg]]+$U$2*TableOMP[[#This Row],[StdDev]]</f>
        <v>7.2433899726334534</v>
      </c>
      <c r="S309" s="3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>MID(M310,22,1)</f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 s="3">
        <f>TableOMP[[#This Row],[Avg]]-$U$2*TableOMP[[#This Row],[StdDev]]</f>
        <v>4.4416518968880485</v>
      </c>
      <c r="R310" s="3">
        <f>TableOMP[[#This Row],[Avg]]+$U$2*TableOMP[[#This Row],[StdDev]]</f>
        <v>4.6178953031119523</v>
      </c>
      <c r="S310" s="3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>MID(M311,22,1)</f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 s="3">
        <f>TableOMP[[#This Row],[Avg]]-$U$2*TableOMP[[#This Row],[StdDev]]</f>
        <v>3.9946831821115136</v>
      </c>
      <c r="R311" s="3">
        <f>TableOMP[[#This Row],[Avg]]+$U$2*TableOMP[[#This Row],[StdDev]]</f>
        <v>5.5483244178884856</v>
      </c>
      <c r="S311" s="3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>MID(M312,22,1)</f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 s="3">
        <f>TableOMP[[#This Row],[Avg]]-$U$2*TableOMP[[#This Row],[StdDev]]</f>
        <v>2.5187130253149248</v>
      </c>
      <c r="R312" s="3">
        <f>TableOMP[[#This Row],[Avg]]+$U$2*TableOMP[[#This Row],[StdDev]]</f>
        <v>7.4439847746850756</v>
      </c>
      <c r="S312" s="3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>MID(M313,22,1)</f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 s="3">
        <f>TableOMP[[#This Row],[Avg]]-$U$2*TableOMP[[#This Row],[StdDev]]</f>
        <v>3.8584940998425306</v>
      </c>
      <c r="R313" s="3">
        <f>TableOMP[[#This Row],[Avg]]+$U$2*TableOMP[[#This Row],[StdDev]]</f>
        <v>5.3339371001574669</v>
      </c>
      <c r="S313" s="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>MID(M314,22,1)</f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 s="3">
        <f>TableOMP[[#This Row],[Avg]]-$U$2*TableOMP[[#This Row],[StdDev]]</f>
        <v>3.9752701498858887</v>
      </c>
      <c r="R314" s="3">
        <f>TableOMP[[#This Row],[Avg]]+$U$2*TableOMP[[#This Row],[StdDev]]</f>
        <v>5.076070450114111</v>
      </c>
      <c r="S314" s="3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>MID(M315,22,1)</f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s="3" t="e">
        <f>TableOMP[[#This Row],[Avg]]-$U$2*TableOMP[[#This Row],[StdDev]]</f>
        <v>#N/A</v>
      </c>
      <c r="R315" s="3" t="e">
        <f>TableOMP[[#This Row],[Avg]]+$U$2*TableOMP[[#This Row],[StdDev]]</f>
        <v>#N/A</v>
      </c>
      <c r="S315" s="3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>MID(M316,22,1)</f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s="3" t="e">
        <f>TableOMP[[#This Row],[Avg]]-$U$2*TableOMP[[#This Row],[StdDev]]</f>
        <v>#N/A</v>
      </c>
      <c r="R316" s="3" t="e">
        <f>TableOMP[[#This Row],[Avg]]+$U$2*TableOMP[[#This Row],[StdDev]]</f>
        <v>#N/A</v>
      </c>
      <c r="S316" s="3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>MID(M317,22,1)</f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s="3" t="e">
        <f>TableOMP[[#This Row],[Avg]]-$U$2*TableOMP[[#This Row],[StdDev]]</f>
        <v>#N/A</v>
      </c>
      <c r="R317" s="3" t="e">
        <f>TableOMP[[#This Row],[Avg]]+$U$2*TableOMP[[#This Row],[StdDev]]</f>
        <v>#N/A</v>
      </c>
      <c r="S317" s="3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>MID(M318,22,1)</f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s="3" t="e">
        <f>TableOMP[[#This Row],[Avg]]-$U$2*TableOMP[[#This Row],[StdDev]]</f>
        <v>#N/A</v>
      </c>
      <c r="R318" s="3" t="e">
        <f>TableOMP[[#This Row],[Avg]]+$U$2*TableOMP[[#This Row],[StdDev]]</f>
        <v>#N/A</v>
      </c>
      <c r="S318" s="3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>MID(M319,22,1)</f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s="3" t="e">
        <f>TableOMP[[#This Row],[Avg]]-$U$2*TableOMP[[#This Row],[StdDev]]</f>
        <v>#N/A</v>
      </c>
      <c r="R319" s="3" t="e">
        <f>TableOMP[[#This Row],[Avg]]+$U$2*TableOMP[[#This Row],[StdDev]]</f>
        <v>#N/A</v>
      </c>
      <c r="S319" s="3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>MID(M320,22,1)</f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s="3" t="e">
        <f>TableOMP[[#This Row],[Avg]]-$U$2*TableOMP[[#This Row],[StdDev]]</f>
        <v>#N/A</v>
      </c>
      <c r="R320" s="3" t="e">
        <f>TableOMP[[#This Row],[Avg]]+$U$2*TableOMP[[#This Row],[StdDev]]</f>
        <v>#N/A</v>
      </c>
      <c r="S320" s="3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>MID(M321,22,1)</f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s="3" t="e">
        <f>TableOMP[[#This Row],[Avg]]-$U$2*TableOMP[[#This Row],[StdDev]]</f>
        <v>#N/A</v>
      </c>
      <c r="R321" s="3" t="e">
        <f>TableOMP[[#This Row],[Avg]]+$U$2*TableOMP[[#This Row],[StdDev]]</f>
        <v>#N/A</v>
      </c>
      <c r="S321" s="3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s="3" t="e">
        <f>TableOMP[[#This Row],[Avg]]-$U$2*TableOMP[[#This Row],[StdDev]]</f>
        <v>#N/A</v>
      </c>
      <c r="R322" s="3" t="e">
        <f>TableOMP[[#This Row],[Avg]]+$U$2*TableOMP[[#This Row],[StdDev]]</f>
        <v>#N/A</v>
      </c>
      <c r="S322" s="3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>MID(M323,22,1)</f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s="3" t="e">
        <f>TableOMP[[#This Row],[Avg]]-$U$2*TableOMP[[#This Row],[StdDev]]</f>
        <v>#N/A</v>
      </c>
      <c r="R323" s="3" t="e">
        <f>TableOMP[[#This Row],[Avg]]+$U$2*TableOMP[[#This Row],[StdDev]]</f>
        <v>#N/A</v>
      </c>
      <c r="S323" s="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>MID(M324,22,1)</f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s="3" t="e">
        <f>TableOMP[[#This Row],[Avg]]-$U$2*TableOMP[[#This Row],[StdDev]]</f>
        <v>#N/A</v>
      </c>
      <c r="R324" s="3" t="e">
        <f>TableOMP[[#This Row],[Avg]]+$U$2*TableOMP[[#This Row],[StdDev]]</f>
        <v>#N/A</v>
      </c>
      <c r="S324" s="3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>MID(M325,22,1)</f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s="3" t="e">
        <f>TableOMP[[#This Row],[Avg]]-$U$2*TableOMP[[#This Row],[StdDev]]</f>
        <v>#N/A</v>
      </c>
      <c r="R325" s="3" t="e">
        <f>TableOMP[[#This Row],[Avg]]+$U$2*TableOMP[[#This Row],[StdDev]]</f>
        <v>#N/A</v>
      </c>
      <c r="S325" s="3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>MID(M326,22,1)</f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s="3" t="e">
        <f>TableOMP[[#This Row],[Avg]]-$U$2*TableOMP[[#This Row],[StdDev]]</f>
        <v>#N/A</v>
      </c>
      <c r="R326" s="3" t="e">
        <f>TableOMP[[#This Row],[Avg]]+$U$2*TableOMP[[#This Row],[StdDev]]</f>
        <v>#N/A</v>
      </c>
      <c r="S326" s="3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>MID(M327,22,1)</f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s="3" t="e">
        <f>TableOMP[[#This Row],[Avg]]-$U$2*TableOMP[[#This Row],[StdDev]]</f>
        <v>#N/A</v>
      </c>
      <c r="R327" s="3" t="e">
        <f>TableOMP[[#This Row],[Avg]]+$U$2*TableOMP[[#This Row],[StdDev]]</f>
        <v>#N/A</v>
      </c>
      <c r="S327" s="3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>MID(M328,22,1)</f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s="3" t="e">
        <f>TableOMP[[#This Row],[Avg]]-$U$2*TableOMP[[#This Row],[StdDev]]</f>
        <v>#N/A</v>
      </c>
      <c r="R328" s="3" t="e">
        <f>TableOMP[[#This Row],[Avg]]+$U$2*TableOMP[[#This Row],[StdDev]]</f>
        <v>#N/A</v>
      </c>
      <c r="S328" s="3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>MID(M329,22,1)</f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s="3" t="e">
        <f>TableOMP[[#This Row],[Avg]]-$U$2*TableOMP[[#This Row],[StdDev]]</f>
        <v>#N/A</v>
      </c>
      <c r="R329" s="3" t="e">
        <f>TableOMP[[#This Row],[Avg]]+$U$2*TableOMP[[#This Row],[StdDev]]</f>
        <v>#N/A</v>
      </c>
      <c r="S329" s="3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>MID(M330,22,1)</f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s="3" t="e">
        <f>TableOMP[[#This Row],[Avg]]-$U$2*TableOMP[[#This Row],[StdDev]]</f>
        <v>#N/A</v>
      </c>
      <c r="R330" s="3" t="e">
        <f>TableOMP[[#This Row],[Avg]]+$U$2*TableOMP[[#This Row],[StdDev]]</f>
        <v>#N/A</v>
      </c>
      <c r="S330" s="3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>MID(M331,22,1)</f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s="3" t="e">
        <f>TableOMP[[#This Row],[Avg]]-$U$2*TableOMP[[#This Row],[StdDev]]</f>
        <v>#N/A</v>
      </c>
      <c r="R331" s="3" t="e">
        <f>TableOMP[[#This Row],[Avg]]+$U$2*TableOMP[[#This Row],[StdDev]]</f>
        <v>#N/A</v>
      </c>
      <c r="S331" s="3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>MID(M332,22,1)</f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s="3" t="e">
        <f>TableOMP[[#This Row],[Avg]]-$U$2*TableOMP[[#This Row],[StdDev]]</f>
        <v>#N/A</v>
      </c>
      <c r="R332" s="3" t="e">
        <f>TableOMP[[#This Row],[Avg]]+$U$2*TableOMP[[#This Row],[StdDev]]</f>
        <v>#N/A</v>
      </c>
      <c r="S332" s="3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>MID(M333,22,1)</f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s="3" t="e">
        <f>TableOMP[[#This Row],[Avg]]-$U$2*TableOMP[[#This Row],[StdDev]]</f>
        <v>#N/A</v>
      </c>
      <c r="R333" s="3" t="e">
        <f>TableOMP[[#This Row],[Avg]]+$U$2*TableOMP[[#This Row],[StdDev]]</f>
        <v>#N/A</v>
      </c>
      <c r="S333" s="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>MID(M334,22,1)</f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s="3" t="e">
        <f>TableOMP[[#This Row],[Avg]]-$U$2*TableOMP[[#This Row],[StdDev]]</f>
        <v>#N/A</v>
      </c>
      <c r="R334" s="3" t="e">
        <f>TableOMP[[#This Row],[Avg]]+$U$2*TableOMP[[#This Row],[StdDev]]</f>
        <v>#N/A</v>
      </c>
      <c r="S334" s="3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>MID(M335,22,1)</f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s="3" t="e">
        <f>TableOMP[[#This Row],[Avg]]-$U$2*TableOMP[[#This Row],[StdDev]]</f>
        <v>#N/A</v>
      </c>
      <c r="R335" s="3" t="e">
        <f>TableOMP[[#This Row],[Avg]]+$U$2*TableOMP[[#This Row],[StdDev]]</f>
        <v>#N/A</v>
      </c>
      <c r="S335" s="3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>MID(M336,22,1)</f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s="3" t="e">
        <f>TableOMP[[#This Row],[Avg]]-$U$2*TableOMP[[#This Row],[StdDev]]</f>
        <v>#N/A</v>
      </c>
      <c r="R336" s="3" t="e">
        <f>TableOMP[[#This Row],[Avg]]+$U$2*TableOMP[[#This Row],[StdDev]]</f>
        <v>#N/A</v>
      </c>
      <c r="S336" s="3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>MID(M337,22,1)</f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s="3" t="e">
        <f>TableOMP[[#This Row],[Avg]]-$U$2*TableOMP[[#This Row],[StdDev]]</f>
        <v>#N/A</v>
      </c>
      <c r="R337" s="3" t="e">
        <f>TableOMP[[#This Row],[Avg]]+$U$2*TableOMP[[#This Row],[StdDev]]</f>
        <v>#N/A</v>
      </c>
      <c r="S337" s="3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>MID(M338,22,1)</f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s="3" t="e">
        <f>TableOMP[[#This Row],[Avg]]-$U$2*TableOMP[[#This Row],[StdDev]]</f>
        <v>#N/A</v>
      </c>
      <c r="R338" s="3" t="e">
        <f>TableOMP[[#This Row],[Avg]]+$U$2*TableOMP[[#This Row],[StdDev]]</f>
        <v>#N/A</v>
      </c>
      <c r="S338" s="3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>MID(M339,22,1)</f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s="3" t="e">
        <f>TableOMP[[#This Row],[Avg]]-$U$2*TableOMP[[#This Row],[StdDev]]</f>
        <v>#N/A</v>
      </c>
      <c r="R339" s="3" t="e">
        <f>TableOMP[[#This Row],[Avg]]+$U$2*TableOMP[[#This Row],[StdDev]]</f>
        <v>#N/A</v>
      </c>
      <c r="S339" s="3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>MID(M340,22,1)</f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s="3" t="e">
        <f>TableOMP[[#This Row],[Avg]]-$U$2*TableOMP[[#This Row],[StdDev]]</f>
        <v>#N/A</v>
      </c>
      <c r="R340" s="3" t="e">
        <f>TableOMP[[#This Row],[Avg]]+$U$2*TableOMP[[#This Row],[StdDev]]</f>
        <v>#N/A</v>
      </c>
      <c r="S340" s="3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>MID(M341,22,1)</f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s="3" t="e">
        <f>TableOMP[[#This Row],[Avg]]-$U$2*TableOMP[[#This Row],[StdDev]]</f>
        <v>#N/A</v>
      </c>
      <c r="R341" s="3" t="e">
        <f>TableOMP[[#This Row],[Avg]]+$U$2*TableOMP[[#This Row],[StdDev]]</f>
        <v>#N/A</v>
      </c>
      <c r="S341" s="3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>MID(M342,22,1)</f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s="3" t="e">
        <f>TableOMP[[#This Row],[Avg]]-$U$2*TableOMP[[#This Row],[StdDev]]</f>
        <v>#N/A</v>
      </c>
      <c r="R342" s="3" t="e">
        <f>TableOMP[[#This Row],[Avg]]+$U$2*TableOMP[[#This Row],[StdDev]]</f>
        <v>#N/A</v>
      </c>
      <c r="S342" s="3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>MID(M343,22,1)</f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s="3" t="e">
        <f>TableOMP[[#This Row],[Avg]]-$U$2*TableOMP[[#This Row],[StdDev]]</f>
        <v>#N/A</v>
      </c>
      <c r="R343" s="3" t="e">
        <f>TableOMP[[#This Row],[Avg]]+$U$2*TableOMP[[#This Row],[StdDev]]</f>
        <v>#N/A</v>
      </c>
      <c r="S343" s="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>MID(M344,22,1)</f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s="3" t="e">
        <f>TableOMP[[#This Row],[Avg]]-$U$2*TableOMP[[#This Row],[StdDev]]</f>
        <v>#N/A</v>
      </c>
      <c r="R344" s="3" t="e">
        <f>TableOMP[[#This Row],[Avg]]+$U$2*TableOMP[[#This Row],[StdDev]]</f>
        <v>#N/A</v>
      </c>
      <c r="S344" s="3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>MID(M345,22,1)</f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s="3" t="e">
        <f>TableOMP[[#This Row],[Avg]]-$U$2*TableOMP[[#This Row],[StdDev]]</f>
        <v>#N/A</v>
      </c>
      <c r="R345" s="3" t="e">
        <f>TableOMP[[#This Row],[Avg]]+$U$2*TableOMP[[#This Row],[StdDev]]</f>
        <v>#N/A</v>
      </c>
      <c r="S345" s="3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>MID(M346,22,1)</f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s="3" t="e">
        <f>TableOMP[[#This Row],[Avg]]-$U$2*TableOMP[[#This Row],[StdDev]]</f>
        <v>#N/A</v>
      </c>
      <c r="R346" s="3" t="e">
        <f>TableOMP[[#This Row],[Avg]]+$U$2*TableOMP[[#This Row],[StdDev]]</f>
        <v>#N/A</v>
      </c>
      <c r="S346" s="3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>MID(M347,22,1)</f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s="3" t="e">
        <f>TableOMP[[#This Row],[Avg]]-$U$2*TableOMP[[#This Row],[StdDev]]</f>
        <v>#N/A</v>
      </c>
      <c r="R347" s="3" t="e">
        <f>TableOMP[[#This Row],[Avg]]+$U$2*TableOMP[[#This Row],[StdDev]]</f>
        <v>#N/A</v>
      </c>
      <c r="S347" s="3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>MID(M348,22,1)</f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s="3" t="e">
        <f>TableOMP[[#This Row],[Avg]]-$U$2*TableOMP[[#This Row],[StdDev]]</f>
        <v>#N/A</v>
      </c>
      <c r="R348" s="3" t="e">
        <f>TableOMP[[#This Row],[Avg]]+$U$2*TableOMP[[#This Row],[StdDev]]</f>
        <v>#N/A</v>
      </c>
      <c r="S348" s="3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>MID(M349,22,1)</f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s="3" t="e">
        <f>TableOMP[[#This Row],[Avg]]-$U$2*TableOMP[[#This Row],[StdDev]]</f>
        <v>#N/A</v>
      </c>
      <c r="R349" s="3" t="e">
        <f>TableOMP[[#This Row],[Avg]]+$U$2*TableOMP[[#This Row],[StdDev]]</f>
        <v>#N/A</v>
      </c>
      <c r="S349" s="3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>MID(M350,22,1)</f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s="3" t="e">
        <f>TableOMP[[#This Row],[Avg]]-$U$2*TableOMP[[#This Row],[StdDev]]</f>
        <v>#N/A</v>
      </c>
      <c r="R350" s="3" t="e">
        <f>TableOMP[[#This Row],[Avg]]+$U$2*TableOMP[[#This Row],[StdDev]]</f>
        <v>#N/A</v>
      </c>
      <c r="S350" s="3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>MID(M351,22,1)</f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s="3" t="e">
        <f>TableOMP[[#This Row],[Avg]]-$U$2*TableOMP[[#This Row],[StdDev]]</f>
        <v>#N/A</v>
      </c>
      <c r="R351" s="3" t="e">
        <f>TableOMP[[#This Row],[Avg]]+$U$2*TableOMP[[#This Row],[StdDev]]</f>
        <v>#N/A</v>
      </c>
      <c r="S351" s="3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>MID(M352,22,1)</f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s="3" t="e">
        <f>TableOMP[[#This Row],[Avg]]-$U$2*TableOMP[[#This Row],[StdDev]]</f>
        <v>#N/A</v>
      </c>
      <c r="R352" s="3" t="e">
        <f>TableOMP[[#This Row],[Avg]]+$U$2*TableOMP[[#This Row],[StdDev]]</f>
        <v>#N/A</v>
      </c>
      <c r="S352" s="3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>MID(M353,22,1)</f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s="3" t="e">
        <f>TableOMP[[#This Row],[Avg]]-$U$2*TableOMP[[#This Row],[StdDev]]</f>
        <v>#N/A</v>
      </c>
      <c r="R353" s="3" t="e">
        <f>TableOMP[[#This Row],[Avg]]+$U$2*TableOMP[[#This Row],[StdDev]]</f>
        <v>#N/A</v>
      </c>
      <c r="S353" s="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>MID(M354,22,1)</f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s="3" t="e">
        <f>TableOMP[[#This Row],[Avg]]-$U$2*TableOMP[[#This Row],[StdDev]]</f>
        <v>#N/A</v>
      </c>
      <c r="R354" s="3" t="e">
        <f>TableOMP[[#This Row],[Avg]]+$U$2*TableOMP[[#This Row],[StdDev]]</f>
        <v>#N/A</v>
      </c>
      <c r="S354" s="3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>MID(M355,22,1)</f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s="3" t="e">
        <f>TableOMP[[#This Row],[Avg]]-$U$2*TableOMP[[#This Row],[StdDev]]</f>
        <v>#N/A</v>
      </c>
      <c r="R355" s="3" t="e">
        <f>TableOMP[[#This Row],[Avg]]+$U$2*TableOMP[[#This Row],[StdDev]]</f>
        <v>#N/A</v>
      </c>
      <c r="S355" s="3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>MID(M356,22,1)</f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s="3" t="e">
        <f>TableOMP[[#This Row],[Avg]]-$U$2*TableOMP[[#This Row],[StdDev]]</f>
        <v>#N/A</v>
      </c>
      <c r="R356" s="3" t="e">
        <f>TableOMP[[#This Row],[Avg]]+$U$2*TableOMP[[#This Row],[StdDev]]</f>
        <v>#N/A</v>
      </c>
      <c r="S356" s="3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>MID(M357,22,1)</f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s="3" t="e">
        <f>TableOMP[[#This Row],[Avg]]-$U$2*TableOMP[[#This Row],[StdDev]]</f>
        <v>#N/A</v>
      </c>
      <c r="R357" s="3" t="e">
        <f>TableOMP[[#This Row],[Avg]]+$U$2*TableOMP[[#This Row],[StdDev]]</f>
        <v>#N/A</v>
      </c>
      <c r="S357" s="3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>MID(M358,22,1)</f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s="3" t="e">
        <f>TableOMP[[#This Row],[Avg]]-$U$2*TableOMP[[#This Row],[StdDev]]</f>
        <v>#N/A</v>
      </c>
      <c r="R358" s="3" t="e">
        <f>TableOMP[[#This Row],[Avg]]+$U$2*TableOMP[[#This Row],[StdDev]]</f>
        <v>#N/A</v>
      </c>
      <c r="S358" s="3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>MID(M359,22,1)</f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s="3" t="e">
        <f>TableOMP[[#This Row],[Avg]]-$U$2*TableOMP[[#This Row],[StdDev]]</f>
        <v>#N/A</v>
      </c>
      <c r="R359" s="3" t="e">
        <f>TableOMP[[#This Row],[Avg]]+$U$2*TableOMP[[#This Row],[StdDev]]</f>
        <v>#N/A</v>
      </c>
      <c r="S359" s="3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>MID(M360,22,1)</f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s="3" t="e">
        <f>TableOMP[[#This Row],[Avg]]-$U$2*TableOMP[[#This Row],[StdDev]]</f>
        <v>#N/A</v>
      </c>
      <c r="R360" s="3" t="e">
        <f>TableOMP[[#This Row],[Avg]]+$U$2*TableOMP[[#This Row],[StdDev]]</f>
        <v>#N/A</v>
      </c>
      <c r="S360" s="3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>MID(M361,22,1)</f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s="3" t="e">
        <f>TableOMP[[#This Row],[Avg]]-$U$2*TableOMP[[#This Row],[StdDev]]</f>
        <v>#N/A</v>
      </c>
      <c r="R361" s="3" t="e">
        <f>TableOMP[[#This Row],[Avg]]+$U$2*TableOMP[[#This Row],[StdDev]]</f>
        <v>#N/A</v>
      </c>
      <c r="S361" s="3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>MID(M362,22,1)</f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s="3" t="e">
        <f>TableOMP[[#This Row],[Avg]]-$U$2*TableOMP[[#This Row],[StdDev]]</f>
        <v>#N/A</v>
      </c>
      <c r="R362" s="3" t="e">
        <f>TableOMP[[#This Row],[Avg]]+$U$2*TableOMP[[#This Row],[StdDev]]</f>
        <v>#N/A</v>
      </c>
      <c r="S362" s="3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>MID(M363,22,1)</f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s="3" t="e">
        <f>TableOMP[[#This Row],[Avg]]-$U$2*TableOMP[[#This Row],[StdDev]]</f>
        <v>#N/A</v>
      </c>
      <c r="R363" s="3" t="e">
        <f>TableOMP[[#This Row],[Avg]]+$U$2*TableOMP[[#This Row],[StdDev]]</f>
        <v>#N/A</v>
      </c>
      <c r="S363" s="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>MID(M364,22,1)</f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s="3" t="e">
        <f>TableOMP[[#This Row],[Avg]]-$U$2*TableOMP[[#This Row],[StdDev]]</f>
        <v>#N/A</v>
      </c>
      <c r="R364" s="3" t="e">
        <f>TableOMP[[#This Row],[Avg]]+$U$2*TableOMP[[#This Row],[StdDev]]</f>
        <v>#N/A</v>
      </c>
      <c r="S364" s="3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>MID(M365,22,1)</f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s="3" t="e">
        <f>TableOMP[[#This Row],[Avg]]-$U$2*TableOMP[[#This Row],[StdDev]]</f>
        <v>#N/A</v>
      </c>
      <c r="R365" s="3" t="e">
        <f>TableOMP[[#This Row],[Avg]]+$U$2*TableOMP[[#This Row],[StdDev]]</f>
        <v>#N/A</v>
      </c>
      <c r="S365" s="3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>MID(M366,22,1)</f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s="3" t="e">
        <f>TableOMP[[#This Row],[Avg]]-$U$2*TableOMP[[#This Row],[StdDev]]</f>
        <v>#N/A</v>
      </c>
      <c r="R366" s="3" t="e">
        <f>TableOMP[[#This Row],[Avg]]+$U$2*TableOMP[[#This Row],[StdDev]]</f>
        <v>#N/A</v>
      </c>
      <c r="S366" s="3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>MID(M367,22,1)</f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s="3" t="e">
        <f>TableOMP[[#This Row],[Avg]]-$U$2*TableOMP[[#This Row],[StdDev]]</f>
        <v>#N/A</v>
      </c>
      <c r="R367" s="3" t="e">
        <f>TableOMP[[#This Row],[Avg]]+$U$2*TableOMP[[#This Row],[StdDev]]</f>
        <v>#N/A</v>
      </c>
      <c r="S367" s="3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>MID(M368,22,1)</f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s="3" t="e">
        <f>TableOMP[[#This Row],[Avg]]-$U$2*TableOMP[[#This Row],[StdDev]]</f>
        <v>#N/A</v>
      </c>
      <c r="R368" s="3" t="e">
        <f>TableOMP[[#This Row],[Avg]]+$U$2*TableOMP[[#This Row],[StdDev]]</f>
        <v>#N/A</v>
      </c>
      <c r="S368" s="3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>MID(M369,22,1)</f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s="3" t="e">
        <f>TableOMP[[#This Row],[Avg]]-$U$2*TableOMP[[#This Row],[StdDev]]</f>
        <v>#N/A</v>
      </c>
      <c r="R369" s="3" t="e">
        <f>TableOMP[[#This Row],[Avg]]+$U$2*TableOMP[[#This Row],[StdDev]]</f>
        <v>#N/A</v>
      </c>
      <c r="S369" s="3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>MID(M370,22,1)</f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s="3" t="e">
        <f>TableOMP[[#This Row],[Avg]]-$U$2*TableOMP[[#This Row],[StdDev]]</f>
        <v>#N/A</v>
      </c>
      <c r="R370" s="3" t="e">
        <f>TableOMP[[#This Row],[Avg]]+$U$2*TableOMP[[#This Row],[StdDev]]</f>
        <v>#N/A</v>
      </c>
      <c r="S370" s="3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>MID(M371,22,1)</f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s="3" t="e">
        <f>TableOMP[[#This Row],[Avg]]-$U$2*TableOMP[[#This Row],[StdDev]]</f>
        <v>#N/A</v>
      </c>
      <c r="R371" s="3" t="e">
        <f>TableOMP[[#This Row],[Avg]]+$U$2*TableOMP[[#This Row],[StdDev]]</f>
        <v>#N/A</v>
      </c>
      <c r="S371" s="3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>MID(M372,22,1)</f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s="3" t="e">
        <f>TableOMP[[#This Row],[Avg]]-$U$2*TableOMP[[#This Row],[StdDev]]</f>
        <v>#N/A</v>
      </c>
      <c r="R372" s="3" t="e">
        <f>TableOMP[[#This Row],[Avg]]+$U$2*TableOMP[[#This Row],[StdDev]]</f>
        <v>#N/A</v>
      </c>
      <c r="S372" s="3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>MID(M373,22,1)</f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s="3" t="e">
        <f>TableOMP[[#This Row],[Avg]]-$U$2*TableOMP[[#This Row],[StdDev]]</f>
        <v>#N/A</v>
      </c>
      <c r="R373" s="3" t="e">
        <f>TableOMP[[#This Row],[Avg]]+$U$2*TableOMP[[#This Row],[StdDev]]</f>
        <v>#N/A</v>
      </c>
      <c r="S373" s="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>MID(M374,22,1)</f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s="3" t="e">
        <f>TableOMP[[#This Row],[Avg]]-$U$2*TableOMP[[#This Row],[StdDev]]</f>
        <v>#N/A</v>
      </c>
      <c r="R374" s="3" t="e">
        <f>TableOMP[[#This Row],[Avg]]+$U$2*TableOMP[[#This Row],[StdDev]]</f>
        <v>#N/A</v>
      </c>
      <c r="S374" s="3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>MID(M375,22,1)</f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s="3" t="e">
        <f>TableOMP[[#This Row],[Avg]]-$U$2*TableOMP[[#This Row],[StdDev]]</f>
        <v>#N/A</v>
      </c>
      <c r="R375" s="3" t="e">
        <f>TableOMP[[#This Row],[Avg]]+$U$2*TableOMP[[#This Row],[StdDev]]</f>
        <v>#N/A</v>
      </c>
      <c r="S375" s="3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>MID(M376,22,1)</f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s="3" t="e">
        <f>TableOMP[[#This Row],[Avg]]-$U$2*TableOMP[[#This Row],[StdDev]]</f>
        <v>#N/A</v>
      </c>
      <c r="R376" s="3" t="e">
        <f>TableOMP[[#This Row],[Avg]]+$U$2*TableOMP[[#This Row],[StdDev]]</f>
        <v>#N/A</v>
      </c>
      <c r="S376" s="3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>MID(M377,22,1)</f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s="3" t="e">
        <f>TableOMP[[#This Row],[Avg]]-$U$2*TableOMP[[#This Row],[StdDev]]</f>
        <v>#N/A</v>
      </c>
      <c r="R377" s="3" t="e">
        <f>TableOMP[[#This Row],[Avg]]+$U$2*TableOMP[[#This Row],[StdDev]]</f>
        <v>#N/A</v>
      </c>
      <c r="S377" s="3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>MID(M378,22,1)</f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s="3" t="e">
        <f>TableOMP[[#This Row],[Avg]]-$U$2*TableOMP[[#This Row],[StdDev]]</f>
        <v>#N/A</v>
      </c>
      <c r="R378" s="3" t="e">
        <f>TableOMP[[#This Row],[Avg]]+$U$2*TableOMP[[#This Row],[StdDev]]</f>
        <v>#N/A</v>
      </c>
      <c r="S378" s="3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>MID(M379,22,1)</f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s="3" t="e">
        <f>TableOMP[[#This Row],[Avg]]-$U$2*TableOMP[[#This Row],[StdDev]]</f>
        <v>#N/A</v>
      </c>
      <c r="R379" s="3" t="e">
        <f>TableOMP[[#This Row],[Avg]]+$U$2*TableOMP[[#This Row],[StdDev]]</f>
        <v>#N/A</v>
      </c>
      <c r="S379" s="3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>MID(M380,22,1)</f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s="3" t="e">
        <f>TableOMP[[#This Row],[Avg]]-$U$2*TableOMP[[#This Row],[StdDev]]</f>
        <v>#N/A</v>
      </c>
      <c r="R380" s="3" t="e">
        <f>TableOMP[[#This Row],[Avg]]+$U$2*TableOMP[[#This Row],[StdDev]]</f>
        <v>#N/A</v>
      </c>
      <c r="S380" s="3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>MID(M381,22,1)</f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s="3" t="e">
        <f>TableOMP[[#This Row],[Avg]]-$U$2*TableOMP[[#This Row],[StdDev]]</f>
        <v>#N/A</v>
      </c>
      <c r="R381" s="3" t="e">
        <f>TableOMP[[#This Row],[Avg]]+$U$2*TableOMP[[#This Row],[StdDev]]</f>
        <v>#N/A</v>
      </c>
      <c r="S381" s="3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>MID(M382,22,1)</f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s="3" t="e">
        <f>TableOMP[[#This Row],[Avg]]-$U$2*TableOMP[[#This Row],[StdDev]]</f>
        <v>#N/A</v>
      </c>
      <c r="R382" s="3" t="e">
        <f>TableOMP[[#This Row],[Avg]]+$U$2*TableOMP[[#This Row],[StdDev]]</f>
        <v>#N/A</v>
      </c>
      <c r="S382" s="3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>MID(M383,22,1)</f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s="3" t="e">
        <f>TableOMP[[#This Row],[Avg]]-$U$2*TableOMP[[#This Row],[StdDev]]</f>
        <v>#N/A</v>
      </c>
      <c r="R383" s="3" t="e">
        <f>TableOMP[[#This Row],[Avg]]+$U$2*TableOMP[[#This Row],[StdDev]]</f>
        <v>#N/A</v>
      </c>
      <c r="S383" s="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>MID(M384,22,1)</f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s="3" t="e">
        <f>TableOMP[[#This Row],[Avg]]-$U$2*TableOMP[[#This Row],[StdDev]]</f>
        <v>#N/A</v>
      </c>
      <c r="R384" s="3" t="e">
        <f>TableOMP[[#This Row],[Avg]]+$U$2*TableOMP[[#This Row],[StdDev]]</f>
        <v>#N/A</v>
      </c>
      <c r="S384" s="3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>MID(M385,22,1)</f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s="3" t="e">
        <f>TableOMP[[#This Row],[Avg]]-$U$2*TableOMP[[#This Row],[StdDev]]</f>
        <v>#N/A</v>
      </c>
      <c r="R385" s="3" t="e">
        <f>TableOMP[[#This Row],[Avg]]+$U$2*TableOMP[[#This Row],[StdDev]]</f>
        <v>#N/A</v>
      </c>
      <c r="S385" s="3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s="3" t="e">
        <f>TableOMP[[#This Row],[Avg]]-$U$2*TableOMP[[#This Row],[StdDev]]</f>
        <v>#N/A</v>
      </c>
      <c r="R386" s="3" t="e">
        <f>TableOMP[[#This Row],[Avg]]+$U$2*TableOMP[[#This Row],[StdDev]]</f>
        <v>#N/A</v>
      </c>
      <c r="S386" s="3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>MID(M387,22,1)</f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s="3" t="e">
        <f>TableOMP[[#This Row],[Avg]]-$U$2*TableOMP[[#This Row],[StdDev]]</f>
        <v>#N/A</v>
      </c>
      <c r="R387" s="3" t="e">
        <f>TableOMP[[#This Row],[Avg]]+$U$2*TableOMP[[#This Row],[StdDev]]</f>
        <v>#N/A</v>
      </c>
      <c r="S387" s="3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>MID(M388,22,1)</f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s="3" t="e">
        <f>TableOMP[[#This Row],[Avg]]-$U$2*TableOMP[[#This Row],[StdDev]]</f>
        <v>#N/A</v>
      </c>
      <c r="R388" s="3" t="e">
        <f>TableOMP[[#This Row],[Avg]]+$U$2*TableOMP[[#This Row],[StdDev]]</f>
        <v>#N/A</v>
      </c>
      <c r="S388" s="3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>MID(M389,22,1)</f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s="3" t="e">
        <f>TableOMP[[#This Row],[Avg]]-$U$2*TableOMP[[#This Row],[StdDev]]</f>
        <v>#N/A</v>
      </c>
      <c r="R389" s="3" t="e">
        <f>TableOMP[[#This Row],[Avg]]+$U$2*TableOMP[[#This Row],[StdDev]]</f>
        <v>#N/A</v>
      </c>
      <c r="S389" s="3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>MID(M390,22,1)</f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s="3" t="e">
        <f>TableOMP[[#This Row],[Avg]]-$U$2*TableOMP[[#This Row],[StdDev]]</f>
        <v>#N/A</v>
      </c>
      <c r="R390" s="3" t="e">
        <f>TableOMP[[#This Row],[Avg]]+$U$2*TableOMP[[#This Row],[StdDev]]</f>
        <v>#N/A</v>
      </c>
      <c r="S390" s="3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>MID(M391,22,1)</f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s="3" t="e">
        <f>TableOMP[[#This Row],[Avg]]-$U$2*TableOMP[[#This Row],[StdDev]]</f>
        <v>#N/A</v>
      </c>
      <c r="R391" s="3" t="e">
        <f>TableOMP[[#This Row],[Avg]]+$U$2*TableOMP[[#This Row],[StdDev]]</f>
        <v>#N/A</v>
      </c>
      <c r="S391" s="3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>MID(M392,22,1)</f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s="3" t="e">
        <f>TableOMP[[#This Row],[Avg]]-$U$2*TableOMP[[#This Row],[StdDev]]</f>
        <v>#N/A</v>
      </c>
      <c r="R392" s="3" t="e">
        <f>TableOMP[[#This Row],[Avg]]+$U$2*TableOMP[[#This Row],[StdDev]]</f>
        <v>#N/A</v>
      </c>
      <c r="S392" s="3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>MID(M393,22,1)</f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s="3" t="e">
        <f>TableOMP[[#This Row],[Avg]]-$U$2*TableOMP[[#This Row],[StdDev]]</f>
        <v>#N/A</v>
      </c>
      <c r="R393" s="3" t="e">
        <f>TableOMP[[#This Row],[Avg]]+$U$2*TableOMP[[#This Row],[StdDev]]</f>
        <v>#N/A</v>
      </c>
      <c r="S393" s="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>MID(M394,22,1)</f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s="3" t="e">
        <f>TableOMP[[#This Row],[Avg]]-$U$2*TableOMP[[#This Row],[StdDev]]</f>
        <v>#N/A</v>
      </c>
      <c r="R394" s="3" t="e">
        <f>TableOMP[[#This Row],[Avg]]+$U$2*TableOMP[[#This Row],[StdDev]]</f>
        <v>#N/A</v>
      </c>
      <c r="S394" s="3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>MID(M395,22,1)</f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s="3" t="e">
        <f>TableOMP[[#This Row],[Avg]]-$U$2*TableOMP[[#This Row],[StdDev]]</f>
        <v>#N/A</v>
      </c>
      <c r="R395" s="3" t="e">
        <f>TableOMP[[#This Row],[Avg]]+$U$2*TableOMP[[#This Row],[StdDev]]</f>
        <v>#N/A</v>
      </c>
      <c r="S395" s="3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>MID(M396,22,1)</f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s="3" t="e">
        <f>TableOMP[[#This Row],[Avg]]-$U$2*TableOMP[[#This Row],[StdDev]]</f>
        <v>#N/A</v>
      </c>
      <c r="R396" s="3" t="e">
        <f>TableOMP[[#This Row],[Avg]]+$U$2*TableOMP[[#This Row],[StdDev]]</f>
        <v>#N/A</v>
      </c>
      <c r="S396" s="3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>MID(M397,22,1)</f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s="3" t="e">
        <f>TableOMP[[#This Row],[Avg]]-$U$2*TableOMP[[#This Row],[StdDev]]</f>
        <v>#N/A</v>
      </c>
      <c r="R397" s="3" t="e">
        <f>TableOMP[[#This Row],[Avg]]+$U$2*TableOMP[[#This Row],[StdDev]]</f>
        <v>#N/A</v>
      </c>
      <c r="S397" s="3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>MID(M398,22,1)</f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s="3" t="e">
        <f>TableOMP[[#This Row],[Avg]]-$U$2*TableOMP[[#This Row],[StdDev]]</f>
        <v>#N/A</v>
      </c>
      <c r="R398" s="3" t="e">
        <f>TableOMP[[#This Row],[Avg]]+$U$2*TableOMP[[#This Row],[StdDev]]</f>
        <v>#N/A</v>
      </c>
      <c r="S398" s="3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>MID(M399,22,1)</f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s="3" t="e">
        <f>TableOMP[[#This Row],[Avg]]-$U$2*TableOMP[[#This Row],[StdDev]]</f>
        <v>#N/A</v>
      </c>
      <c r="R399" s="3" t="e">
        <f>TableOMP[[#This Row],[Avg]]+$U$2*TableOMP[[#This Row],[StdDev]]</f>
        <v>#N/A</v>
      </c>
      <c r="S399" s="3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>MID(M400,22,1)</f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s="3" t="e">
        <f>TableOMP[[#This Row],[Avg]]-$U$2*TableOMP[[#This Row],[StdDev]]</f>
        <v>#N/A</v>
      </c>
      <c r="R400" s="3" t="e">
        <f>TableOMP[[#This Row],[Avg]]+$U$2*TableOMP[[#This Row],[StdDev]]</f>
        <v>#N/A</v>
      </c>
      <c r="S400" s="3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>MID(M401,22,1)</f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s="3" t="e">
        <f>TableOMP[[#This Row],[Avg]]-$U$2*TableOMP[[#This Row],[StdDev]]</f>
        <v>#N/A</v>
      </c>
      <c r="R401" s="3" t="e">
        <f>TableOMP[[#This Row],[Avg]]+$U$2*TableOMP[[#This Row],[StdDev]]</f>
        <v>#N/A</v>
      </c>
      <c r="S401" s="3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>MID(M402,22,1)</f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s="3" t="e">
        <f>TableOMP[[#This Row],[Avg]]-$U$2*TableOMP[[#This Row],[StdDev]]</f>
        <v>#N/A</v>
      </c>
      <c r="R402" s="3" t="e">
        <f>TableOMP[[#This Row],[Avg]]+$U$2*TableOMP[[#This Row],[StdDev]]</f>
        <v>#N/A</v>
      </c>
      <c r="S402" s="3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>MID(M403,22,1)</f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s="3" t="e">
        <f>TableOMP[[#This Row],[Avg]]-$U$2*TableOMP[[#This Row],[StdDev]]</f>
        <v>#N/A</v>
      </c>
      <c r="R403" s="3" t="e">
        <f>TableOMP[[#This Row],[Avg]]+$U$2*TableOMP[[#This Row],[StdDev]]</f>
        <v>#N/A</v>
      </c>
      <c r="S403" s="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>MID(M404,22,1)</f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s="3" t="e">
        <f>TableOMP[[#This Row],[Avg]]-$U$2*TableOMP[[#This Row],[StdDev]]</f>
        <v>#N/A</v>
      </c>
      <c r="R404" s="3" t="e">
        <f>TableOMP[[#This Row],[Avg]]+$U$2*TableOMP[[#This Row],[StdDev]]</f>
        <v>#N/A</v>
      </c>
      <c r="S404" s="3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>MID(M405,22,1)</f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s="3" t="e">
        <f>TableOMP[[#This Row],[Avg]]-$U$2*TableOMP[[#This Row],[StdDev]]</f>
        <v>#N/A</v>
      </c>
      <c r="R405" s="3" t="e">
        <f>TableOMP[[#This Row],[Avg]]+$U$2*TableOMP[[#This Row],[StdDev]]</f>
        <v>#N/A</v>
      </c>
      <c r="S405" s="3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>MID(M406,22,1)</f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s="3" t="e">
        <f>TableOMP[[#This Row],[Avg]]-$U$2*TableOMP[[#This Row],[StdDev]]</f>
        <v>#N/A</v>
      </c>
      <c r="R406" s="3" t="e">
        <f>TableOMP[[#This Row],[Avg]]+$U$2*TableOMP[[#This Row],[StdDev]]</f>
        <v>#N/A</v>
      </c>
      <c r="S406" s="3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>MID(M407,22,1)</f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s="3" t="e">
        <f>TableOMP[[#This Row],[Avg]]-$U$2*TableOMP[[#This Row],[StdDev]]</f>
        <v>#N/A</v>
      </c>
      <c r="R407" s="3" t="e">
        <f>TableOMP[[#This Row],[Avg]]+$U$2*TableOMP[[#This Row],[StdDev]]</f>
        <v>#N/A</v>
      </c>
      <c r="S407" s="3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>MID(M408,22,1)</f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s="3" t="e">
        <f>TableOMP[[#This Row],[Avg]]-$U$2*TableOMP[[#This Row],[StdDev]]</f>
        <v>#N/A</v>
      </c>
      <c r="R408" s="3" t="e">
        <f>TableOMP[[#This Row],[Avg]]+$U$2*TableOMP[[#This Row],[StdDev]]</f>
        <v>#N/A</v>
      </c>
      <c r="S408" s="3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>MID(M409,22,1)</f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s="3" t="e">
        <f>TableOMP[[#This Row],[Avg]]-$U$2*TableOMP[[#This Row],[StdDev]]</f>
        <v>#N/A</v>
      </c>
      <c r="R409" s="3" t="e">
        <f>TableOMP[[#This Row],[Avg]]+$U$2*TableOMP[[#This Row],[StdDev]]</f>
        <v>#N/A</v>
      </c>
      <c r="S409" s="3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>MID(M410,22,1)</f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s="3" t="e">
        <f>TableOMP[[#This Row],[Avg]]-$U$2*TableOMP[[#This Row],[StdDev]]</f>
        <v>#N/A</v>
      </c>
      <c r="R410" s="3" t="e">
        <f>TableOMP[[#This Row],[Avg]]+$U$2*TableOMP[[#This Row],[StdDev]]</f>
        <v>#N/A</v>
      </c>
      <c r="S410" s="3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>MID(M411,22,1)</f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s="3" t="e">
        <f>TableOMP[[#This Row],[Avg]]-$U$2*TableOMP[[#This Row],[StdDev]]</f>
        <v>#N/A</v>
      </c>
      <c r="R411" s="3" t="e">
        <f>TableOMP[[#This Row],[Avg]]+$U$2*TableOMP[[#This Row],[StdDev]]</f>
        <v>#N/A</v>
      </c>
      <c r="S411" s="3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>MID(M412,22,1)</f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s="3" t="e">
        <f>TableOMP[[#This Row],[Avg]]-$U$2*TableOMP[[#This Row],[StdDev]]</f>
        <v>#N/A</v>
      </c>
      <c r="R412" s="3" t="e">
        <f>TableOMP[[#This Row],[Avg]]+$U$2*TableOMP[[#This Row],[StdDev]]</f>
        <v>#N/A</v>
      </c>
      <c r="S412" s="3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>MID(M413,22,1)</f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s="3" t="e">
        <f>TableOMP[[#This Row],[Avg]]-$U$2*TableOMP[[#This Row],[StdDev]]</f>
        <v>#N/A</v>
      </c>
      <c r="R413" s="3" t="e">
        <f>TableOMP[[#This Row],[Avg]]+$U$2*TableOMP[[#This Row],[StdDev]]</f>
        <v>#N/A</v>
      </c>
      <c r="S413" s="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>MID(M414,22,1)</f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s="3" t="e">
        <f>TableOMP[[#This Row],[Avg]]-$U$2*TableOMP[[#This Row],[StdDev]]</f>
        <v>#N/A</v>
      </c>
      <c r="R414" s="3" t="e">
        <f>TableOMP[[#This Row],[Avg]]+$U$2*TableOMP[[#This Row],[StdDev]]</f>
        <v>#N/A</v>
      </c>
      <c r="S414" s="3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>MID(M415,22,1)</f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s="3" t="e">
        <f>TableOMP[[#This Row],[Avg]]-$U$2*TableOMP[[#This Row],[StdDev]]</f>
        <v>#N/A</v>
      </c>
      <c r="R415" s="3" t="e">
        <f>TableOMP[[#This Row],[Avg]]+$U$2*TableOMP[[#This Row],[StdDev]]</f>
        <v>#N/A</v>
      </c>
      <c r="S415" s="3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>MID(M416,22,1)</f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s="3" t="e">
        <f>TableOMP[[#This Row],[Avg]]-$U$2*TableOMP[[#This Row],[StdDev]]</f>
        <v>#N/A</v>
      </c>
      <c r="R416" s="3" t="e">
        <f>TableOMP[[#This Row],[Avg]]+$U$2*TableOMP[[#This Row],[StdDev]]</f>
        <v>#N/A</v>
      </c>
      <c r="S416" s="3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>MID(M417,22,1)</f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s="3" t="e">
        <f>TableOMP[[#This Row],[Avg]]-$U$2*TableOMP[[#This Row],[StdDev]]</f>
        <v>#N/A</v>
      </c>
      <c r="R417" s="3" t="e">
        <f>TableOMP[[#This Row],[Avg]]+$U$2*TableOMP[[#This Row],[StdDev]]</f>
        <v>#N/A</v>
      </c>
      <c r="S417" s="3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>MID(M418,22,1)</f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s="3" t="e">
        <f>TableOMP[[#This Row],[Avg]]-$U$2*TableOMP[[#This Row],[StdDev]]</f>
        <v>#N/A</v>
      </c>
      <c r="R418" s="3" t="e">
        <f>TableOMP[[#This Row],[Avg]]+$U$2*TableOMP[[#This Row],[StdDev]]</f>
        <v>#N/A</v>
      </c>
      <c r="S418" s="3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>MID(M419,22,1)</f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s="3" t="e">
        <f>TableOMP[[#This Row],[Avg]]-$U$2*TableOMP[[#This Row],[StdDev]]</f>
        <v>#N/A</v>
      </c>
      <c r="R419" s="3" t="e">
        <f>TableOMP[[#This Row],[Avg]]+$U$2*TableOMP[[#This Row],[StdDev]]</f>
        <v>#N/A</v>
      </c>
      <c r="S419" s="3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>MID(M420,22,1)</f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s="3" t="e">
        <f>TableOMP[[#This Row],[Avg]]-$U$2*TableOMP[[#This Row],[StdDev]]</f>
        <v>#N/A</v>
      </c>
      <c r="R420" s="3" t="e">
        <f>TableOMP[[#This Row],[Avg]]+$U$2*TableOMP[[#This Row],[StdDev]]</f>
        <v>#N/A</v>
      </c>
      <c r="S420" s="3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>MID(M421,22,1)</f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s="3" t="e">
        <f>TableOMP[[#This Row],[Avg]]-$U$2*TableOMP[[#This Row],[StdDev]]</f>
        <v>#N/A</v>
      </c>
      <c r="R421" s="3" t="e">
        <f>TableOMP[[#This Row],[Avg]]+$U$2*TableOMP[[#This Row],[StdDev]]</f>
        <v>#N/A</v>
      </c>
      <c r="S421" s="3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>MID(M422,22,1)</f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s="3" t="e">
        <f>TableOMP[[#This Row],[Avg]]-$U$2*TableOMP[[#This Row],[StdDev]]</f>
        <v>#N/A</v>
      </c>
      <c r="R422" s="3" t="e">
        <f>TableOMP[[#This Row],[Avg]]+$U$2*TableOMP[[#This Row],[StdDev]]</f>
        <v>#N/A</v>
      </c>
      <c r="S422" s="3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>MID(M423,22,1)</f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s="3" t="e">
        <f>TableOMP[[#This Row],[Avg]]-$U$2*TableOMP[[#This Row],[StdDev]]</f>
        <v>#N/A</v>
      </c>
      <c r="R423" s="3" t="e">
        <f>TableOMP[[#This Row],[Avg]]+$U$2*TableOMP[[#This Row],[StdDev]]</f>
        <v>#N/A</v>
      </c>
      <c r="S423" s="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>MID(M424,22,1)</f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s="3" t="e">
        <f>TableOMP[[#This Row],[Avg]]-$U$2*TableOMP[[#This Row],[StdDev]]</f>
        <v>#N/A</v>
      </c>
      <c r="R424" s="3" t="e">
        <f>TableOMP[[#This Row],[Avg]]+$U$2*TableOMP[[#This Row],[StdDev]]</f>
        <v>#N/A</v>
      </c>
      <c r="S424" s="3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>MID(M425,22,1)</f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s="3" t="e">
        <f>TableOMP[[#This Row],[Avg]]-$U$2*TableOMP[[#This Row],[StdDev]]</f>
        <v>#N/A</v>
      </c>
      <c r="R425" s="3" t="e">
        <f>TableOMP[[#This Row],[Avg]]+$U$2*TableOMP[[#This Row],[StdDev]]</f>
        <v>#N/A</v>
      </c>
      <c r="S425" s="3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>MID(M426,22,1)</f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s="3" t="e">
        <f>TableOMP[[#This Row],[Avg]]-$U$2*TableOMP[[#This Row],[StdDev]]</f>
        <v>#N/A</v>
      </c>
      <c r="R426" s="3" t="e">
        <f>TableOMP[[#This Row],[Avg]]+$U$2*TableOMP[[#This Row],[StdDev]]</f>
        <v>#N/A</v>
      </c>
      <c r="S426" s="3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>MID(M427,22,1)</f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s="3" t="e">
        <f>TableOMP[[#This Row],[Avg]]-$U$2*TableOMP[[#This Row],[StdDev]]</f>
        <v>#N/A</v>
      </c>
      <c r="R427" s="3" t="e">
        <f>TableOMP[[#This Row],[Avg]]+$U$2*TableOMP[[#This Row],[StdDev]]</f>
        <v>#N/A</v>
      </c>
      <c r="S427" s="3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>MID(M428,22,1)</f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s="3" t="e">
        <f>TableOMP[[#This Row],[Avg]]-$U$2*TableOMP[[#This Row],[StdDev]]</f>
        <v>#N/A</v>
      </c>
      <c r="R428" s="3" t="e">
        <f>TableOMP[[#This Row],[Avg]]+$U$2*TableOMP[[#This Row],[StdDev]]</f>
        <v>#N/A</v>
      </c>
      <c r="S428" s="3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>MID(M429,22,1)</f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s="3" t="e">
        <f>TableOMP[[#This Row],[Avg]]-$U$2*TableOMP[[#This Row],[StdDev]]</f>
        <v>#N/A</v>
      </c>
      <c r="R429" s="3" t="e">
        <f>TableOMP[[#This Row],[Avg]]+$U$2*TableOMP[[#This Row],[StdDev]]</f>
        <v>#N/A</v>
      </c>
      <c r="S429" s="3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>MID(M430,22,1)</f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s="3" t="e">
        <f>TableOMP[[#This Row],[Avg]]-$U$2*TableOMP[[#This Row],[StdDev]]</f>
        <v>#N/A</v>
      </c>
      <c r="R430" s="3" t="e">
        <f>TableOMP[[#This Row],[Avg]]+$U$2*TableOMP[[#This Row],[StdDev]]</f>
        <v>#N/A</v>
      </c>
      <c r="S430" s="3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>MID(M431,22,1)</f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s="3" t="e">
        <f>TableOMP[[#This Row],[Avg]]-$U$2*TableOMP[[#This Row],[StdDev]]</f>
        <v>#N/A</v>
      </c>
      <c r="R431" s="3" t="e">
        <f>TableOMP[[#This Row],[Avg]]+$U$2*TableOMP[[#This Row],[StdDev]]</f>
        <v>#N/A</v>
      </c>
      <c r="S431" s="3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>MID(M432,22,1)</f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s="3" t="e">
        <f>TableOMP[[#This Row],[Avg]]-$U$2*TableOMP[[#This Row],[StdDev]]</f>
        <v>#N/A</v>
      </c>
      <c r="R432" s="3" t="e">
        <f>TableOMP[[#This Row],[Avg]]+$U$2*TableOMP[[#This Row],[StdDev]]</f>
        <v>#N/A</v>
      </c>
      <c r="S432" s="3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>MID(M433,22,1)</f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s="3" t="e">
        <f>TableOMP[[#This Row],[Avg]]-$U$2*TableOMP[[#This Row],[StdDev]]</f>
        <v>#N/A</v>
      </c>
      <c r="R433" s="3" t="e">
        <f>TableOMP[[#This Row],[Avg]]+$U$2*TableOMP[[#This Row],[StdDev]]</f>
        <v>#N/A</v>
      </c>
      <c r="S433" s="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>MID(M434,22,1)</f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s="3" t="e">
        <f>TableOMP[[#This Row],[Avg]]-$U$2*TableOMP[[#This Row],[StdDev]]</f>
        <v>#N/A</v>
      </c>
      <c r="R434" s="3" t="e">
        <f>TableOMP[[#This Row],[Avg]]+$U$2*TableOMP[[#This Row],[StdDev]]</f>
        <v>#N/A</v>
      </c>
      <c r="S434" s="3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>MID(M435,22,1)</f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s="3" t="e">
        <f>TableOMP[[#This Row],[Avg]]-$U$2*TableOMP[[#This Row],[StdDev]]</f>
        <v>#N/A</v>
      </c>
      <c r="R435" s="3" t="e">
        <f>TableOMP[[#This Row],[Avg]]+$U$2*TableOMP[[#This Row],[StdDev]]</f>
        <v>#N/A</v>
      </c>
      <c r="S435" s="3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>MID(M436,22,1)</f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s="3" t="e">
        <f>TableOMP[[#This Row],[Avg]]-$U$2*TableOMP[[#This Row],[StdDev]]</f>
        <v>#N/A</v>
      </c>
      <c r="R436" s="3" t="e">
        <f>TableOMP[[#This Row],[Avg]]+$U$2*TableOMP[[#This Row],[StdDev]]</f>
        <v>#N/A</v>
      </c>
      <c r="S436" s="3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>MID(M437,22,1)</f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s="3" t="e">
        <f>TableOMP[[#This Row],[Avg]]-$U$2*TableOMP[[#This Row],[StdDev]]</f>
        <v>#N/A</v>
      </c>
      <c r="R437" s="3" t="e">
        <f>TableOMP[[#This Row],[Avg]]+$U$2*TableOMP[[#This Row],[StdDev]]</f>
        <v>#N/A</v>
      </c>
      <c r="S437" s="3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>MID(M438,22,1)</f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s="3" t="e">
        <f>TableOMP[[#This Row],[Avg]]-$U$2*TableOMP[[#This Row],[StdDev]]</f>
        <v>#N/A</v>
      </c>
      <c r="R438" s="3" t="e">
        <f>TableOMP[[#This Row],[Avg]]+$U$2*TableOMP[[#This Row],[StdDev]]</f>
        <v>#N/A</v>
      </c>
      <c r="S438" s="3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>MID(M439,22,1)</f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s="3" t="e">
        <f>TableOMP[[#This Row],[Avg]]-$U$2*TableOMP[[#This Row],[StdDev]]</f>
        <v>#N/A</v>
      </c>
      <c r="R439" s="3" t="e">
        <f>TableOMP[[#This Row],[Avg]]+$U$2*TableOMP[[#This Row],[StdDev]]</f>
        <v>#N/A</v>
      </c>
      <c r="S439" s="3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>MID(M440,22,1)</f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s="3" t="e">
        <f>TableOMP[[#This Row],[Avg]]-$U$2*TableOMP[[#This Row],[StdDev]]</f>
        <v>#N/A</v>
      </c>
      <c r="R440" s="3" t="e">
        <f>TableOMP[[#This Row],[Avg]]+$U$2*TableOMP[[#This Row],[StdDev]]</f>
        <v>#N/A</v>
      </c>
      <c r="S440" s="3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>MID(M441,22,1)</f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s="3" t="e">
        <f>TableOMP[[#This Row],[Avg]]-$U$2*TableOMP[[#This Row],[StdDev]]</f>
        <v>#N/A</v>
      </c>
      <c r="R441" s="3" t="e">
        <f>TableOMP[[#This Row],[Avg]]+$U$2*TableOMP[[#This Row],[StdDev]]</f>
        <v>#N/A</v>
      </c>
      <c r="S441" s="3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>MID(M442,22,1)</f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s="3" t="e">
        <f>TableOMP[[#This Row],[Avg]]-$U$2*TableOMP[[#This Row],[StdDev]]</f>
        <v>#N/A</v>
      </c>
      <c r="R442" s="3" t="e">
        <f>TableOMP[[#This Row],[Avg]]+$U$2*TableOMP[[#This Row],[StdDev]]</f>
        <v>#N/A</v>
      </c>
      <c r="S442" s="3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>MID(M443,22,1)</f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 s="3">
        <f>TableOMP[[#This Row],[Avg]]-$U$2*TableOMP[[#This Row],[StdDev]]</f>
        <v>184.95086162440029</v>
      </c>
      <c r="R443" s="3">
        <f>TableOMP[[#This Row],[Avg]]+$U$2*TableOMP[[#This Row],[StdDev]]</f>
        <v>189.08237417559971</v>
      </c>
      <c r="S443" s="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>MID(M444,22,1)</f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 s="3">
        <f>TableOMP[[#This Row],[Avg]]-$U$2*TableOMP[[#This Row],[StdDev]]</f>
        <v>93.738677102903537</v>
      </c>
      <c r="R444" s="3">
        <f>TableOMP[[#This Row],[Avg]]+$U$2*TableOMP[[#This Row],[StdDev]]</f>
        <v>98.375079097096446</v>
      </c>
      <c r="S444" s="3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>MID(M445,22,1)</f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 s="3">
        <f>TableOMP[[#This Row],[Avg]]-$U$2*TableOMP[[#This Row],[StdDev]]</f>
        <v>62.634468000635309</v>
      </c>
      <c r="R445" s="3">
        <f>TableOMP[[#This Row],[Avg]]+$U$2*TableOMP[[#This Row],[StdDev]]</f>
        <v>67.39890444380913</v>
      </c>
      <c r="S445" s="3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>MID(M446,22,1)</f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 s="3">
        <f>TableOMP[[#This Row],[Avg]]-$U$2*TableOMP[[#This Row],[StdDev]]</f>
        <v>46.677891766250582</v>
      </c>
      <c r="R446" s="3">
        <f>TableOMP[[#This Row],[Avg]]+$U$2*TableOMP[[#This Row],[StdDev]]</f>
        <v>52.00909803374941</v>
      </c>
      <c r="S446" s="3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>MID(M447,22,1)</f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 s="3">
        <f>TableOMP[[#This Row],[Avg]]-$U$2*TableOMP[[#This Row],[StdDev]]</f>
        <v>37.748122210214582</v>
      </c>
      <c r="R447" s="3">
        <f>TableOMP[[#This Row],[Avg]]+$U$2*TableOMP[[#This Row],[StdDev]]</f>
        <v>41.436526989785413</v>
      </c>
      <c r="S447" s="3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>MID(M448,22,1)</f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 s="3">
        <f>TableOMP[[#This Row],[Avg]]-$U$2*TableOMP[[#This Row],[StdDev]]</f>
        <v>27.741019028728598</v>
      </c>
      <c r="R448" s="3">
        <f>TableOMP[[#This Row],[Avg]]+$U$2*TableOMP[[#This Row],[StdDev]]</f>
        <v>29.523794771271401</v>
      </c>
      <c r="S448" s="3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>MID(M449,22,1)</f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 s="3">
        <f>TableOMP[[#This Row],[Avg]]-$U$2*TableOMP[[#This Row],[StdDev]]</f>
        <v>22.73601736666636</v>
      </c>
      <c r="R449" s="3">
        <f>TableOMP[[#This Row],[Avg]]+$U$2*TableOMP[[#This Row],[StdDev]]</f>
        <v>29.022116033333639</v>
      </c>
      <c r="S449" s="3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 s="3">
        <f>TableOMP[[#This Row],[Avg]]-$U$2*TableOMP[[#This Row],[StdDev]]</f>
        <v>21.898054303763377</v>
      </c>
      <c r="R450" s="3">
        <f>TableOMP[[#This Row],[Avg]]+$U$2*TableOMP[[#This Row],[StdDev]]</f>
        <v>23.26578125179218</v>
      </c>
      <c r="S450" s="3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>MID(M451,22,1)</f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 s="3">
        <f>TableOMP[[#This Row],[Avg]]-$U$2*TableOMP[[#This Row],[StdDev]]</f>
        <v>19.516161106209108</v>
      </c>
      <c r="R451" s="3">
        <f>TableOMP[[#This Row],[Avg]]+$U$2*TableOMP[[#This Row],[StdDev]]</f>
        <v>21.2680244937909</v>
      </c>
      <c r="S451" s="3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>MID(M452,22,1)</f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 s="3">
        <f>TableOMP[[#This Row],[Avg]]-$U$2*TableOMP[[#This Row],[StdDev]]</f>
        <v>17.946841491244165</v>
      </c>
      <c r="R452" s="3">
        <f>TableOMP[[#This Row],[Avg]]+$U$2*TableOMP[[#This Row],[StdDev]]</f>
        <v>19.628158308755836</v>
      </c>
      <c r="S452" s="3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>MID(M453,22,1)</f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 s="3">
        <f>TableOMP[[#This Row],[Avg]]-$U$2*TableOMP[[#This Row],[StdDev]]</f>
        <v>14.885510228682564</v>
      </c>
      <c r="R453" s="3">
        <f>TableOMP[[#This Row],[Avg]]+$U$2*TableOMP[[#This Row],[StdDev]]</f>
        <v>20.211146171317434</v>
      </c>
      <c r="S453" s="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>MID(M454,22,1)</f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 s="3">
        <f>TableOMP[[#This Row],[Avg]]-$U$2*TableOMP[[#This Row],[StdDev]]</f>
        <v>15.279714633156697</v>
      </c>
      <c r="R454" s="3">
        <f>TableOMP[[#This Row],[Avg]]+$U$2*TableOMP[[#This Row],[StdDev]]</f>
        <v>16.510216566843305</v>
      </c>
      <c r="S454" s="3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>MID(M455,22,1)</f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 s="3">
        <f>TableOMP[[#This Row],[Avg]]-$U$2*TableOMP[[#This Row],[StdDev]]</f>
        <v>14.304077306150663</v>
      </c>
      <c r="R455" s="3">
        <f>TableOMP[[#This Row],[Avg]]+$U$2*TableOMP[[#This Row],[StdDev]]</f>
        <v>15.256140493849333</v>
      </c>
      <c r="S455" s="3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>MID(M456,22,1)</f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 s="3">
        <f>TableOMP[[#This Row],[Avg]]-$U$2*TableOMP[[#This Row],[StdDev]]</f>
        <v>13.262548119831045</v>
      </c>
      <c r="R456" s="3">
        <f>TableOMP[[#This Row],[Avg]]+$U$2*TableOMP[[#This Row],[StdDev]]</f>
        <v>14.648779080168953</v>
      </c>
      <c r="S456" s="3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>MID(M457,22,1)</f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 s="3">
        <f>TableOMP[[#This Row],[Avg]]-$U$2*TableOMP[[#This Row],[StdDev]]</f>
        <v>12.361099467976926</v>
      </c>
      <c r="R457" s="3">
        <f>TableOMP[[#This Row],[Avg]]+$U$2*TableOMP[[#This Row],[StdDev]]</f>
        <v>13.983409532023073</v>
      </c>
      <c r="S457" s="3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>MID(M458,22,1)</f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 s="3">
        <f>TableOMP[[#This Row],[Avg]]-$U$2*TableOMP[[#This Row],[StdDev]]</f>
        <v>12.191912761721026</v>
      </c>
      <c r="R458" s="3">
        <f>TableOMP[[#This Row],[Avg]]+$U$2*TableOMP[[#This Row],[StdDev]]</f>
        <v>12.431416638278973</v>
      </c>
      <c r="S458" s="3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>MID(M459,22,1)</f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 s="3">
        <f>TableOMP[[#This Row],[Avg]]-$U$2*TableOMP[[#This Row],[StdDev]]</f>
        <v>10.4465080407637</v>
      </c>
      <c r="R459" s="3">
        <f>TableOMP[[#This Row],[Avg]]+$U$2*TableOMP[[#This Row],[StdDev]]</f>
        <v>13.626861359236301</v>
      </c>
      <c r="S459" s="3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>MID(M460,22,1)</f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 s="3">
        <f>TableOMP[[#This Row],[Avg]]-$U$2*TableOMP[[#This Row],[StdDev]]</f>
        <v>8.6851421251300422</v>
      </c>
      <c r="R460" s="3">
        <f>TableOMP[[#This Row],[Avg]]+$U$2*TableOMP[[#This Row],[StdDev]]</f>
        <v>15.182837074869958</v>
      </c>
      <c r="S460" s="3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>MID(M461,22,1)</f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 s="3">
        <f>TableOMP[[#This Row],[Avg]]-$U$2*TableOMP[[#This Row],[StdDev]]</f>
        <v>10.561764726285533</v>
      </c>
      <c r="R461" s="3">
        <f>TableOMP[[#This Row],[Avg]]+$U$2*TableOMP[[#This Row],[StdDev]]</f>
        <v>10.797791273714468</v>
      </c>
      <c r="S461" s="3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>MID(M462,22,1)</f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 s="3">
        <f>TableOMP[[#This Row],[Avg]]-$U$2*TableOMP[[#This Row],[StdDev]]</f>
        <v>9.8173191445117176</v>
      </c>
      <c r="R462" s="3">
        <f>TableOMP[[#This Row],[Avg]]+$U$2*TableOMP[[#This Row],[StdDev]]</f>
        <v>10.749069255488283</v>
      </c>
      <c r="S462" s="3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>MID(M463,22,1)</f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 s="3">
        <f>TableOMP[[#This Row],[Avg]]-$U$2*TableOMP[[#This Row],[StdDev]]</f>
        <v>8.8839161252313055</v>
      </c>
      <c r="R463" s="3">
        <f>TableOMP[[#This Row],[Avg]]+$U$2*TableOMP[[#This Row],[StdDev]]</f>
        <v>11.219331074768693</v>
      </c>
      <c r="S463" s="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>MID(M464,22,1)</f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 s="3">
        <f>TableOMP[[#This Row],[Avg]]-$U$2*TableOMP[[#This Row],[StdDev]]</f>
        <v>9.2893072070351632</v>
      </c>
      <c r="R464" s="3">
        <f>TableOMP[[#This Row],[Avg]]+$U$2*TableOMP[[#This Row],[StdDev]]</f>
        <v>9.5927111929648365</v>
      </c>
      <c r="S464" s="3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>MID(M465,22,1)</f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 s="3">
        <f>TableOMP[[#This Row],[Avg]]-$U$2*TableOMP[[#This Row],[StdDev]]</f>
        <v>8.5665915875591967</v>
      </c>
      <c r="R465" s="3">
        <f>TableOMP[[#This Row],[Avg]]+$U$2*TableOMP[[#This Row],[StdDev]]</f>
        <v>10.057967412440801</v>
      </c>
      <c r="S465" s="3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>MID(M466,22,1)</f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 s="3">
        <f>TableOMP[[#This Row],[Avg]]-$U$2*TableOMP[[#This Row],[StdDev]]</f>
        <v>8.245687348724827</v>
      </c>
      <c r="R466" s="3">
        <f>TableOMP[[#This Row],[Avg]]+$U$2*TableOMP[[#This Row],[StdDev]]</f>
        <v>10.093618251275172</v>
      </c>
      <c r="S466" s="3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>MID(M467,22,1)</f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 s="3">
        <f>TableOMP[[#This Row],[Avg]]-$U$2*TableOMP[[#This Row],[StdDev]]</f>
        <v>7.9644247492613394</v>
      </c>
      <c r="R467" s="3">
        <f>TableOMP[[#This Row],[Avg]]+$U$2*TableOMP[[#This Row],[StdDev]]</f>
        <v>9.2689190507386616</v>
      </c>
      <c r="S467" s="3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>MID(M468,22,1)</f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 s="3">
        <f>TableOMP[[#This Row],[Avg]]-$U$2*TableOMP[[#This Row],[StdDev]]</f>
        <v>7.1412580231052765</v>
      </c>
      <c r="R468" s="3">
        <f>TableOMP[[#This Row],[Avg]]+$U$2*TableOMP[[#This Row],[StdDev]]</f>
        <v>9.9136137768947243</v>
      </c>
      <c r="S468" s="3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>MID(M469,22,1)</f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 s="3">
        <f>TableOMP[[#This Row],[Avg]]-$U$2*TableOMP[[#This Row],[StdDev]]</f>
        <v>7.5919509264087042</v>
      </c>
      <c r="R469" s="3">
        <f>TableOMP[[#This Row],[Avg]]+$U$2*TableOMP[[#This Row],[StdDev]]</f>
        <v>9.4234664735912919</v>
      </c>
      <c r="S469" s="3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>MID(M470,22,1)</f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 s="3">
        <f>TableOMP[[#This Row],[Avg]]-$U$2*TableOMP[[#This Row],[StdDev]]</f>
        <v>7.2179682488377885</v>
      </c>
      <c r="R470" s="3">
        <f>TableOMP[[#This Row],[Avg]]+$U$2*TableOMP[[#This Row],[StdDev]]</f>
        <v>8.6386761511622137</v>
      </c>
      <c r="S470" s="3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>MID(M471,22,1)</f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 s="3">
        <f>TableOMP[[#This Row],[Avg]]-$U$2*TableOMP[[#This Row],[StdDev]]</f>
        <v>7.0540539141677119</v>
      </c>
      <c r="R471" s="3">
        <f>TableOMP[[#This Row],[Avg]]+$U$2*TableOMP[[#This Row],[StdDev]]</f>
        <v>8.4645784858322894</v>
      </c>
      <c r="S471" s="3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>MID(M472,22,1)</f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 s="3">
        <f>TableOMP[[#This Row],[Avg]]-$U$2*TableOMP[[#This Row],[StdDev]]</f>
        <v>6.9710618459566103</v>
      </c>
      <c r="R472" s="3">
        <f>TableOMP[[#This Row],[Avg]]+$U$2*TableOMP[[#This Row],[StdDev]]</f>
        <v>7.8691975540433923</v>
      </c>
      <c r="S472" s="3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>MID(M473,22,1)</f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 s="3">
        <f>TableOMP[[#This Row],[Avg]]-$U$2*TableOMP[[#This Row],[StdDev]]</f>
        <v>6.4985338245360476</v>
      </c>
      <c r="R473" s="3">
        <f>TableOMP[[#This Row],[Avg]]+$U$2*TableOMP[[#This Row],[StdDev]]</f>
        <v>8.1179499754639544</v>
      </c>
      <c r="S473" s="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>MID(M474,22,1)</f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 s="3">
        <f>TableOMP[[#This Row],[Avg]]-$U$2*TableOMP[[#This Row],[StdDev]]</f>
        <v>6.4031419507400669</v>
      </c>
      <c r="R474" s="3">
        <f>TableOMP[[#This Row],[Avg]]+$U$2*TableOMP[[#This Row],[StdDev]]</f>
        <v>8.0033252492599321</v>
      </c>
      <c r="S474" s="3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>MID(M475,22,1)</f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 s="3">
        <f>TableOMP[[#This Row],[Avg]]-$U$2*TableOMP[[#This Row],[StdDev]]</f>
        <v>6.3753152760926453</v>
      </c>
      <c r="R475" s="3">
        <f>TableOMP[[#This Row],[Avg]]+$U$2*TableOMP[[#This Row],[StdDev]]</f>
        <v>7.4883445239073536</v>
      </c>
      <c r="S475" s="3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>MID(M476,22,1)</f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 s="3">
        <f>TableOMP[[#This Row],[Avg]]-$U$2*TableOMP[[#This Row],[StdDev]]</f>
        <v>6.0737941137225508</v>
      </c>
      <c r="R476" s="3">
        <f>TableOMP[[#This Row],[Avg]]+$U$2*TableOMP[[#This Row],[StdDev]]</f>
        <v>8.0194948862774513</v>
      </c>
      <c r="S476" s="3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>MID(M477,22,1)</f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 s="3">
        <f>TableOMP[[#This Row],[Avg]]-$U$2*TableOMP[[#This Row],[StdDev]]</f>
        <v>6.1278282592144917</v>
      </c>
      <c r="R477" s="3">
        <f>TableOMP[[#This Row],[Avg]]+$U$2*TableOMP[[#This Row],[StdDev]]</f>
        <v>6.9987141407855047</v>
      </c>
      <c r="S477" s="3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>MID(M478,22,1)</f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 s="3">
        <f>TableOMP[[#This Row],[Avg]]-$U$2*TableOMP[[#This Row],[StdDev]]</f>
        <v>5.6894412882307757</v>
      </c>
      <c r="R478" s="3">
        <f>TableOMP[[#This Row],[Avg]]+$U$2*TableOMP[[#This Row],[StdDev]]</f>
        <v>7.6377803117692222</v>
      </c>
      <c r="S478" s="3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>MID(M479,22,1)</f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 s="3">
        <f>TableOMP[[#This Row],[Avg]]-$U$2*TableOMP[[#This Row],[StdDev]]</f>
        <v>4.3691847227445617</v>
      </c>
      <c r="R479" s="3">
        <f>TableOMP[[#This Row],[Avg]]+$U$2*TableOMP[[#This Row],[StdDev]]</f>
        <v>9.4445982772554391</v>
      </c>
      <c r="S479" s="3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>MID(M480,22,1)</f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 s="3">
        <f>TableOMP[[#This Row],[Avg]]-$U$2*TableOMP[[#This Row],[StdDev]]</f>
        <v>5.5742955197713506</v>
      </c>
      <c r="R480" s="3">
        <f>TableOMP[[#This Row],[Avg]]+$U$2*TableOMP[[#This Row],[StdDev]]</f>
        <v>7.0714656802286502</v>
      </c>
      <c r="S480" s="3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>MID(M481,22,1)</f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 s="3">
        <f>TableOMP[[#This Row],[Avg]]-$U$2*TableOMP[[#This Row],[StdDev]]</f>
        <v>5.2578215669445605</v>
      </c>
      <c r="R481" s="3">
        <f>TableOMP[[#This Row],[Avg]]+$U$2*TableOMP[[#This Row],[StdDev]]</f>
        <v>7.1246406330554404</v>
      </c>
      <c r="S481" s="3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>MID(M482,22,1)</f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 s="3">
        <f>TableOMP[[#This Row],[Avg]]-$U$2*TableOMP[[#This Row],[StdDev]]</f>
        <v>1.8637395461310593</v>
      </c>
      <c r="R482" s="3">
        <f>TableOMP[[#This Row],[Avg]]+$U$2*TableOMP[[#This Row],[StdDev]]</f>
        <v>12.16138725386894</v>
      </c>
      <c r="S482" s="3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>MID(M483,22,1)</f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 s="3">
        <f>TableOMP[[#This Row],[Avg]]-$U$2*TableOMP[[#This Row],[StdDev]]</f>
        <v>5.3492953449309226</v>
      </c>
      <c r="R483" s="3">
        <f>TableOMP[[#This Row],[Avg]]+$U$2*TableOMP[[#This Row],[StdDev]]</f>
        <v>6.2787170550690767</v>
      </c>
      <c r="S483" s="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>MID(M484,22,1)</f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 s="3">
        <f>TableOMP[[#This Row],[Avg]]-$U$2*TableOMP[[#This Row],[StdDev]]</f>
        <v>5.0796858352387559</v>
      </c>
      <c r="R484" s="3">
        <f>TableOMP[[#This Row],[Avg]]+$U$2*TableOMP[[#This Row],[StdDev]]</f>
        <v>6.6998674980945783</v>
      </c>
      <c r="S484" s="3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>MID(M485,22,1)</f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 s="3">
        <f>TableOMP[[#This Row],[Avg]]-$U$2*TableOMP[[#This Row],[StdDev]]</f>
        <v>1.3746860574984865</v>
      </c>
      <c r="R485" s="3">
        <f>TableOMP[[#This Row],[Avg]]+$U$2*TableOMP[[#This Row],[StdDev]]</f>
        <v>11.808659742501515</v>
      </c>
      <c r="S485" s="3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>MID(M486,22,1)</f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 s="3">
        <f>TableOMP[[#This Row],[Avg]]-$U$2*TableOMP[[#This Row],[StdDev]]</f>
        <v>5.0067396839671829</v>
      </c>
      <c r="R486" s="3">
        <f>TableOMP[[#This Row],[Avg]]+$U$2*TableOMP[[#This Row],[StdDev]]</f>
        <v>6.3148597160328173</v>
      </c>
      <c r="S486" s="3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>MID(M487,22,1)</f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 s="3">
        <f>TableOMP[[#This Row],[Avg]]-$U$2*TableOMP[[#This Row],[StdDev]]</f>
        <v>4.9087548486923325</v>
      </c>
      <c r="R487" s="3">
        <f>TableOMP[[#This Row],[Avg]]+$U$2*TableOMP[[#This Row],[StdDev]]</f>
        <v>6.209891951307668</v>
      </c>
      <c r="S487" s="3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>MID(M488,22,1)</f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 s="3">
        <f>TableOMP[[#This Row],[Avg]]-$U$2*TableOMP[[#This Row],[StdDev]]</f>
        <v>2.6037156477523609</v>
      </c>
      <c r="R488" s="3">
        <f>TableOMP[[#This Row],[Avg]]+$U$2*TableOMP[[#This Row],[StdDev]]</f>
        <v>10.367653952247638</v>
      </c>
      <c r="S488" s="3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>MID(M489,22,1)</f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 s="3">
        <f>TableOMP[[#This Row],[Avg]]-$U$2*TableOMP[[#This Row],[StdDev]]</f>
        <v>4.6955602511830641</v>
      </c>
      <c r="R489" s="3">
        <f>TableOMP[[#This Row],[Avg]]+$U$2*TableOMP[[#This Row],[StdDev]]</f>
        <v>5.9293693488169357</v>
      </c>
      <c r="S489" s="3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>MID(M490,22,1)</f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 s="3">
        <f>TableOMP[[#This Row],[Avg]]-$U$2*TableOMP[[#This Row],[StdDev]]</f>
        <v>4.5503083716143946</v>
      </c>
      <c r="R490" s="3">
        <f>TableOMP[[#This Row],[Avg]]+$U$2*TableOMP[[#This Row],[StdDev]]</f>
        <v>5.8498810283856058</v>
      </c>
      <c r="S490" s="3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>MID(M491,22,1)</f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 s="3">
        <f>TableOMP[[#This Row],[Avg]]-$U$2*TableOMP[[#This Row],[StdDev]]</f>
        <v>3.6004472350798151</v>
      </c>
      <c r="R491" s="3">
        <f>TableOMP[[#This Row],[Avg]]+$U$2*TableOMP[[#This Row],[StdDev]]</f>
        <v>7.2503535649201831</v>
      </c>
      <c r="S491" s="3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>MID(M492,22,1)</f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 s="3">
        <f>TableOMP[[#This Row],[Avg]]-$U$2*TableOMP[[#This Row],[StdDev]]</f>
        <v>4.6023834699046429</v>
      </c>
      <c r="R492" s="3">
        <f>TableOMP[[#This Row],[Avg]]+$U$2*TableOMP[[#This Row],[StdDev]]</f>
        <v>5.4916103300953569</v>
      </c>
      <c r="S492" s="3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>MID(M493,22,1)</f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 s="3">
        <f>TableOMP[[#This Row],[Avg]]-$U$2*TableOMP[[#This Row],[StdDev]]</f>
        <v>4.2529461602940977</v>
      </c>
      <c r="R493" s="3">
        <f>TableOMP[[#This Row],[Avg]]+$U$2*TableOMP[[#This Row],[StdDev]]</f>
        <v>6.1450160397059026</v>
      </c>
      <c r="S493" s="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>MID(M494,22,1)</f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 s="3">
        <f>TableOMP[[#This Row],[Avg]]-$U$2*TableOMP[[#This Row],[StdDev]]</f>
        <v>4.2766100173202339</v>
      </c>
      <c r="R494" s="3">
        <f>TableOMP[[#This Row],[Avg]]+$U$2*TableOMP[[#This Row],[StdDev]]</f>
        <v>5.8347929826797671</v>
      </c>
      <c r="S494" s="3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>MID(M495,22,1)</f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 s="3">
        <f>TableOMP[[#This Row],[Avg]]-$U$2*TableOMP[[#This Row],[StdDev]]</f>
        <v>4.4046496227186021</v>
      </c>
      <c r="R495" s="3">
        <f>TableOMP[[#This Row],[Avg]]+$U$2*TableOMP[[#This Row],[StdDev]]</f>
        <v>5.3983331772813985</v>
      </c>
      <c r="S495" s="3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>MID(M496,22,1)</f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 s="3">
        <f>TableOMP[[#This Row],[Avg]]-$U$2*TableOMP[[#This Row],[StdDev]]</f>
        <v>4.1725269043650721</v>
      </c>
      <c r="R496" s="3">
        <f>TableOMP[[#This Row],[Avg]]+$U$2*TableOMP[[#This Row],[StdDev]]</f>
        <v>5.6009540956349282</v>
      </c>
      <c r="S496" s="3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>MID(M497,22,1)</f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 s="3">
        <f>TableOMP[[#This Row],[Avg]]-$U$2*TableOMP[[#This Row],[StdDev]]</f>
        <v>4.2650321174173751</v>
      </c>
      <c r="R497" s="3">
        <f>TableOMP[[#This Row],[Avg]]+$U$2*TableOMP[[#This Row],[StdDev]]</f>
        <v>5.3116438825826275</v>
      </c>
      <c r="S497" s="3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>MID(M498,22,1)</f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 s="3">
        <f>TableOMP[[#This Row],[Avg]]-$U$2*TableOMP[[#This Row],[StdDev]]</f>
        <v>4.2048685815142726</v>
      </c>
      <c r="R498" s="3">
        <f>TableOMP[[#This Row],[Avg]]+$U$2*TableOMP[[#This Row],[StdDev]]</f>
        <v>5.423068218485728</v>
      </c>
      <c r="S498" s="3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>MID(M499,22,1)</f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 s="3">
        <f>TableOMP[[#This Row],[Avg]]-$U$2*TableOMP[[#This Row],[StdDev]]</f>
        <v>-0.98975982599369416</v>
      </c>
      <c r="R499" s="3">
        <f>TableOMP[[#This Row],[Avg]]+$U$2*TableOMP[[#This Row],[StdDev]]</f>
        <v>12.885383025993695</v>
      </c>
      <c r="S499" s="3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>MID(M500,22,1)</f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 s="3">
        <f>TableOMP[[#This Row],[Avg]]-$U$2*TableOMP[[#This Row],[StdDev]]</f>
        <v>2.6691840273665464</v>
      </c>
      <c r="R500" s="3">
        <f>TableOMP[[#This Row],[Avg]]+$U$2*TableOMP[[#This Row],[StdDev]]</f>
        <v>7.2433899726334534</v>
      </c>
      <c r="S500" s="3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>MID(M501,22,1)</f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 s="3">
        <f>TableOMP[[#This Row],[Avg]]-$U$2*TableOMP[[#This Row],[StdDev]]</f>
        <v>4.4416518968880485</v>
      </c>
      <c r="R501" s="3">
        <f>TableOMP[[#This Row],[Avg]]+$U$2*TableOMP[[#This Row],[StdDev]]</f>
        <v>4.6178953031119523</v>
      </c>
      <c r="S501" s="3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>MID(M502,22,1)</f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 s="3">
        <f>TableOMP[[#This Row],[Avg]]-$U$2*TableOMP[[#This Row],[StdDev]]</f>
        <v>3.9946831821115136</v>
      </c>
      <c r="R502" s="3">
        <f>TableOMP[[#This Row],[Avg]]+$U$2*TableOMP[[#This Row],[StdDev]]</f>
        <v>5.5483244178884856</v>
      </c>
      <c r="S502" s="3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>MID(M503,22,1)</f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 s="3">
        <f>TableOMP[[#This Row],[Avg]]-$U$2*TableOMP[[#This Row],[StdDev]]</f>
        <v>2.5187130253149248</v>
      </c>
      <c r="R503" s="3">
        <f>TableOMP[[#This Row],[Avg]]+$U$2*TableOMP[[#This Row],[StdDev]]</f>
        <v>7.4439847746850756</v>
      </c>
      <c r="S503" s="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>MID(M504,22,1)</f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 s="3">
        <f>TableOMP[[#This Row],[Avg]]-$U$2*TableOMP[[#This Row],[StdDev]]</f>
        <v>3.8584940998425306</v>
      </c>
      <c r="R504" s="3">
        <f>TableOMP[[#This Row],[Avg]]+$U$2*TableOMP[[#This Row],[StdDev]]</f>
        <v>5.3339371001574669</v>
      </c>
      <c r="S504" s="3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>MID(M505,22,1)</f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 s="3">
        <f>TableOMP[[#This Row],[Avg]]-$U$2*TableOMP[[#This Row],[StdDev]]</f>
        <v>3.9752701498858887</v>
      </c>
      <c r="R505" s="3">
        <f>TableOMP[[#This Row],[Avg]]+$U$2*TableOMP[[#This Row],[StdDev]]</f>
        <v>5.076070450114111</v>
      </c>
      <c r="S505" s="3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>MID(M506,22,1)</f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s="3" t="e">
        <f>TableOMP[[#This Row],[Avg]]-$U$2*TableOMP[[#This Row],[StdDev]]</f>
        <v>#N/A</v>
      </c>
      <c r="R506" s="3" t="e">
        <f>TableOMP[[#This Row],[Avg]]+$U$2*TableOMP[[#This Row],[StdDev]]</f>
        <v>#N/A</v>
      </c>
      <c r="S506" s="3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>MID(M507,22,1)</f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s="3" t="e">
        <f>TableOMP[[#This Row],[Avg]]-$U$2*TableOMP[[#This Row],[StdDev]]</f>
        <v>#N/A</v>
      </c>
      <c r="R507" s="3" t="e">
        <f>TableOMP[[#This Row],[Avg]]+$U$2*TableOMP[[#This Row],[StdDev]]</f>
        <v>#N/A</v>
      </c>
      <c r="S507" s="3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>MID(M508,22,1)</f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s="3" t="e">
        <f>TableOMP[[#This Row],[Avg]]-$U$2*TableOMP[[#This Row],[StdDev]]</f>
        <v>#N/A</v>
      </c>
      <c r="R508" s="3" t="e">
        <f>TableOMP[[#This Row],[Avg]]+$U$2*TableOMP[[#This Row],[StdDev]]</f>
        <v>#N/A</v>
      </c>
      <c r="S508" s="3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>MID(M509,22,1)</f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s="3" t="e">
        <f>TableOMP[[#This Row],[Avg]]-$U$2*TableOMP[[#This Row],[StdDev]]</f>
        <v>#N/A</v>
      </c>
      <c r="R509" s="3" t="e">
        <f>TableOMP[[#This Row],[Avg]]+$U$2*TableOMP[[#This Row],[StdDev]]</f>
        <v>#N/A</v>
      </c>
      <c r="S509" s="3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>MID(M510,22,1)</f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s="3" t="e">
        <f>TableOMP[[#This Row],[Avg]]-$U$2*TableOMP[[#This Row],[StdDev]]</f>
        <v>#N/A</v>
      </c>
      <c r="R510" s="3" t="e">
        <f>TableOMP[[#This Row],[Avg]]+$U$2*TableOMP[[#This Row],[StdDev]]</f>
        <v>#N/A</v>
      </c>
      <c r="S510" s="3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>MID(M511,22,1)</f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s="3" t="e">
        <f>TableOMP[[#This Row],[Avg]]-$U$2*TableOMP[[#This Row],[StdDev]]</f>
        <v>#N/A</v>
      </c>
      <c r="R511" s="3" t="e">
        <f>TableOMP[[#This Row],[Avg]]+$U$2*TableOMP[[#This Row],[StdDev]]</f>
        <v>#N/A</v>
      </c>
      <c r="S511" s="3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>MID(M512,22,1)</f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s="3" t="e">
        <f>TableOMP[[#This Row],[Avg]]-$U$2*TableOMP[[#This Row],[StdDev]]</f>
        <v>#N/A</v>
      </c>
      <c r="R512" s="3" t="e">
        <f>TableOMP[[#This Row],[Avg]]+$U$2*TableOMP[[#This Row],[StdDev]]</f>
        <v>#N/A</v>
      </c>
      <c r="S512" s="3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>MID(M513,22,1)</f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s="3" t="e">
        <f>TableOMP[[#This Row],[Avg]]-$U$2*TableOMP[[#This Row],[StdDev]]</f>
        <v>#N/A</v>
      </c>
      <c r="R513" s="3" t="e">
        <f>TableOMP[[#This Row],[Avg]]+$U$2*TableOMP[[#This Row],[StdDev]]</f>
        <v>#N/A</v>
      </c>
      <c r="S513" s="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s="3" t="e">
        <f>TableOMP[[#This Row],[Avg]]-$U$2*TableOMP[[#This Row],[StdDev]]</f>
        <v>#N/A</v>
      </c>
      <c r="R514" s="3" t="e">
        <f>TableOMP[[#This Row],[Avg]]+$U$2*TableOMP[[#This Row],[StdDev]]</f>
        <v>#N/A</v>
      </c>
      <c r="S514" s="3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>MID(M515,22,1)</f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s="3" t="e">
        <f>TableOMP[[#This Row],[Avg]]-$U$2*TableOMP[[#This Row],[StdDev]]</f>
        <v>#N/A</v>
      </c>
      <c r="R515" s="3" t="e">
        <f>TableOMP[[#This Row],[Avg]]+$U$2*TableOMP[[#This Row],[StdDev]]</f>
        <v>#N/A</v>
      </c>
      <c r="S515" s="3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>MID(M516,22,1)</f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s="3" t="e">
        <f>TableOMP[[#This Row],[Avg]]-$U$2*TableOMP[[#This Row],[StdDev]]</f>
        <v>#N/A</v>
      </c>
      <c r="R516" s="3" t="e">
        <f>TableOMP[[#This Row],[Avg]]+$U$2*TableOMP[[#This Row],[StdDev]]</f>
        <v>#N/A</v>
      </c>
      <c r="S516" s="3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>MID(M517,22,1)</f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s="3" t="e">
        <f>TableOMP[[#This Row],[Avg]]-$U$2*TableOMP[[#This Row],[StdDev]]</f>
        <v>#N/A</v>
      </c>
      <c r="R517" s="3" t="e">
        <f>TableOMP[[#This Row],[Avg]]+$U$2*TableOMP[[#This Row],[StdDev]]</f>
        <v>#N/A</v>
      </c>
      <c r="S517" s="3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>MID(M518,22,1)</f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s="3" t="e">
        <f>TableOMP[[#This Row],[Avg]]-$U$2*TableOMP[[#This Row],[StdDev]]</f>
        <v>#N/A</v>
      </c>
      <c r="R518" s="3" t="e">
        <f>TableOMP[[#This Row],[Avg]]+$U$2*TableOMP[[#This Row],[StdDev]]</f>
        <v>#N/A</v>
      </c>
      <c r="S518" s="3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>MID(M519,22,1)</f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s="3" t="e">
        <f>TableOMP[[#This Row],[Avg]]-$U$2*TableOMP[[#This Row],[StdDev]]</f>
        <v>#N/A</v>
      </c>
      <c r="R519" s="3" t="e">
        <f>TableOMP[[#This Row],[Avg]]+$U$2*TableOMP[[#This Row],[StdDev]]</f>
        <v>#N/A</v>
      </c>
      <c r="S519" s="3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>MID(M520,22,1)</f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s="3" t="e">
        <f>TableOMP[[#This Row],[Avg]]-$U$2*TableOMP[[#This Row],[StdDev]]</f>
        <v>#N/A</v>
      </c>
      <c r="R520" s="3" t="e">
        <f>TableOMP[[#This Row],[Avg]]+$U$2*TableOMP[[#This Row],[StdDev]]</f>
        <v>#N/A</v>
      </c>
      <c r="S520" s="3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>MID(M521,22,1)</f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s="3" t="e">
        <f>TableOMP[[#This Row],[Avg]]-$U$2*TableOMP[[#This Row],[StdDev]]</f>
        <v>#N/A</v>
      </c>
      <c r="R521" s="3" t="e">
        <f>TableOMP[[#This Row],[Avg]]+$U$2*TableOMP[[#This Row],[StdDev]]</f>
        <v>#N/A</v>
      </c>
      <c r="S521" s="3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>MID(M522,22,1)</f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s="3" t="e">
        <f>TableOMP[[#This Row],[Avg]]-$U$2*TableOMP[[#This Row],[StdDev]]</f>
        <v>#N/A</v>
      </c>
      <c r="R522" s="3" t="e">
        <f>TableOMP[[#This Row],[Avg]]+$U$2*TableOMP[[#This Row],[StdDev]]</f>
        <v>#N/A</v>
      </c>
      <c r="S522" s="3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>MID(M523,22,1)</f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s="3" t="e">
        <f>TableOMP[[#This Row],[Avg]]-$U$2*TableOMP[[#This Row],[StdDev]]</f>
        <v>#N/A</v>
      </c>
      <c r="R523" s="3" t="e">
        <f>TableOMP[[#This Row],[Avg]]+$U$2*TableOMP[[#This Row],[StdDev]]</f>
        <v>#N/A</v>
      </c>
      <c r="S523" s="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>MID(M524,22,1)</f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s="3" t="e">
        <f>TableOMP[[#This Row],[Avg]]-$U$2*TableOMP[[#This Row],[StdDev]]</f>
        <v>#N/A</v>
      </c>
      <c r="R524" s="3" t="e">
        <f>TableOMP[[#This Row],[Avg]]+$U$2*TableOMP[[#This Row],[StdDev]]</f>
        <v>#N/A</v>
      </c>
      <c r="S524" s="3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>MID(M525,22,1)</f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s="3" t="e">
        <f>TableOMP[[#This Row],[Avg]]-$U$2*TableOMP[[#This Row],[StdDev]]</f>
        <v>#N/A</v>
      </c>
      <c r="R525" s="3" t="e">
        <f>TableOMP[[#This Row],[Avg]]+$U$2*TableOMP[[#This Row],[StdDev]]</f>
        <v>#N/A</v>
      </c>
      <c r="S525" s="3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>MID(M526,22,1)</f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s="3" t="e">
        <f>TableOMP[[#This Row],[Avg]]-$U$2*TableOMP[[#This Row],[StdDev]]</f>
        <v>#N/A</v>
      </c>
      <c r="R526" s="3" t="e">
        <f>TableOMP[[#This Row],[Avg]]+$U$2*TableOMP[[#This Row],[StdDev]]</f>
        <v>#N/A</v>
      </c>
      <c r="S526" s="3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>MID(M527,22,1)</f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s="3" t="e">
        <f>TableOMP[[#This Row],[Avg]]-$U$2*TableOMP[[#This Row],[StdDev]]</f>
        <v>#N/A</v>
      </c>
      <c r="R527" s="3" t="e">
        <f>TableOMP[[#This Row],[Avg]]+$U$2*TableOMP[[#This Row],[StdDev]]</f>
        <v>#N/A</v>
      </c>
      <c r="S527" s="3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>MID(M528,22,1)</f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s="3" t="e">
        <f>TableOMP[[#This Row],[Avg]]-$U$2*TableOMP[[#This Row],[StdDev]]</f>
        <v>#N/A</v>
      </c>
      <c r="R528" s="3" t="e">
        <f>TableOMP[[#This Row],[Avg]]+$U$2*TableOMP[[#This Row],[StdDev]]</f>
        <v>#N/A</v>
      </c>
      <c r="S528" s="3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>MID(M529,22,1)</f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s="3" t="e">
        <f>TableOMP[[#This Row],[Avg]]-$U$2*TableOMP[[#This Row],[StdDev]]</f>
        <v>#N/A</v>
      </c>
      <c r="R529" s="3" t="e">
        <f>TableOMP[[#This Row],[Avg]]+$U$2*TableOMP[[#This Row],[StdDev]]</f>
        <v>#N/A</v>
      </c>
      <c r="S529" s="3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>MID(M530,22,1)</f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s="3" t="e">
        <f>TableOMP[[#This Row],[Avg]]-$U$2*TableOMP[[#This Row],[StdDev]]</f>
        <v>#N/A</v>
      </c>
      <c r="R530" s="3" t="e">
        <f>TableOMP[[#This Row],[Avg]]+$U$2*TableOMP[[#This Row],[StdDev]]</f>
        <v>#N/A</v>
      </c>
      <c r="S530" s="3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>MID(M531,22,1)</f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s="3" t="e">
        <f>TableOMP[[#This Row],[Avg]]-$U$2*TableOMP[[#This Row],[StdDev]]</f>
        <v>#N/A</v>
      </c>
      <c r="R531" s="3" t="e">
        <f>TableOMP[[#This Row],[Avg]]+$U$2*TableOMP[[#This Row],[StdDev]]</f>
        <v>#N/A</v>
      </c>
      <c r="S531" s="3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>MID(M532,22,1)</f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s="3" t="e">
        <f>TableOMP[[#This Row],[Avg]]-$U$2*TableOMP[[#This Row],[StdDev]]</f>
        <v>#N/A</v>
      </c>
      <c r="R532" s="3" t="e">
        <f>TableOMP[[#This Row],[Avg]]+$U$2*TableOMP[[#This Row],[StdDev]]</f>
        <v>#N/A</v>
      </c>
      <c r="S532" s="3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>MID(M533,22,1)</f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s="3" t="e">
        <f>TableOMP[[#This Row],[Avg]]-$U$2*TableOMP[[#This Row],[StdDev]]</f>
        <v>#N/A</v>
      </c>
      <c r="R533" s="3" t="e">
        <f>TableOMP[[#This Row],[Avg]]+$U$2*TableOMP[[#This Row],[StdDev]]</f>
        <v>#N/A</v>
      </c>
      <c r="S533" s="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>MID(M534,22,1)</f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s="3" t="e">
        <f>TableOMP[[#This Row],[Avg]]-$U$2*TableOMP[[#This Row],[StdDev]]</f>
        <v>#N/A</v>
      </c>
      <c r="R534" s="3" t="e">
        <f>TableOMP[[#This Row],[Avg]]+$U$2*TableOMP[[#This Row],[StdDev]]</f>
        <v>#N/A</v>
      </c>
      <c r="S534" s="3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>MID(M535,22,1)</f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s="3" t="e">
        <f>TableOMP[[#This Row],[Avg]]-$U$2*TableOMP[[#This Row],[StdDev]]</f>
        <v>#N/A</v>
      </c>
      <c r="R535" s="3" t="e">
        <f>TableOMP[[#This Row],[Avg]]+$U$2*TableOMP[[#This Row],[StdDev]]</f>
        <v>#N/A</v>
      </c>
      <c r="S535" s="3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>MID(M536,22,1)</f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s="3" t="e">
        <f>TableOMP[[#This Row],[Avg]]-$U$2*TableOMP[[#This Row],[StdDev]]</f>
        <v>#N/A</v>
      </c>
      <c r="R536" s="3" t="e">
        <f>TableOMP[[#This Row],[Avg]]+$U$2*TableOMP[[#This Row],[StdDev]]</f>
        <v>#N/A</v>
      </c>
      <c r="S536" s="3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>MID(M537,22,1)</f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s="3" t="e">
        <f>TableOMP[[#This Row],[Avg]]-$U$2*TableOMP[[#This Row],[StdDev]]</f>
        <v>#N/A</v>
      </c>
      <c r="R537" s="3" t="e">
        <f>TableOMP[[#This Row],[Avg]]+$U$2*TableOMP[[#This Row],[StdDev]]</f>
        <v>#N/A</v>
      </c>
      <c r="S537" s="3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>MID(M538,22,1)</f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s="3" t="e">
        <f>TableOMP[[#This Row],[Avg]]-$U$2*TableOMP[[#This Row],[StdDev]]</f>
        <v>#N/A</v>
      </c>
      <c r="R538" s="3" t="e">
        <f>TableOMP[[#This Row],[Avg]]+$U$2*TableOMP[[#This Row],[StdDev]]</f>
        <v>#N/A</v>
      </c>
      <c r="S538" s="3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>MID(M539,22,1)</f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s="3" t="e">
        <f>TableOMP[[#This Row],[Avg]]-$U$2*TableOMP[[#This Row],[StdDev]]</f>
        <v>#N/A</v>
      </c>
      <c r="R539" s="3" t="e">
        <f>TableOMP[[#This Row],[Avg]]+$U$2*TableOMP[[#This Row],[StdDev]]</f>
        <v>#N/A</v>
      </c>
      <c r="S539" s="3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>MID(M540,22,1)</f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s="3" t="e">
        <f>TableOMP[[#This Row],[Avg]]-$U$2*TableOMP[[#This Row],[StdDev]]</f>
        <v>#N/A</v>
      </c>
      <c r="R540" s="3" t="e">
        <f>TableOMP[[#This Row],[Avg]]+$U$2*TableOMP[[#This Row],[StdDev]]</f>
        <v>#N/A</v>
      </c>
      <c r="S540" s="3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>MID(M541,22,1)</f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s="3" t="e">
        <f>TableOMP[[#This Row],[Avg]]-$U$2*TableOMP[[#This Row],[StdDev]]</f>
        <v>#N/A</v>
      </c>
      <c r="R541" s="3" t="e">
        <f>TableOMP[[#This Row],[Avg]]+$U$2*TableOMP[[#This Row],[StdDev]]</f>
        <v>#N/A</v>
      </c>
      <c r="S541" s="3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>MID(M542,22,1)</f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s="3" t="e">
        <f>TableOMP[[#This Row],[Avg]]-$U$2*TableOMP[[#This Row],[StdDev]]</f>
        <v>#N/A</v>
      </c>
      <c r="R542" s="3" t="e">
        <f>TableOMP[[#This Row],[Avg]]+$U$2*TableOMP[[#This Row],[StdDev]]</f>
        <v>#N/A</v>
      </c>
      <c r="S542" s="3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>MID(M543,22,1)</f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s="3" t="e">
        <f>TableOMP[[#This Row],[Avg]]-$U$2*TableOMP[[#This Row],[StdDev]]</f>
        <v>#N/A</v>
      </c>
      <c r="R543" s="3" t="e">
        <f>TableOMP[[#This Row],[Avg]]+$U$2*TableOMP[[#This Row],[StdDev]]</f>
        <v>#N/A</v>
      </c>
      <c r="S543" s="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>MID(M544,22,1)</f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s="3" t="e">
        <f>TableOMP[[#This Row],[Avg]]-$U$2*TableOMP[[#This Row],[StdDev]]</f>
        <v>#N/A</v>
      </c>
      <c r="R544" s="3" t="e">
        <f>TableOMP[[#This Row],[Avg]]+$U$2*TableOMP[[#This Row],[StdDev]]</f>
        <v>#N/A</v>
      </c>
      <c r="S544" s="3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>MID(M545,22,1)</f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s="3" t="e">
        <f>TableOMP[[#This Row],[Avg]]-$U$2*TableOMP[[#This Row],[StdDev]]</f>
        <v>#N/A</v>
      </c>
      <c r="R545" s="3" t="e">
        <f>TableOMP[[#This Row],[Avg]]+$U$2*TableOMP[[#This Row],[StdDev]]</f>
        <v>#N/A</v>
      </c>
      <c r="S545" s="3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>MID(M546,22,1)</f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s="3" t="e">
        <f>TableOMP[[#This Row],[Avg]]-$U$2*TableOMP[[#This Row],[StdDev]]</f>
        <v>#N/A</v>
      </c>
      <c r="R546" s="3" t="e">
        <f>TableOMP[[#This Row],[Avg]]+$U$2*TableOMP[[#This Row],[StdDev]]</f>
        <v>#N/A</v>
      </c>
      <c r="S546" s="3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>MID(M547,22,1)</f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s="3" t="e">
        <f>TableOMP[[#This Row],[Avg]]-$U$2*TableOMP[[#This Row],[StdDev]]</f>
        <v>#N/A</v>
      </c>
      <c r="R547" s="3" t="e">
        <f>TableOMP[[#This Row],[Avg]]+$U$2*TableOMP[[#This Row],[StdDev]]</f>
        <v>#N/A</v>
      </c>
      <c r="S547" s="3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>MID(M548,22,1)</f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s="3" t="e">
        <f>TableOMP[[#This Row],[Avg]]-$U$2*TableOMP[[#This Row],[StdDev]]</f>
        <v>#N/A</v>
      </c>
      <c r="R548" s="3" t="e">
        <f>TableOMP[[#This Row],[Avg]]+$U$2*TableOMP[[#This Row],[StdDev]]</f>
        <v>#N/A</v>
      </c>
      <c r="S548" s="3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>MID(M549,22,1)</f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s="3" t="e">
        <f>TableOMP[[#This Row],[Avg]]-$U$2*TableOMP[[#This Row],[StdDev]]</f>
        <v>#N/A</v>
      </c>
      <c r="R549" s="3" t="e">
        <f>TableOMP[[#This Row],[Avg]]+$U$2*TableOMP[[#This Row],[StdDev]]</f>
        <v>#N/A</v>
      </c>
      <c r="S549" s="3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>MID(M550,22,1)</f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s="3" t="e">
        <f>TableOMP[[#This Row],[Avg]]-$U$2*TableOMP[[#This Row],[StdDev]]</f>
        <v>#N/A</v>
      </c>
      <c r="R550" s="3" t="e">
        <f>TableOMP[[#This Row],[Avg]]+$U$2*TableOMP[[#This Row],[StdDev]]</f>
        <v>#N/A</v>
      </c>
      <c r="S550" s="3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>MID(M551,22,1)</f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s="3" t="e">
        <f>TableOMP[[#This Row],[Avg]]-$U$2*TableOMP[[#This Row],[StdDev]]</f>
        <v>#N/A</v>
      </c>
      <c r="R551" s="3" t="e">
        <f>TableOMP[[#This Row],[Avg]]+$U$2*TableOMP[[#This Row],[StdDev]]</f>
        <v>#N/A</v>
      </c>
      <c r="S551" s="3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>MID(M552,22,1)</f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s="3" t="e">
        <f>TableOMP[[#This Row],[Avg]]-$U$2*TableOMP[[#This Row],[StdDev]]</f>
        <v>#N/A</v>
      </c>
      <c r="R552" s="3" t="e">
        <f>TableOMP[[#This Row],[Avg]]+$U$2*TableOMP[[#This Row],[StdDev]]</f>
        <v>#N/A</v>
      </c>
      <c r="S552" s="3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>MID(M553,22,1)</f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s="3" t="e">
        <f>TableOMP[[#This Row],[Avg]]-$U$2*TableOMP[[#This Row],[StdDev]]</f>
        <v>#N/A</v>
      </c>
      <c r="R553" s="3" t="e">
        <f>TableOMP[[#This Row],[Avg]]+$U$2*TableOMP[[#This Row],[StdDev]]</f>
        <v>#N/A</v>
      </c>
      <c r="S553" s="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>MID(M554,22,1)</f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s="3" t="e">
        <f>TableOMP[[#This Row],[Avg]]-$U$2*TableOMP[[#This Row],[StdDev]]</f>
        <v>#N/A</v>
      </c>
      <c r="R554" s="3" t="e">
        <f>TableOMP[[#This Row],[Avg]]+$U$2*TableOMP[[#This Row],[StdDev]]</f>
        <v>#N/A</v>
      </c>
      <c r="S554" s="3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>MID(M555,22,1)</f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s="3" t="e">
        <f>TableOMP[[#This Row],[Avg]]-$U$2*TableOMP[[#This Row],[StdDev]]</f>
        <v>#N/A</v>
      </c>
      <c r="R555" s="3" t="e">
        <f>TableOMP[[#This Row],[Avg]]+$U$2*TableOMP[[#This Row],[StdDev]]</f>
        <v>#N/A</v>
      </c>
      <c r="S555" s="3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>MID(M556,22,1)</f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s="3" t="e">
        <f>TableOMP[[#This Row],[Avg]]-$U$2*TableOMP[[#This Row],[StdDev]]</f>
        <v>#N/A</v>
      </c>
      <c r="R556" s="3" t="e">
        <f>TableOMP[[#This Row],[Avg]]+$U$2*TableOMP[[#This Row],[StdDev]]</f>
        <v>#N/A</v>
      </c>
      <c r="S556" s="3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>MID(M557,22,1)</f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s="3" t="e">
        <f>TableOMP[[#This Row],[Avg]]-$U$2*TableOMP[[#This Row],[StdDev]]</f>
        <v>#N/A</v>
      </c>
      <c r="R557" s="3" t="e">
        <f>TableOMP[[#This Row],[Avg]]+$U$2*TableOMP[[#This Row],[StdDev]]</f>
        <v>#N/A</v>
      </c>
      <c r="S557" s="3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>MID(M558,22,1)</f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s="3" t="e">
        <f>TableOMP[[#This Row],[Avg]]-$U$2*TableOMP[[#This Row],[StdDev]]</f>
        <v>#N/A</v>
      </c>
      <c r="R558" s="3" t="e">
        <f>TableOMP[[#This Row],[Avg]]+$U$2*TableOMP[[#This Row],[StdDev]]</f>
        <v>#N/A</v>
      </c>
      <c r="S558" s="3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>MID(M559,22,1)</f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s="3" t="e">
        <f>TableOMP[[#This Row],[Avg]]-$U$2*TableOMP[[#This Row],[StdDev]]</f>
        <v>#N/A</v>
      </c>
      <c r="R559" s="3" t="e">
        <f>TableOMP[[#This Row],[Avg]]+$U$2*TableOMP[[#This Row],[StdDev]]</f>
        <v>#N/A</v>
      </c>
      <c r="S559" s="3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>MID(M560,22,1)</f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s="3" t="e">
        <f>TableOMP[[#This Row],[Avg]]-$U$2*TableOMP[[#This Row],[StdDev]]</f>
        <v>#N/A</v>
      </c>
      <c r="R560" s="3" t="e">
        <f>TableOMP[[#This Row],[Avg]]+$U$2*TableOMP[[#This Row],[StdDev]]</f>
        <v>#N/A</v>
      </c>
      <c r="S560" s="3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>MID(M561,22,1)</f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s="3" t="e">
        <f>TableOMP[[#This Row],[Avg]]-$U$2*TableOMP[[#This Row],[StdDev]]</f>
        <v>#N/A</v>
      </c>
      <c r="R561" s="3" t="e">
        <f>TableOMP[[#This Row],[Avg]]+$U$2*TableOMP[[#This Row],[StdDev]]</f>
        <v>#N/A</v>
      </c>
      <c r="S561" s="3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>MID(M562,22,1)</f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s="3" t="e">
        <f>TableOMP[[#This Row],[Avg]]-$U$2*TableOMP[[#This Row],[StdDev]]</f>
        <v>#N/A</v>
      </c>
      <c r="R562" s="3" t="e">
        <f>TableOMP[[#This Row],[Avg]]+$U$2*TableOMP[[#This Row],[StdDev]]</f>
        <v>#N/A</v>
      </c>
      <c r="S562" s="3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>MID(M563,22,1)</f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s="3" t="e">
        <f>TableOMP[[#This Row],[Avg]]-$U$2*TableOMP[[#This Row],[StdDev]]</f>
        <v>#N/A</v>
      </c>
      <c r="R563" s="3" t="e">
        <f>TableOMP[[#This Row],[Avg]]+$U$2*TableOMP[[#This Row],[StdDev]]</f>
        <v>#N/A</v>
      </c>
      <c r="S563" s="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>MID(M564,22,1)</f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s="3" t="e">
        <f>TableOMP[[#This Row],[Avg]]-$U$2*TableOMP[[#This Row],[StdDev]]</f>
        <v>#N/A</v>
      </c>
      <c r="R564" s="3" t="e">
        <f>TableOMP[[#This Row],[Avg]]+$U$2*TableOMP[[#This Row],[StdDev]]</f>
        <v>#N/A</v>
      </c>
      <c r="S564" s="3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>MID(M565,22,1)</f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s="3" t="e">
        <f>TableOMP[[#This Row],[Avg]]-$U$2*TableOMP[[#This Row],[StdDev]]</f>
        <v>#N/A</v>
      </c>
      <c r="R565" s="3" t="e">
        <f>TableOMP[[#This Row],[Avg]]+$U$2*TableOMP[[#This Row],[StdDev]]</f>
        <v>#N/A</v>
      </c>
      <c r="S565" s="3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>MID(M566,22,1)</f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s="3" t="e">
        <f>TableOMP[[#This Row],[Avg]]-$U$2*TableOMP[[#This Row],[StdDev]]</f>
        <v>#N/A</v>
      </c>
      <c r="R566" s="3" t="e">
        <f>TableOMP[[#This Row],[Avg]]+$U$2*TableOMP[[#This Row],[StdDev]]</f>
        <v>#N/A</v>
      </c>
      <c r="S566" s="3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>MID(M567,22,1)</f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s="3" t="e">
        <f>TableOMP[[#This Row],[Avg]]-$U$2*TableOMP[[#This Row],[StdDev]]</f>
        <v>#N/A</v>
      </c>
      <c r="R567" s="3" t="e">
        <f>TableOMP[[#This Row],[Avg]]+$U$2*TableOMP[[#This Row],[StdDev]]</f>
        <v>#N/A</v>
      </c>
      <c r="S567" s="3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>MID(M568,22,1)</f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s="3" t="e">
        <f>TableOMP[[#This Row],[Avg]]-$U$2*TableOMP[[#This Row],[StdDev]]</f>
        <v>#N/A</v>
      </c>
      <c r="R568" s="3" t="e">
        <f>TableOMP[[#This Row],[Avg]]+$U$2*TableOMP[[#This Row],[StdDev]]</f>
        <v>#N/A</v>
      </c>
      <c r="S568" s="3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>MID(M569,22,1)</f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s="3" t="e">
        <f>TableOMP[[#This Row],[Avg]]-$U$2*TableOMP[[#This Row],[StdDev]]</f>
        <v>#N/A</v>
      </c>
      <c r="R569" s="3" t="e">
        <f>TableOMP[[#This Row],[Avg]]+$U$2*TableOMP[[#This Row],[StdDev]]</f>
        <v>#N/A</v>
      </c>
      <c r="S569" s="3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>MID(M570,22,1)</f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s="3" t="e">
        <f>TableOMP[[#This Row],[Avg]]-$U$2*TableOMP[[#This Row],[StdDev]]</f>
        <v>#N/A</v>
      </c>
      <c r="R570" s="3" t="e">
        <f>TableOMP[[#This Row],[Avg]]+$U$2*TableOMP[[#This Row],[StdDev]]</f>
        <v>#N/A</v>
      </c>
      <c r="S570" s="3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>MID(M571,22,1)</f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s="3" t="e">
        <f>TableOMP[[#This Row],[Avg]]-$U$2*TableOMP[[#This Row],[StdDev]]</f>
        <v>#N/A</v>
      </c>
      <c r="R571" s="3" t="e">
        <f>TableOMP[[#This Row],[Avg]]+$U$2*TableOMP[[#This Row],[StdDev]]</f>
        <v>#N/A</v>
      </c>
      <c r="S571" s="3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>MID(M572,22,1)</f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s="3" t="e">
        <f>TableOMP[[#This Row],[Avg]]-$U$2*TableOMP[[#This Row],[StdDev]]</f>
        <v>#N/A</v>
      </c>
      <c r="R572" s="3" t="e">
        <f>TableOMP[[#This Row],[Avg]]+$U$2*TableOMP[[#This Row],[StdDev]]</f>
        <v>#N/A</v>
      </c>
      <c r="S572" s="3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>MID(M573,22,1)</f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s="3" t="e">
        <f>TableOMP[[#This Row],[Avg]]-$U$2*TableOMP[[#This Row],[StdDev]]</f>
        <v>#N/A</v>
      </c>
      <c r="R573" s="3" t="e">
        <f>TableOMP[[#This Row],[Avg]]+$U$2*TableOMP[[#This Row],[StdDev]]</f>
        <v>#N/A</v>
      </c>
      <c r="S573" s="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>MID(M574,22,1)</f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s="3" t="e">
        <f>TableOMP[[#This Row],[Avg]]-$U$2*TableOMP[[#This Row],[StdDev]]</f>
        <v>#N/A</v>
      </c>
      <c r="R574" s="3" t="e">
        <f>TableOMP[[#This Row],[Avg]]+$U$2*TableOMP[[#This Row],[StdDev]]</f>
        <v>#N/A</v>
      </c>
      <c r="S574" s="3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>MID(M575,22,1)</f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s="3" t="e">
        <f>TableOMP[[#This Row],[Avg]]-$U$2*TableOMP[[#This Row],[StdDev]]</f>
        <v>#N/A</v>
      </c>
      <c r="R575" s="3" t="e">
        <f>TableOMP[[#This Row],[Avg]]+$U$2*TableOMP[[#This Row],[StdDev]]</f>
        <v>#N/A</v>
      </c>
      <c r="S575" s="3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>MID(M576,22,1)</f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s="3" t="e">
        <f>TableOMP[[#This Row],[Avg]]-$U$2*TableOMP[[#This Row],[StdDev]]</f>
        <v>#N/A</v>
      </c>
      <c r="R576" s="3" t="e">
        <f>TableOMP[[#This Row],[Avg]]+$U$2*TableOMP[[#This Row],[StdDev]]</f>
        <v>#N/A</v>
      </c>
      <c r="S576" s="3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>MID(M577,22,1)</f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s="3" t="e">
        <f>TableOMP[[#This Row],[Avg]]-$U$2*TableOMP[[#This Row],[StdDev]]</f>
        <v>#N/A</v>
      </c>
      <c r="R577" s="3" t="e">
        <f>TableOMP[[#This Row],[Avg]]+$U$2*TableOMP[[#This Row],[StdDev]]</f>
        <v>#N/A</v>
      </c>
      <c r="S577" s="3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s="3" t="e">
        <f>TableOMP[[#This Row],[Avg]]-$U$2*TableOMP[[#This Row],[StdDev]]</f>
        <v>#N/A</v>
      </c>
      <c r="R578" s="3" t="e">
        <f>TableOMP[[#This Row],[Avg]]+$U$2*TableOMP[[#This Row],[StdDev]]</f>
        <v>#N/A</v>
      </c>
      <c r="S578" s="3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>MID(M579,22,1)</f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s="3" t="e">
        <f>TableOMP[[#This Row],[Avg]]-$U$2*TableOMP[[#This Row],[StdDev]]</f>
        <v>#N/A</v>
      </c>
      <c r="R579" s="3" t="e">
        <f>TableOMP[[#This Row],[Avg]]+$U$2*TableOMP[[#This Row],[StdDev]]</f>
        <v>#N/A</v>
      </c>
      <c r="S579" s="3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>MID(M580,22,1)</f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s="3" t="e">
        <f>TableOMP[[#This Row],[Avg]]-$U$2*TableOMP[[#This Row],[StdDev]]</f>
        <v>#N/A</v>
      </c>
      <c r="R580" s="3" t="e">
        <f>TableOMP[[#This Row],[Avg]]+$U$2*TableOMP[[#This Row],[StdDev]]</f>
        <v>#N/A</v>
      </c>
      <c r="S580" s="3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>MID(M581,22,1)</f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s="3" t="e">
        <f>TableOMP[[#This Row],[Avg]]-$U$2*TableOMP[[#This Row],[StdDev]]</f>
        <v>#N/A</v>
      </c>
      <c r="R581" s="3" t="e">
        <f>TableOMP[[#This Row],[Avg]]+$U$2*TableOMP[[#This Row],[StdDev]]</f>
        <v>#N/A</v>
      </c>
      <c r="S581" s="3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>MID(M582,22,1)</f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s="3" t="e">
        <f>TableOMP[[#This Row],[Avg]]-$U$2*TableOMP[[#This Row],[StdDev]]</f>
        <v>#N/A</v>
      </c>
      <c r="R582" s="3" t="e">
        <f>TableOMP[[#This Row],[Avg]]+$U$2*TableOMP[[#This Row],[StdDev]]</f>
        <v>#N/A</v>
      </c>
      <c r="S582" s="3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>MID(M583,22,1)</f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s="3" t="e">
        <f>TableOMP[[#This Row],[Avg]]-$U$2*TableOMP[[#This Row],[StdDev]]</f>
        <v>#N/A</v>
      </c>
      <c r="R583" s="3" t="e">
        <f>TableOMP[[#This Row],[Avg]]+$U$2*TableOMP[[#This Row],[StdDev]]</f>
        <v>#N/A</v>
      </c>
      <c r="S583" s="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>MID(M584,22,1)</f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s="3" t="e">
        <f>TableOMP[[#This Row],[Avg]]-$U$2*TableOMP[[#This Row],[StdDev]]</f>
        <v>#N/A</v>
      </c>
      <c r="R584" s="3" t="e">
        <f>TableOMP[[#This Row],[Avg]]+$U$2*TableOMP[[#This Row],[StdDev]]</f>
        <v>#N/A</v>
      </c>
      <c r="S584" s="3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>MID(M585,22,1)</f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s="3" t="e">
        <f>TableOMP[[#This Row],[Avg]]-$U$2*TableOMP[[#This Row],[StdDev]]</f>
        <v>#N/A</v>
      </c>
      <c r="R585" s="3" t="e">
        <f>TableOMP[[#This Row],[Avg]]+$U$2*TableOMP[[#This Row],[StdDev]]</f>
        <v>#N/A</v>
      </c>
      <c r="S585" s="3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>MID(M586,22,1)</f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s="3" t="e">
        <f>TableOMP[[#This Row],[Avg]]-$U$2*TableOMP[[#This Row],[StdDev]]</f>
        <v>#N/A</v>
      </c>
      <c r="R586" s="3" t="e">
        <f>TableOMP[[#This Row],[Avg]]+$U$2*TableOMP[[#This Row],[StdDev]]</f>
        <v>#N/A</v>
      </c>
      <c r="S586" s="3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>MID(M587,22,1)</f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s="3" t="e">
        <f>TableOMP[[#This Row],[Avg]]-$U$2*TableOMP[[#This Row],[StdDev]]</f>
        <v>#N/A</v>
      </c>
      <c r="R587" s="3" t="e">
        <f>TableOMP[[#This Row],[Avg]]+$U$2*TableOMP[[#This Row],[StdDev]]</f>
        <v>#N/A</v>
      </c>
      <c r="S587" s="3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>MID(M588,22,1)</f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s="3" t="e">
        <f>TableOMP[[#This Row],[Avg]]-$U$2*TableOMP[[#This Row],[StdDev]]</f>
        <v>#N/A</v>
      </c>
      <c r="R588" s="3" t="e">
        <f>TableOMP[[#This Row],[Avg]]+$U$2*TableOMP[[#This Row],[StdDev]]</f>
        <v>#N/A</v>
      </c>
      <c r="S588" s="3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>MID(M589,22,1)</f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s="3" t="e">
        <f>TableOMP[[#This Row],[Avg]]-$U$2*TableOMP[[#This Row],[StdDev]]</f>
        <v>#N/A</v>
      </c>
      <c r="R589" s="3" t="e">
        <f>TableOMP[[#This Row],[Avg]]+$U$2*TableOMP[[#This Row],[StdDev]]</f>
        <v>#N/A</v>
      </c>
      <c r="S589" s="3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>MID(M590,22,1)</f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s="3" t="e">
        <f>TableOMP[[#This Row],[Avg]]-$U$2*TableOMP[[#This Row],[StdDev]]</f>
        <v>#N/A</v>
      </c>
      <c r="R590" s="3" t="e">
        <f>TableOMP[[#This Row],[Avg]]+$U$2*TableOMP[[#This Row],[StdDev]]</f>
        <v>#N/A</v>
      </c>
      <c r="S590" s="3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>MID(M591,22,1)</f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s="3" t="e">
        <f>TableOMP[[#This Row],[Avg]]-$U$2*TableOMP[[#This Row],[StdDev]]</f>
        <v>#N/A</v>
      </c>
      <c r="R591" s="3" t="e">
        <f>TableOMP[[#This Row],[Avg]]+$U$2*TableOMP[[#This Row],[StdDev]]</f>
        <v>#N/A</v>
      </c>
      <c r="S591" s="3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>MID(M592,22,1)</f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s="3" t="e">
        <f>TableOMP[[#This Row],[Avg]]-$U$2*TableOMP[[#This Row],[StdDev]]</f>
        <v>#N/A</v>
      </c>
      <c r="R592" s="3" t="e">
        <f>TableOMP[[#This Row],[Avg]]+$U$2*TableOMP[[#This Row],[StdDev]]</f>
        <v>#N/A</v>
      </c>
      <c r="S592" s="3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>MID(M593,22,1)</f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s="3" t="e">
        <f>TableOMP[[#This Row],[Avg]]-$U$2*TableOMP[[#This Row],[StdDev]]</f>
        <v>#N/A</v>
      </c>
      <c r="R593" s="3" t="e">
        <f>TableOMP[[#This Row],[Avg]]+$U$2*TableOMP[[#This Row],[StdDev]]</f>
        <v>#N/A</v>
      </c>
      <c r="S593" s="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>MID(M594,22,1)</f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s="3" t="e">
        <f>TableOMP[[#This Row],[Avg]]-$U$2*TableOMP[[#This Row],[StdDev]]</f>
        <v>#N/A</v>
      </c>
      <c r="R594" s="3" t="e">
        <f>TableOMP[[#This Row],[Avg]]+$U$2*TableOMP[[#This Row],[StdDev]]</f>
        <v>#N/A</v>
      </c>
      <c r="S594" s="3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>MID(M595,22,1)</f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s="3" t="e">
        <f>TableOMP[[#This Row],[Avg]]-$U$2*TableOMP[[#This Row],[StdDev]]</f>
        <v>#N/A</v>
      </c>
      <c r="R595" s="3" t="e">
        <f>TableOMP[[#This Row],[Avg]]+$U$2*TableOMP[[#This Row],[StdDev]]</f>
        <v>#N/A</v>
      </c>
      <c r="S595" s="3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>MID(M596,22,1)</f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s="3" t="e">
        <f>TableOMP[[#This Row],[Avg]]-$U$2*TableOMP[[#This Row],[StdDev]]</f>
        <v>#N/A</v>
      </c>
      <c r="R596" s="3" t="e">
        <f>TableOMP[[#This Row],[Avg]]+$U$2*TableOMP[[#This Row],[StdDev]]</f>
        <v>#N/A</v>
      </c>
      <c r="S596" s="3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>MID(M597,22,1)</f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s="3" t="e">
        <f>TableOMP[[#This Row],[Avg]]-$U$2*TableOMP[[#This Row],[StdDev]]</f>
        <v>#N/A</v>
      </c>
      <c r="R597" s="3" t="e">
        <f>TableOMP[[#This Row],[Avg]]+$U$2*TableOMP[[#This Row],[StdDev]]</f>
        <v>#N/A</v>
      </c>
      <c r="S597" s="3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>MID(M598,22,1)</f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s="3" t="e">
        <f>TableOMP[[#This Row],[Avg]]-$U$2*TableOMP[[#This Row],[StdDev]]</f>
        <v>#N/A</v>
      </c>
      <c r="R598" s="3" t="e">
        <f>TableOMP[[#This Row],[Avg]]+$U$2*TableOMP[[#This Row],[StdDev]]</f>
        <v>#N/A</v>
      </c>
      <c r="S598" s="3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>MID(M599,22,1)</f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s="3" t="e">
        <f>TableOMP[[#This Row],[Avg]]-$U$2*TableOMP[[#This Row],[StdDev]]</f>
        <v>#N/A</v>
      </c>
      <c r="R599" s="3" t="e">
        <f>TableOMP[[#This Row],[Avg]]+$U$2*TableOMP[[#This Row],[StdDev]]</f>
        <v>#N/A</v>
      </c>
      <c r="S599" s="3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>MID(M600,22,1)</f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s="3" t="e">
        <f>TableOMP[[#This Row],[Avg]]-$U$2*TableOMP[[#This Row],[StdDev]]</f>
        <v>#N/A</v>
      </c>
      <c r="R600" s="3" t="e">
        <f>TableOMP[[#This Row],[Avg]]+$U$2*TableOMP[[#This Row],[StdDev]]</f>
        <v>#N/A</v>
      </c>
      <c r="S600" s="3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>MID(M601,22,1)</f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s="3" t="e">
        <f>TableOMP[[#This Row],[Avg]]-$U$2*TableOMP[[#This Row],[StdDev]]</f>
        <v>#N/A</v>
      </c>
      <c r="R601" s="3" t="e">
        <f>TableOMP[[#This Row],[Avg]]+$U$2*TableOMP[[#This Row],[StdDev]]</f>
        <v>#N/A</v>
      </c>
      <c r="S601" s="3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>MID(M602,22,1)</f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s="3" t="e">
        <f>TableOMP[[#This Row],[Avg]]-$U$2*TableOMP[[#This Row],[StdDev]]</f>
        <v>#N/A</v>
      </c>
      <c r="R602" s="3" t="e">
        <f>TableOMP[[#This Row],[Avg]]+$U$2*TableOMP[[#This Row],[StdDev]]</f>
        <v>#N/A</v>
      </c>
      <c r="S602" s="3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>MID(M603,22,1)</f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s="3" t="e">
        <f>TableOMP[[#This Row],[Avg]]-$U$2*TableOMP[[#This Row],[StdDev]]</f>
        <v>#N/A</v>
      </c>
      <c r="R603" s="3" t="e">
        <f>TableOMP[[#This Row],[Avg]]+$U$2*TableOMP[[#This Row],[StdDev]]</f>
        <v>#N/A</v>
      </c>
      <c r="S603" s="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>MID(M604,22,1)</f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s="3" t="e">
        <f>TableOMP[[#This Row],[Avg]]-$U$2*TableOMP[[#This Row],[StdDev]]</f>
        <v>#N/A</v>
      </c>
      <c r="R604" s="3" t="e">
        <f>TableOMP[[#This Row],[Avg]]+$U$2*TableOMP[[#This Row],[StdDev]]</f>
        <v>#N/A</v>
      </c>
      <c r="S604" s="3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>MID(M605,22,1)</f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s="3" t="e">
        <f>TableOMP[[#This Row],[Avg]]-$U$2*TableOMP[[#This Row],[StdDev]]</f>
        <v>#N/A</v>
      </c>
      <c r="R605" s="3" t="e">
        <f>TableOMP[[#This Row],[Avg]]+$U$2*TableOMP[[#This Row],[StdDev]]</f>
        <v>#N/A</v>
      </c>
      <c r="S605" s="3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>MID(M606,22,1)</f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s="3" t="e">
        <f>TableOMP[[#This Row],[Avg]]-$U$2*TableOMP[[#This Row],[StdDev]]</f>
        <v>#N/A</v>
      </c>
      <c r="R606" s="3" t="e">
        <f>TableOMP[[#This Row],[Avg]]+$U$2*TableOMP[[#This Row],[StdDev]]</f>
        <v>#N/A</v>
      </c>
      <c r="S606" s="3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>MID(M607,22,1)</f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s="3" t="e">
        <f>TableOMP[[#This Row],[Avg]]-$U$2*TableOMP[[#This Row],[StdDev]]</f>
        <v>#N/A</v>
      </c>
      <c r="R607" s="3" t="e">
        <f>TableOMP[[#This Row],[Avg]]+$U$2*TableOMP[[#This Row],[StdDev]]</f>
        <v>#N/A</v>
      </c>
      <c r="S607" s="3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>MID(M608,22,1)</f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s="3" t="e">
        <f>TableOMP[[#This Row],[Avg]]-$U$2*TableOMP[[#This Row],[StdDev]]</f>
        <v>#N/A</v>
      </c>
      <c r="R608" s="3" t="e">
        <f>TableOMP[[#This Row],[Avg]]+$U$2*TableOMP[[#This Row],[StdDev]]</f>
        <v>#N/A</v>
      </c>
      <c r="S608" s="3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>MID(M609,22,1)</f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s="3" t="e">
        <f>TableOMP[[#This Row],[Avg]]-$U$2*TableOMP[[#This Row],[StdDev]]</f>
        <v>#N/A</v>
      </c>
      <c r="R609" s="3" t="e">
        <f>TableOMP[[#This Row],[Avg]]+$U$2*TableOMP[[#This Row],[StdDev]]</f>
        <v>#N/A</v>
      </c>
      <c r="S609" s="3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>MID(M610,22,1)</f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s="3" t="e">
        <f>TableOMP[[#This Row],[Avg]]-$U$2*TableOMP[[#This Row],[StdDev]]</f>
        <v>#N/A</v>
      </c>
      <c r="R610" s="3" t="e">
        <f>TableOMP[[#This Row],[Avg]]+$U$2*TableOMP[[#This Row],[StdDev]]</f>
        <v>#N/A</v>
      </c>
      <c r="S610" s="3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>MID(M611,22,1)</f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s="3" t="e">
        <f>TableOMP[[#This Row],[Avg]]-$U$2*TableOMP[[#This Row],[StdDev]]</f>
        <v>#N/A</v>
      </c>
      <c r="R611" s="3" t="e">
        <f>TableOMP[[#This Row],[Avg]]+$U$2*TableOMP[[#This Row],[StdDev]]</f>
        <v>#N/A</v>
      </c>
      <c r="S611" s="3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>MID(M612,22,1)</f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s="3" t="e">
        <f>TableOMP[[#This Row],[Avg]]-$U$2*TableOMP[[#This Row],[StdDev]]</f>
        <v>#N/A</v>
      </c>
      <c r="R612" s="3" t="e">
        <f>TableOMP[[#This Row],[Avg]]+$U$2*TableOMP[[#This Row],[StdDev]]</f>
        <v>#N/A</v>
      </c>
      <c r="S612" s="3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>MID(M613,22,1)</f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s="3" t="e">
        <f>TableOMP[[#This Row],[Avg]]-$U$2*TableOMP[[#This Row],[StdDev]]</f>
        <v>#N/A</v>
      </c>
      <c r="R613" s="3" t="e">
        <f>TableOMP[[#This Row],[Avg]]+$U$2*TableOMP[[#This Row],[StdDev]]</f>
        <v>#N/A</v>
      </c>
      <c r="S613" s="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>MID(M614,22,1)</f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s="3" t="e">
        <f>TableOMP[[#This Row],[Avg]]-$U$2*TableOMP[[#This Row],[StdDev]]</f>
        <v>#N/A</v>
      </c>
      <c r="R614" s="3" t="e">
        <f>TableOMP[[#This Row],[Avg]]+$U$2*TableOMP[[#This Row],[StdDev]]</f>
        <v>#N/A</v>
      </c>
      <c r="S614" s="3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>MID(M615,22,1)</f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s="3" t="e">
        <f>TableOMP[[#This Row],[Avg]]-$U$2*TableOMP[[#This Row],[StdDev]]</f>
        <v>#N/A</v>
      </c>
      <c r="R615" s="3" t="e">
        <f>TableOMP[[#This Row],[Avg]]+$U$2*TableOMP[[#This Row],[StdDev]]</f>
        <v>#N/A</v>
      </c>
      <c r="S615" s="3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>MID(M616,22,1)</f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s="3" t="e">
        <f>TableOMP[[#This Row],[Avg]]-$U$2*TableOMP[[#This Row],[StdDev]]</f>
        <v>#N/A</v>
      </c>
      <c r="R616" s="3" t="e">
        <f>TableOMP[[#This Row],[Avg]]+$U$2*TableOMP[[#This Row],[StdDev]]</f>
        <v>#N/A</v>
      </c>
      <c r="S616" s="3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>MID(M617,22,1)</f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s="3" t="e">
        <f>TableOMP[[#This Row],[Avg]]-$U$2*TableOMP[[#This Row],[StdDev]]</f>
        <v>#N/A</v>
      </c>
      <c r="R617" s="3" t="e">
        <f>TableOMP[[#This Row],[Avg]]+$U$2*TableOMP[[#This Row],[StdDev]]</f>
        <v>#N/A</v>
      </c>
      <c r="S617" s="3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>MID(M618,22,1)</f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s="3" t="e">
        <f>TableOMP[[#This Row],[Avg]]-$U$2*TableOMP[[#This Row],[StdDev]]</f>
        <v>#N/A</v>
      </c>
      <c r="R618" s="3" t="e">
        <f>TableOMP[[#This Row],[Avg]]+$U$2*TableOMP[[#This Row],[StdDev]]</f>
        <v>#N/A</v>
      </c>
      <c r="S618" s="3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>MID(M619,22,1)</f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s="3" t="e">
        <f>TableOMP[[#This Row],[Avg]]-$U$2*TableOMP[[#This Row],[StdDev]]</f>
        <v>#N/A</v>
      </c>
      <c r="R619" s="3" t="e">
        <f>TableOMP[[#This Row],[Avg]]+$U$2*TableOMP[[#This Row],[StdDev]]</f>
        <v>#N/A</v>
      </c>
      <c r="S619" s="3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>MID(M620,22,1)</f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s="3" t="e">
        <f>TableOMP[[#This Row],[Avg]]-$U$2*TableOMP[[#This Row],[StdDev]]</f>
        <v>#N/A</v>
      </c>
      <c r="R620" s="3" t="e">
        <f>TableOMP[[#This Row],[Avg]]+$U$2*TableOMP[[#This Row],[StdDev]]</f>
        <v>#N/A</v>
      </c>
      <c r="S620" s="3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>MID(M621,22,1)</f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s="3" t="e">
        <f>TableOMP[[#This Row],[Avg]]-$U$2*TableOMP[[#This Row],[StdDev]]</f>
        <v>#N/A</v>
      </c>
      <c r="R621" s="3" t="e">
        <f>TableOMP[[#This Row],[Avg]]+$U$2*TableOMP[[#This Row],[StdDev]]</f>
        <v>#N/A</v>
      </c>
      <c r="S621" s="3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>MID(M622,22,1)</f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s="3" t="e">
        <f>TableOMP[[#This Row],[Avg]]-$U$2*TableOMP[[#This Row],[StdDev]]</f>
        <v>#N/A</v>
      </c>
      <c r="R622" s="3" t="e">
        <f>TableOMP[[#This Row],[Avg]]+$U$2*TableOMP[[#This Row],[StdDev]]</f>
        <v>#N/A</v>
      </c>
      <c r="S622" s="3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>MID(M623,22,1)</f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s="3" t="e">
        <f>TableOMP[[#This Row],[Avg]]-$U$2*TableOMP[[#This Row],[StdDev]]</f>
        <v>#N/A</v>
      </c>
      <c r="R623" s="3" t="e">
        <f>TableOMP[[#This Row],[Avg]]+$U$2*TableOMP[[#This Row],[StdDev]]</f>
        <v>#N/A</v>
      </c>
      <c r="S623" s="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>MID(M624,22,1)</f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s="3" t="e">
        <f>TableOMP[[#This Row],[Avg]]-$U$2*TableOMP[[#This Row],[StdDev]]</f>
        <v>#N/A</v>
      </c>
      <c r="R624" s="3" t="e">
        <f>TableOMP[[#This Row],[Avg]]+$U$2*TableOMP[[#This Row],[StdDev]]</f>
        <v>#N/A</v>
      </c>
      <c r="S624" s="3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>MID(M625,22,1)</f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s="3" t="e">
        <f>TableOMP[[#This Row],[Avg]]-$U$2*TableOMP[[#This Row],[StdDev]]</f>
        <v>#N/A</v>
      </c>
      <c r="R625" s="3" t="e">
        <f>TableOMP[[#This Row],[Avg]]+$U$2*TableOMP[[#This Row],[StdDev]]</f>
        <v>#N/A</v>
      </c>
      <c r="S625" s="3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>MID(M626,22,1)</f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s="3" t="e">
        <f>TableOMP[[#This Row],[Avg]]-$U$2*TableOMP[[#This Row],[StdDev]]</f>
        <v>#N/A</v>
      </c>
      <c r="R626" s="3" t="e">
        <f>TableOMP[[#This Row],[Avg]]+$U$2*TableOMP[[#This Row],[StdDev]]</f>
        <v>#N/A</v>
      </c>
      <c r="S626" s="3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>MID(M627,22,1)</f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s="3" t="e">
        <f>TableOMP[[#This Row],[Avg]]-$U$2*TableOMP[[#This Row],[StdDev]]</f>
        <v>#N/A</v>
      </c>
      <c r="R627" s="3" t="e">
        <f>TableOMP[[#This Row],[Avg]]+$U$2*TableOMP[[#This Row],[StdDev]]</f>
        <v>#N/A</v>
      </c>
      <c r="S627" s="3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>MID(M628,22,1)</f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s="3" t="e">
        <f>TableOMP[[#This Row],[Avg]]-$U$2*TableOMP[[#This Row],[StdDev]]</f>
        <v>#N/A</v>
      </c>
      <c r="R628" s="3" t="e">
        <f>TableOMP[[#This Row],[Avg]]+$U$2*TableOMP[[#This Row],[StdDev]]</f>
        <v>#N/A</v>
      </c>
      <c r="S628" s="3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>MID(M629,22,1)</f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s="3" t="e">
        <f>TableOMP[[#This Row],[Avg]]-$U$2*TableOMP[[#This Row],[StdDev]]</f>
        <v>#N/A</v>
      </c>
      <c r="R629" s="3" t="e">
        <f>TableOMP[[#This Row],[Avg]]+$U$2*TableOMP[[#This Row],[StdDev]]</f>
        <v>#N/A</v>
      </c>
      <c r="S629" s="3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>MID(M630,22,1)</f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s="3" t="e">
        <f>TableOMP[[#This Row],[Avg]]-$U$2*TableOMP[[#This Row],[StdDev]]</f>
        <v>#N/A</v>
      </c>
      <c r="R630" s="3" t="e">
        <f>TableOMP[[#This Row],[Avg]]+$U$2*TableOMP[[#This Row],[StdDev]]</f>
        <v>#N/A</v>
      </c>
      <c r="S630" s="3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>MID(M631,22,1)</f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s="3" t="e">
        <f>TableOMP[[#This Row],[Avg]]-$U$2*TableOMP[[#This Row],[StdDev]]</f>
        <v>#N/A</v>
      </c>
      <c r="R631" s="3" t="e">
        <f>TableOMP[[#This Row],[Avg]]+$U$2*TableOMP[[#This Row],[StdDev]]</f>
        <v>#N/A</v>
      </c>
      <c r="S631" s="3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>MID(M632,22,1)</f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s="3" t="e">
        <f>TableOMP[[#This Row],[Avg]]-$U$2*TableOMP[[#This Row],[StdDev]]</f>
        <v>#N/A</v>
      </c>
      <c r="R632" s="3" t="e">
        <f>TableOMP[[#This Row],[Avg]]+$U$2*TableOMP[[#This Row],[StdDev]]</f>
        <v>#N/A</v>
      </c>
      <c r="S632" s="3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>MID(M633,22,1)</f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s="3" t="e">
        <f>TableOMP[[#This Row],[Avg]]-$U$2*TableOMP[[#This Row],[StdDev]]</f>
        <v>#N/A</v>
      </c>
      <c r="R633" s="3" t="e">
        <f>TableOMP[[#This Row],[Avg]]+$U$2*TableOMP[[#This Row],[StdDev]]</f>
        <v>#N/A</v>
      </c>
      <c r="S633" s="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>MID(M634,22,1)</f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 s="3">
        <f>TableOMP[[#This Row],[Avg]]-$U$2*TableOMP[[#This Row],[StdDev]]</f>
        <v>184.95086162440029</v>
      </c>
      <c r="R634" s="3">
        <f>TableOMP[[#This Row],[Avg]]+$U$2*TableOMP[[#This Row],[StdDev]]</f>
        <v>189.08237417559971</v>
      </c>
      <c r="S634" s="3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>MID(M635,22,1)</f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 s="3">
        <f>TableOMP[[#This Row],[Avg]]-$U$2*TableOMP[[#This Row],[StdDev]]</f>
        <v>93.738677102903537</v>
      </c>
      <c r="R635" s="3">
        <f>TableOMP[[#This Row],[Avg]]+$U$2*TableOMP[[#This Row],[StdDev]]</f>
        <v>98.375079097096446</v>
      </c>
      <c r="S635" s="3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>MID(M636,22,1)</f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 s="3">
        <f>TableOMP[[#This Row],[Avg]]-$U$2*TableOMP[[#This Row],[StdDev]]</f>
        <v>62.634468000635309</v>
      </c>
      <c r="R636" s="3">
        <f>TableOMP[[#This Row],[Avg]]+$U$2*TableOMP[[#This Row],[StdDev]]</f>
        <v>67.39890444380913</v>
      </c>
      <c r="S636" s="3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>MID(M637,22,1)</f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 s="3">
        <f>TableOMP[[#This Row],[Avg]]-$U$2*TableOMP[[#This Row],[StdDev]]</f>
        <v>46.677891766250582</v>
      </c>
      <c r="R637" s="3">
        <f>TableOMP[[#This Row],[Avg]]+$U$2*TableOMP[[#This Row],[StdDev]]</f>
        <v>52.00909803374941</v>
      </c>
      <c r="S637" s="3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>MID(M638,22,1)</f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 s="3">
        <f>TableOMP[[#This Row],[Avg]]-$U$2*TableOMP[[#This Row],[StdDev]]</f>
        <v>37.748122210214582</v>
      </c>
      <c r="R638" s="3">
        <f>TableOMP[[#This Row],[Avg]]+$U$2*TableOMP[[#This Row],[StdDev]]</f>
        <v>41.436526989785413</v>
      </c>
      <c r="S638" s="3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>MID(M639,22,1)</f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 s="3">
        <f>TableOMP[[#This Row],[Avg]]-$U$2*TableOMP[[#This Row],[StdDev]]</f>
        <v>30.834657294414498</v>
      </c>
      <c r="R639" s="3">
        <f>TableOMP[[#This Row],[Avg]]+$U$2*TableOMP[[#This Row],[StdDev]]</f>
        <v>37.762516927807724</v>
      </c>
      <c r="S639" s="3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>MID(M640,22,1)</f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 s="3">
        <f>TableOMP[[#This Row],[Avg]]-$U$2*TableOMP[[#This Row],[StdDev]]</f>
        <v>27.741019028728598</v>
      </c>
      <c r="R640" s="3">
        <f>TableOMP[[#This Row],[Avg]]+$U$2*TableOMP[[#This Row],[StdDev]]</f>
        <v>29.523794771271401</v>
      </c>
      <c r="S640" s="3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>MID(M641,22,1)</f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 s="3">
        <f>TableOMP[[#This Row],[Avg]]-$U$2*TableOMP[[#This Row],[StdDev]]</f>
        <v>22.73601736666636</v>
      </c>
      <c r="R641" s="3">
        <f>TableOMP[[#This Row],[Avg]]+$U$2*TableOMP[[#This Row],[StdDev]]</f>
        <v>29.022116033333639</v>
      </c>
      <c r="S641" s="3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 s="3">
        <f>TableOMP[[#This Row],[Avg]]-$U$2*TableOMP[[#This Row],[StdDev]]</f>
        <v>19.516161106209108</v>
      </c>
      <c r="R642" s="3">
        <f>TableOMP[[#This Row],[Avg]]+$U$2*TableOMP[[#This Row],[StdDev]]</f>
        <v>21.2680244937909</v>
      </c>
      <c r="S642" s="3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>MID(M643,22,1)</f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 s="3">
        <f>TableOMP[[#This Row],[Avg]]-$U$2*TableOMP[[#This Row],[StdDev]]</f>
        <v>17.946841491244165</v>
      </c>
      <c r="R643" s="3">
        <f>TableOMP[[#This Row],[Avg]]+$U$2*TableOMP[[#This Row],[StdDev]]</f>
        <v>19.628158308755836</v>
      </c>
      <c r="S643" s="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>MID(M644,22,1)</f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 s="3">
        <f>TableOMP[[#This Row],[Avg]]-$U$2*TableOMP[[#This Row],[StdDev]]</f>
        <v>14.885510228682564</v>
      </c>
      <c r="R644" s="3">
        <f>TableOMP[[#This Row],[Avg]]+$U$2*TableOMP[[#This Row],[StdDev]]</f>
        <v>20.211146171317434</v>
      </c>
      <c r="S644" s="3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>MID(M645,22,1)</f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 s="3">
        <f>TableOMP[[#This Row],[Avg]]-$U$2*TableOMP[[#This Row],[StdDev]]</f>
        <v>15.279714633156697</v>
      </c>
      <c r="R645" s="3">
        <f>TableOMP[[#This Row],[Avg]]+$U$2*TableOMP[[#This Row],[StdDev]]</f>
        <v>16.510216566843305</v>
      </c>
      <c r="S645" s="3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>MID(M646,22,1)</f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 s="3">
        <f>TableOMP[[#This Row],[Avg]]-$U$2*TableOMP[[#This Row],[StdDev]]</f>
        <v>14.304077306150663</v>
      </c>
      <c r="R646" s="3">
        <f>TableOMP[[#This Row],[Avg]]+$U$2*TableOMP[[#This Row],[StdDev]]</f>
        <v>15.256140493849333</v>
      </c>
      <c r="S646" s="3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>MID(M647,22,1)</f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 s="3">
        <f>TableOMP[[#This Row],[Avg]]-$U$2*TableOMP[[#This Row],[StdDev]]</f>
        <v>13.262548119831045</v>
      </c>
      <c r="R647" s="3">
        <f>TableOMP[[#This Row],[Avg]]+$U$2*TableOMP[[#This Row],[StdDev]]</f>
        <v>14.648779080168953</v>
      </c>
      <c r="S647" s="3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>MID(M648,22,1)</f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 s="3">
        <f>TableOMP[[#This Row],[Avg]]-$U$2*TableOMP[[#This Row],[StdDev]]</f>
        <v>12.361099467976926</v>
      </c>
      <c r="R648" s="3">
        <f>TableOMP[[#This Row],[Avg]]+$U$2*TableOMP[[#This Row],[StdDev]]</f>
        <v>13.983409532023073</v>
      </c>
      <c r="S648" s="3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>MID(M649,22,1)</f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 s="3">
        <f>TableOMP[[#This Row],[Avg]]-$U$2*TableOMP[[#This Row],[StdDev]]</f>
        <v>12.191912761721026</v>
      </c>
      <c r="R649" s="3">
        <f>TableOMP[[#This Row],[Avg]]+$U$2*TableOMP[[#This Row],[StdDev]]</f>
        <v>12.431416638278973</v>
      </c>
      <c r="S649" s="3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>MID(M650,22,1)</f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 s="3">
        <f>TableOMP[[#This Row],[Avg]]-$U$2*TableOMP[[#This Row],[StdDev]]</f>
        <v>10.4465080407637</v>
      </c>
      <c r="R650" s="3">
        <f>TableOMP[[#This Row],[Avg]]+$U$2*TableOMP[[#This Row],[StdDev]]</f>
        <v>13.626861359236301</v>
      </c>
      <c r="S650" s="3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>MID(M651,22,1)</f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 s="3">
        <f>TableOMP[[#This Row],[Avg]]-$U$2*TableOMP[[#This Row],[StdDev]]</f>
        <v>8.6851421251300422</v>
      </c>
      <c r="R651" s="3">
        <f>TableOMP[[#This Row],[Avg]]+$U$2*TableOMP[[#This Row],[StdDev]]</f>
        <v>15.182837074869958</v>
      </c>
      <c r="S651" s="3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>MID(M652,22,1)</f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 s="3">
        <f>TableOMP[[#This Row],[Avg]]-$U$2*TableOMP[[#This Row],[StdDev]]</f>
        <v>10.561764726285533</v>
      </c>
      <c r="R652" s="3">
        <f>TableOMP[[#This Row],[Avg]]+$U$2*TableOMP[[#This Row],[StdDev]]</f>
        <v>10.797791273714468</v>
      </c>
      <c r="S652" s="3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>MID(M653,22,1)</f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 s="3">
        <f>TableOMP[[#This Row],[Avg]]-$U$2*TableOMP[[#This Row],[StdDev]]</f>
        <v>9.8173191445117176</v>
      </c>
      <c r="R653" s="3">
        <f>TableOMP[[#This Row],[Avg]]+$U$2*TableOMP[[#This Row],[StdDev]]</f>
        <v>10.749069255488283</v>
      </c>
      <c r="S653" s="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>MID(M654,22,1)</f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 s="3">
        <f>TableOMP[[#This Row],[Avg]]-$U$2*TableOMP[[#This Row],[StdDev]]</f>
        <v>8.8839161252313055</v>
      </c>
      <c r="R654" s="3">
        <f>TableOMP[[#This Row],[Avg]]+$U$2*TableOMP[[#This Row],[StdDev]]</f>
        <v>11.219331074768693</v>
      </c>
      <c r="S654" s="3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>MID(M655,22,1)</f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 s="3">
        <f>TableOMP[[#This Row],[Avg]]-$U$2*TableOMP[[#This Row],[StdDev]]</f>
        <v>9.2893072070351632</v>
      </c>
      <c r="R655" s="3">
        <f>TableOMP[[#This Row],[Avg]]+$U$2*TableOMP[[#This Row],[StdDev]]</f>
        <v>9.5927111929648365</v>
      </c>
      <c r="S655" s="3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>MID(M656,22,1)</f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 s="3">
        <f>TableOMP[[#This Row],[Avg]]-$U$2*TableOMP[[#This Row],[StdDev]]</f>
        <v>8.5665915875591967</v>
      </c>
      <c r="R656" s="3">
        <f>TableOMP[[#This Row],[Avg]]+$U$2*TableOMP[[#This Row],[StdDev]]</f>
        <v>10.057967412440801</v>
      </c>
      <c r="S656" s="3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>MID(M657,22,1)</f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 s="3">
        <f>TableOMP[[#This Row],[Avg]]-$U$2*TableOMP[[#This Row],[StdDev]]</f>
        <v>8.245687348724827</v>
      </c>
      <c r="R657" s="3">
        <f>TableOMP[[#This Row],[Avg]]+$U$2*TableOMP[[#This Row],[StdDev]]</f>
        <v>10.093618251275172</v>
      </c>
      <c r="S657" s="3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>MID(M658,22,1)</f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 s="3">
        <f>TableOMP[[#This Row],[Avg]]-$U$2*TableOMP[[#This Row],[StdDev]]</f>
        <v>7.9644247492613394</v>
      </c>
      <c r="R658" s="3">
        <f>TableOMP[[#This Row],[Avg]]+$U$2*TableOMP[[#This Row],[StdDev]]</f>
        <v>9.2689190507386616</v>
      </c>
      <c r="S658" s="3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>MID(M659,22,1)</f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 s="3">
        <f>TableOMP[[#This Row],[Avg]]-$U$2*TableOMP[[#This Row],[StdDev]]</f>
        <v>7.1412580231052765</v>
      </c>
      <c r="R659" s="3">
        <f>TableOMP[[#This Row],[Avg]]+$U$2*TableOMP[[#This Row],[StdDev]]</f>
        <v>9.9136137768947243</v>
      </c>
      <c r="S659" s="3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>MID(M660,22,1)</f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 s="3">
        <f>TableOMP[[#This Row],[Avg]]-$U$2*TableOMP[[#This Row],[StdDev]]</f>
        <v>7.5919509264087042</v>
      </c>
      <c r="R660" s="3">
        <f>TableOMP[[#This Row],[Avg]]+$U$2*TableOMP[[#This Row],[StdDev]]</f>
        <v>9.4234664735912919</v>
      </c>
      <c r="S660" s="3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>MID(M661,22,1)</f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 s="3">
        <f>TableOMP[[#This Row],[Avg]]-$U$2*TableOMP[[#This Row],[StdDev]]</f>
        <v>7.2179682488377885</v>
      </c>
      <c r="R661" s="3">
        <f>TableOMP[[#This Row],[Avg]]+$U$2*TableOMP[[#This Row],[StdDev]]</f>
        <v>8.6386761511622137</v>
      </c>
      <c r="S661" s="3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>MID(M662,22,1)</f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 s="3">
        <f>TableOMP[[#This Row],[Avg]]-$U$2*TableOMP[[#This Row],[StdDev]]</f>
        <v>7.0540539141677119</v>
      </c>
      <c r="R662" s="3">
        <f>TableOMP[[#This Row],[Avg]]+$U$2*TableOMP[[#This Row],[StdDev]]</f>
        <v>8.4645784858322894</v>
      </c>
      <c r="S662" s="3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>MID(M663,22,1)</f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 s="3">
        <f>TableOMP[[#This Row],[Avg]]-$U$2*TableOMP[[#This Row],[StdDev]]</f>
        <v>6.9710618459566103</v>
      </c>
      <c r="R663" s="3">
        <f>TableOMP[[#This Row],[Avg]]+$U$2*TableOMP[[#This Row],[StdDev]]</f>
        <v>7.8691975540433923</v>
      </c>
      <c r="S663" s="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>MID(M664,22,1)</f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 s="3">
        <f>TableOMP[[#This Row],[Avg]]-$U$2*TableOMP[[#This Row],[StdDev]]</f>
        <v>6.4985338245360476</v>
      </c>
      <c r="R664" s="3">
        <f>TableOMP[[#This Row],[Avg]]+$U$2*TableOMP[[#This Row],[StdDev]]</f>
        <v>8.1179499754639544</v>
      </c>
      <c r="S664" s="3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>MID(M665,22,1)</f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 s="3">
        <f>TableOMP[[#This Row],[Avg]]-$U$2*TableOMP[[#This Row],[StdDev]]</f>
        <v>6.4031419507400669</v>
      </c>
      <c r="R665" s="3">
        <f>TableOMP[[#This Row],[Avg]]+$U$2*TableOMP[[#This Row],[StdDev]]</f>
        <v>8.0033252492599321</v>
      </c>
      <c r="S665" s="3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>MID(M666,22,1)</f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 s="3">
        <f>TableOMP[[#This Row],[Avg]]-$U$2*TableOMP[[#This Row],[StdDev]]</f>
        <v>6.3753152760926453</v>
      </c>
      <c r="R666" s="3">
        <f>TableOMP[[#This Row],[Avg]]+$U$2*TableOMP[[#This Row],[StdDev]]</f>
        <v>7.4883445239073536</v>
      </c>
      <c r="S666" s="3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>MID(M667,22,1)</f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 s="3">
        <f>TableOMP[[#This Row],[Avg]]-$U$2*TableOMP[[#This Row],[StdDev]]</f>
        <v>6.0737941137225508</v>
      </c>
      <c r="R667" s="3">
        <f>TableOMP[[#This Row],[Avg]]+$U$2*TableOMP[[#This Row],[StdDev]]</f>
        <v>8.0194948862774513</v>
      </c>
      <c r="S667" s="3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>MID(M668,22,1)</f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 s="3">
        <f>TableOMP[[#This Row],[Avg]]-$U$2*TableOMP[[#This Row],[StdDev]]</f>
        <v>6.1278282592144917</v>
      </c>
      <c r="R668" s="3">
        <f>TableOMP[[#This Row],[Avg]]+$U$2*TableOMP[[#This Row],[StdDev]]</f>
        <v>6.9987141407855047</v>
      </c>
      <c r="S668" s="3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>MID(M669,22,1)</f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 s="3">
        <f>TableOMP[[#This Row],[Avg]]-$U$2*TableOMP[[#This Row],[StdDev]]</f>
        <v>5.6894412882307757</v>
      </c>
      <c r="R669" s="3">
        <f>TableOMP[[#This Row],[Avg]]+$U$2*TableOMP[[#This Row],[StdDev]]</f>
        <v>7.6377803117692222</v>
      </c>
      <c r="S669" s="3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>MID(M670,22,1)</f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 s="3">
        <f>TableOMP[[#This Row],[Avg]]-$U$2*TableOMP[[#This Row],[StdDev]]</f>
        <v>4.3691847227445617</v>
      </c>
      <c r="R670" s="3">
        <f>TableOMP[[#This Row],[Avg]]+$U$2*TableOMP[[#This Row],[StdDev]]</f>
        <v>9.4445982772554391</v>
      </c>
      <c r="S670" s="3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>MID(M671,22,1)</f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 s="3">
        <f>TableOMP[[#This Row],[Avg]]-$U$2*TableOMP[[#This Row],[StdDev]]</f>
        <v>5.5742955197713506</v>
      </c>
      <c r="R671" s="3">
        <f>TableOMP[[#This Row],[Avg]]+$U$2*TableOMP[[#This Row],[StdDev]]</f>
        <v>7.0714656802286502</v>
      </c>
      <c r="S671" s="3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>MID(M672,22,1)</f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 s="3">
        <f>TableOMP[[#This Row],[Avg]]-$U$2*TableOMP[[#This Row],[StdDev]]</f>
        <v>5.2578215669445605</v>
      </c>
      <c r="R672" s="3">
        <f>TableOMP[[#This Row],[Avg]]+$U$2*TableOMP[[#This Row],[StdDev]]</f>
        <v>7.1246406330554404</v>
      </c>
      <c r="S672" s="3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>MID(M673,22,1)</f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 s="3">
        <f>TableOMP[[#This Row],[Avg]]-$U$2*TableOMP[[#This Row],[StdDev]]</f>
        <v>1.8637395461310593</v>
      </c>
      <c r="R673" s="3">
        <f>TableOMP[[#This Row],[Avg]]+$U$2*TableOMP[[#This Row],[StdDev]]</f>
        <v>12.16138725386894</v>
      </c>
      <c r="S673" s="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>MID(M674,22,1)</f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 s="3">
        <f>TableOMP[[#This Row],[Avg]]-$U$2*TableOMP[[#This Row],[StdDev]]</f>
        <v>5.3492953449309226</v>
      </c>
      <c r="R674" s="3">
        <f>TableOMP[[#This Row],[Avg]]+$U$2*TableOMP[[#This Row],[StdDev]]</f>
        <v>6.2787170550690767</v>
      </c>
      <c r="S674" s="3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>MID(M675,22,1)</f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 s="3">
        <f>TableOMP[[#This Row],[Avg]]-$U$2*TableOMP[[#This Row],[StdDev]]</f>
        <v>5.0796858352387559</v>
      </c>
      <c r="R675" s="3">
        <f>TableOMP[[#This Row],[Avg]]+$U$2*TableOMP[[#This Row],[StdDev]]</f>
        <v>6.6998674980945783</v>
      </c>
      <c r="S675" s="3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>MID(M676,22,1)</f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 s="3">
        <f>TableOMP[[#This Row],[Avg]]-$U$2*TableOMP[[#This Row],[StdDev]]</f>
        <v>1.3746860574984865</v>
      </c>
      <c r="R676" s="3">
        <f>TableOMP[[#This Row],[Avg]]+$U$2*TableOMP[[#This Row],[StdDev]]</f>
        <v>11.808659742501515</v>
      </c>
      <c r="S676" s="3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>MID(M677,22,1)</f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 s="3">
        <f>TableOMP[[#This Row],[Avg]]-$U$2*TableOMP[[#This Row],[StdDev]]</f>
        <v>5.0067396839671829</v>
      </c>
      <c r="R677" s="3">
        <f>TableOMP[[#This Row],[Avg]]+$U$2*TableOMP[[#This Row],[StdDev]]</f>
        <v>6.3148597160328173</v>
      </c>
      <c r="S677" s="3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>MID(M678,22,1)</f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 s="3">
        <f>TableOMP[[#This Row],[Avg]]-$U$2*TableOMP[[#This Row],[StdDev]]</f>
        <v>4.9087548486923325</v>
      </c>
      <c r="R678" s="3">
        <f>TableOMP[[#This Row],[Avg]]+$U$2*TableOMP[[#This Row],[StdDev]]</f>
        <v>6.209891951307668</v>
      </c>
      <c r="S678" s="3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>MID(M679,22,1)</f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 s="3">
        <f>TableOMP[[#This Row],[Avg]]-$U$2*TableOMP[[#This Row],[StdDev]]</f>
        <v>2.6037156477523609</v>
      </c>
      <c r="R679" s="3">
        <f>TableOMP[[#This Row],[Avg]]+$U$2*TableOMP[[#This Row],[StdDev]]</f>
        <v>10.367653952247638</v>
      </c>
      <c r="S679" s="3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>MID(M680,22,1)</f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 s="3">
        <f>TableOMP[[#This Row],[Avg]]-$U$2*TableOMP[[#This Row],[StdDev]]</f>
        <v>4.6955602511830641</v>
      </c>
      <c r="R680" s="3">
        <f>TableOMP[[#This Row],[Avg]]+$U$2*TableOMP[[#This Row],[StdDev]]</f>
        <v>5.9293693488169357</v>
      </c>
      <c r="S680" s="3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>MID(M681,22,1)</f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 s="3">
        <f>TableOMP[[#This Row],[Avg]]-$U$2*TableOMP[[#This Row],[StdDev]]</f>
        <v>4.5503083716143946</v>
      </c>
      <c r="R681" s="3">
        <f>TableOMP[[#This Row],[Avg]]+$U$2*TableOMP[[#This Row],[StdDev]]</f>
        <v>5.8498810283856058</v>
      </c>
      <c r="S681" s="3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>MID(M682,22,1)</f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 s="3">
        <f>TableOMP[[#This Row],[Avg]]-$U$2*TableOMP[[#This Row],[StdDev]]</f>
        <v>3.6004472350798151</v>
      </c>
      <c r="R682" s="3">
        <f>TableOMP[[#This Row],[Avg]]+$U$2*TableOMP[[#This Row],[StdDev]]</f>
        <v>7.2503535649201831</v>
      </c>
      <c r="S682" s="3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>MID(M683,22,1)</f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 s="3">
        <f>TableOMP[[#This Row],[Avg]]-$U$2*TableOMP[[#This Row],[StdDev]]</f>
        <v>4.6023834699046429</v>
      </c>
      <c r="R683" s="3">
        <f>TableOMP[[#This Row],[Avg]]+$U$2*TableOMP[[#This Row],[StdDev]]</f>
        <v>5.4916103300953569</v>
      </c>
      <c r="S683" s="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>MID(M684,22,1)</f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 s="3">
        <f>TableOMP[[#This Row],[Avg]]-$U$2*TableOMP[[#This Row],[StdDev]]</f>
        <v>4.2529461602940977</v>
      </c>
      <c r="R684" s="3">
        <f>TableOMP[[#This Row],[Avg]]+$U$2*TableOMP[[#This Row],[StdDev]]</f>
        <v>6.1450160397059026</v>
      </c>
      <c r="S684" s="3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>MID(M685,22,1)</f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 s="3">
        <f>TableOMP[[#This Row],[Avg]]-$U$2*TableOMP[[#This Row],[StdDev]]</f>
        <v>4.2766100173202339</v>
      </c>
      <c r="R685" s="3">
        <f>TableOMP[[#This Row],[Avg]]+$U$2*TableOMP[[#This Row],[StdDev]]</f>
        <v>5.8347929826797671</v>
      </c>
      <c r="S685" s="3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>MID(M686,22,1)</f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 s="3">
        <f>TableOMP[[#This Row],[Avg]]-$U$2*TableOMP[[#This Row],[StdDev]]</f>
        <v>4.4046496227186021</v>
      </c>
      <c r="R686" s="3">
        <f>TableOMP[[#This Row],[Avg]]+$U$2*TableOMP[[#This Row],[StdDev]]</f>
        <v>5.3983331772813985</v>
      </c>
      <c r="S686" s="3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>MID(M687,22,1)</f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 s="3">
        <f>TableOMP[[#This Row],[Avg]]-$U$2*TableOMP[[#This Row],[StdDev]]</f>
        <v>4.1725269043650721</v>
      </c>
      <c r="R687" s="3">
        <f>TableOMP[[#This Row],[Avg]]+$U$2*TableOMP[[#This Row],[StdDev]]</f>
        <v>5.6009540956349282</v>
      </c>
      <c r="S687" s="3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>MID(M688,22,1)</f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 s="3">
        <f>TableOMP[[#This Row],[Avg]]-$U$2*TableOMP[[#This Row],[StdDev]]</f>
        <v>4.2650321174173751</v>
      </c>
      <c r="R688" s="3">
        <f>TableOMP[[#This Row],[Avg]]+$U$2*TableOMP[[#This Row],[StdDev]]</f>
        <v>5.3116438825826275</v>
      </c>
      <c r="S688" s="3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>MID(M689,22,1)</f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 s="3">
        <f>TableOMP[[#This Row],[Avg]]-$U$2*TableOMP[[#This Row],[StdDev]]</f>
        <v>4.2048685815142726</v>
      </c>
      <c r="R689" s="3">
        <f>TableOMP[[#This Row],[Avg]]+$U$2*TableOMP[[#This Row],[StdDev]]</f>
        <v>5.423068218485728</v>
      </c>
      <c r="S689" s="3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>MID(M690,22,1)</f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 s="3">
        <f>TableOMP[[#This Row],[Avg]]-$U$2*TableOMP[[#This Row],[StdDev]]</f>
        <v>-0.98975982599369416</v>
      </c>
      <c r="R690" s="3">
        <f>TableOMP[[#This Row],[Avg]]+$U$2*TableOMP[[#This Row],[StdDev]]</f>
        <v>12.885383025993695</v>
      </c>
      <c r="S690" s="3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>MID(M691,22,1)</f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 s="3">
        <f>TableOMP[[#This Row],[Avg]]-$U$2*TableOMP[[#This Row],[StdDev]]</f>
        <v>2.6691840273665464</v>
      </c>
      <c r="R691" s="3">
        <f>TableOMP[[#This Row],[Avg]]+$U$2*TableOMP[[#This Row],[StdDev]]</f>
        <v>7.2433899726334534</v>
      </c>
      <c r="S691" s="3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>MID(M692,22,1)</f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 s="3">
        <f>TableOMP[[#This Row],[Avg]]-$U$2*TableOMP[[#This Row],[StdDev]]</f>
        <v>4.4416518968880485</v>
      </c>
      <c r="R692" s="3">
        <f>TableOMP[[#This Row],[Avg]]+$U$2*TableOMP[[#This Row],[StdDev]]</f>
        <v>4.6178953031119523</v>
      </c>
      <c r="S692" s="3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>MID(M693,22,1)</f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 s="3">
        <f>TableOMP[[#This Row],[Avg]]-$U$2*TableOMP[[#This Row],[StdDev]]</f>
        <v>3.9946831821115136</v>
      </c>
      <c r="R693" s="3">
        <f>TableOMP[[#This Row],[Avg]]+$U$2*TableOMP[[#This Row],[StdDev]]</f>
        <v>5.5483244178884856</v>
      </c>
      <c r="S693" s="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>MID(M694,22,1)</f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 s="3">
        <f>TableOMP[[#This Row],[Avg]]-$U$2*TableOMP[[#This Row],[StdDev]]</f>
        <v>2.5187130253149248</v>
      </c>
      <c r="R694" s="3">
        <f>TableOMP[[#This Row],[Avg]]+$U$2*TableOMP[[#This Row],[StdDev]]</f>
        <v>7.4439847746850756</v>
      </c>
      <c r="S694" s="3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>MID(M695,22,1)</f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 s="3">
        <f>TableOMP[[#This Row],[Avg]]-$U$2*TableOMP[[#This Row],[StdDev]]</f>
        <v>3.8584940998425306</v>
      </c>
      <c r="R695" s="3">
        <f>TableOMP[[#This Row],[Avg]]+$U$2*TableOMP[[#This Row],[StdDev]]</f>
        <v>5.3339371001574669</v>
      </c>
      <c r="S695" s="3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>MID(M696,22,1)</f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 s="3">
        <f>TableOMP[[#This Row],[Avg]]-$U$2*TableOMP[[#This Row],[StdDev]]</f>
        <v>3.9752701498858887</v>
      </c>
      <c r="R696" s="3">
        <f>TableOMP[[#This Row],[Avg]]+$U$2*TableOMP[[#This Row],[StdDev]]</f>
        <v>5.076070450114111</v>
      </c>
      <c r="S696" s="3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>MID(M697,22,1)</f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s="3" t="e">
        <f>TableOMP[[#This Row],[Avg]]-$U$2*TableOMP[[#This Row],[StdDev]]</f>
        <v>#N/A</v>
      </c>
      <c r="R697" s="3" t="e">
        <f>TableOMP[[#This Row],[Avg]]+$U$2*TableOMP[[#This Row],[StdDev]]</f>
        <v>#N/A</v>
      </c>
      <c r="S697" s="3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>MID(M698,22,1)</f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s="3" t="e">
        <f>TableOMP[[#This Row],[Avg]]-$U$2*TableOMP[[#This Row],[StdDev]]</f>
        <v>#N/A</v>
      </c>
      <c r="R698" s="3" t="e">
        <f>TableOMP[[#This Row],[Avg]]+$U$2*TableOMP[[#This Row],[StdDev]]</f>
        <v>#N/A</v>
      </c>
      <c r="S698" s="3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>MID(M699,22,1)</f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s="3" t="e">
        <f>TableOMP[[#This Row],[Avg]]-$U$2*TableOMP[[#This Row],[StdDev]]</f>
        <v>#N/A</v>
      </c>
      <c r="R699" s="3" t="e">
        <f>TableOMP[[#This Row],[Avg]]+$U$2*TableOMP[[#This Row],[StdDev]]</f>
        <v>#N/A</v>
      </c>
      <c r="S699" s="3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>MID(M700,22,1)</f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s="3" t="e">
        <f>TableOMP[[#This Row],[Avg]]-$U$2*TableOMP[[#This Row],[StdDev]]</f>
        <v>#N/A</v>
      </c>
      <c r="R700" s="3" t="e">
        <f>TableOMP[[#This Row],[Avg]]+$U$2*TableOMP[[#This Row],[StdDev]]</f>
        <v>#N/A</v>
      </c>
      <c r="S700" s="3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>MID(M701,22,1)</f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s="3" t="e">
        <f>TableOMP[[#This Row],[Avg]]-$U$2*TableOMP[[#This Row],[StdDev]]</f>
        <v>#N/A</v>
      </c>
      <c r="R701" s="3" t="e">
        <f>TableOMP[[#This Row],[Avg]]+$U$2*TableOMP[[#This Row],[StdDev]]</f>
        <v>#N/A</v>
      </c>
      <c r="S701" s="3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>MID(M702,22,1)</f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s="3" t="e">
        <f>TableOMP[[#This Row],[Avg]]-$U$2*TableOMP[[#This Row],[StdDev]]</f>
        <v>#N/A</v>
      </c>
      <c r="R702" s="3" t="e">
        <f>TableOMP[[#This Row],[Avg]]+$U$2*TableOMP[[#This Row],[StdDev]]</f>
        <v>#N/A</v>
      </c>
      <c r="S702" s="3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>MID(M703,22,1)</f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s="3" t="e">
        <f>TableOMP[[#This Row],[Avg]]-$U$2*TableOMP[[#This Row],[StdDev]]</f>
        <v>#N/A</v>
      </c>
      <c r="R703" s="3" t="e">
        <f>TableOMP[[#This Row],[Avg]]+$U$2*TableOMP[[#This Row],[StdDev]]</f>
        <v>#N/A</v>
      </c>
      <c r="S703" s="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>MID(M704,22,1)</f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s="3" t="e">
        <f>TableOMP[[#This Row],[Avg]]-$U$2*TableOMP[[#This Row],[StdDev]]</f>
        <v>#N/A</v>
      </c>
      <c r="R704" s="3" t="e">
        <f>TableOMP[[#This Row],[Avg]]+$U$2*TableOMP[[#This Row],[StdDev]]</f>
        <v>#N/A</v>
      </c>
      <c r="S704" s="3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>MID(M705,22,1)</f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s="3" t="e">
        <f>TableOMP[[#This Row],[Avg]]-$U$2*TableOMP[[#This Row],[StdDev]]</f>
        <v>#N/A</v>
      </c>
      <c r="R705" s="3" t="e">
        <f>TableOMP[[#This Row],[Avg]]+$U$2*TableOMP[[#This Row],[StdDev]]</f>
        <v>#N/A</v>
      </c>
      <c r="S705" s="3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s="3" t="e">
        <f>TableOMP[[#This Row],[Avg]]-$U$2*TableOMP[[#This Row],[StdDev]]</f>
        <v>#N/A</v>
      </c>
      <c r="R706" s="3" t="e">
        <f>TableOMP[[#This Row],[Avg]]+$U$2*TableOMP[[#This Row],[StdDev]]</f>
        <v>#N/A</v>
      </c>
      <c r="S706" s="3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>MID(M707,22,1)</f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s="3" t="e">
        <f>TableOMP[[#This Row],[Avg]]-$U$2*TableOMP[[#This Row],[StdDev]]</f>
        <v>#N/A</v>
      </c>
      <c r="R707" s="3" t="e">
        <f>TableOMP[[#This Row],[Avg]]+$U$2*TableOMP[[#This Row],[StdDev]]</f>
        <v>#N/A</v>
      </c>
      <c r="S707" s="3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>MID(M708,22,1)</f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s="3" t="e">
        <f>TableOMP[[#This Row],[Avg]]-$U$2*TableOMP[[#This Row],[StdDev]]</f>
        <v>#N/A</v>
      </c>
      <c r="R708" s="3" t="e">
        <f>TableOMP[[#This Row],[Avg]]+$U$2*TableOMP[[#This Row],[StdDev]]</f>
        <v>#N/A</v>
      </c>
      <c r="S708" s="3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>MID(M709,22,1)</f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s="3" t="e">
        <f>TableOMP[[#This Row],[Avg]]-$U$2*TableOMP[[#This Row],[StdDev]]</f>
        <v>#N/A</v>
      </c>
      <c r="R709" s="3" t="e">
        <f>TableOMP[[#This Row],[Avg]]+$U$2*TableOMP[[#This Row],[StdDev]]</f>
        <v>#N/A</v>
      </c>
      <c r="S709" s="3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>MID(M710,22,1)</f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s="3" t="e">
        <f>TableOMP[[#This Row],[Avg]]-$U$2*TableOMP[[#This Row],[StdDev]]</f>
        <v>#N/A</v>
      </c>
      <c r="R710" s="3" t="e">
        <f>TableOMP[[#This Row],[Avg]]+$U$2*TableOMP[[#This Row],[StdDev]]</f>
        <v>#N/A</v>
      </c>
      <c r="S710" s="3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>MID(M711,22,1)</f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s="3" t="e">
        <f>TableOMP[[#This Row],[Avg]]-$U$2*TableOMP[[#This Row],[StdDev]]</f>
        <v>#N/A</v>
      </c>
      <c r="R711" s="3" t="e">
        <f>TableOMP[[#This Row],[Avg]]+$U$2*TableOMP[[#This Row],[StdDev]]</f>
        <v>#N/A</v>
      </c>
      <c r="S711" s="3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>MID(M712,22,1)</f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s="3" t="e">
        <f>TableOMP[[#This Row],[Avg]]-$U$2*TableOMP[[#This Row],[StdDev]]</f>
        <v>#N/A</v>
      </c>
      <c r="R712" s="3" t="e">
        <f>TableOMP[[#This Row],[Avg]]+$U$2*TableOMP[[#This Row],[StdDev]]</f>
        <v>#N/A</v>
      </c>
      <c r="S712" s="3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>MID(M713,22,1)</f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s="3" t="e">
        <f>TableOMP[[#This Row],[Avg]]-$U$2*TableOMP[[#This Row],[StdDev]]</f>
        <v>#N/A</v>
      </c>
      <c r="R713" s="3" t="e">
        <f>TableOMP[[#This Row],[Avg]]+$U$2*TableOMP[[#This Row],[StdDev]]</f>
        <v>#N/A</v>
      </c>
      <c r="S713" s="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>MID(M714,22,1)</f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s="3" t="e">
        <f>TableOMP[[#This Row],[Avg]]-$U$2*TableOMP[[#This Row],[StdDev]]</f>
        <v>#N/A</v>
      </c>
      <c r="R714" s="3" t="e">
        <f>TableOMP[[#This Row],[Avg]]+$U$2*TableOMP[[#This Row],[StdDev]]</f>
        <v>#N/A</v>
      </c>
      <c r="S714" s="3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>MID(M715,22,1)</f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s="3" t="e">
        <f>TableOMP[[#This Row],[Avg]]-$U$2*TableOMP[[#This Row],[StdDev]]</f>
        <v>#N/A</v>
      </c>
      <c r="R715" s="3" t="e">
        <f>TableOMP[[#This Row],[Avg]]+$U$2*TableOMP[[#This Row],[StdDev]]</f>
        <v>#N/A</v>
      </c>
      <c r="S715" s="3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>MID(M716,22,1)</f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s="3" t="e">
        <f>TableOMP[[#This Row],[Avg]]-$U$2*TableOMP[[#This Row],[StdDev]]</f>
        <v>#N/A</v>
      </c>
      <c r="R716" s="3" t="e">
        <f>TableOMP[[#This Row],[Avg]]+$U$2*TableOMP[[#This Row],[StdDev]]</f>
        <v>#N/A</v>
      </c>
      <c r="S716" s="3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>MID(M717,22,1)</f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s="3" t="e">
        <f>TableOMP[[#This Row],[Avg]]-$U$2*TableOMP[[#This Row],[StdDev]]</f>
        <v>#N/A</v>
      </c>
      <c r="R717" s="3" t="e">
        <f>TableOMP[[#This Row],[Avg]]+$U$2*TableOMP[[#This Row],[StdDev]]</f>
        <v>#N/A</v>
      </c>
      <c r="S717" s="3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>MID(M718,22,1)</f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s="3" t="e">
        <f>TableOMP[[#This Row],[Avg]]-$U$2*TableOMP[[#This Row],[StdDev]]</f>
        <v>#N/A</v>
      </c>
      <c r="R718" s="3" t="e">
        <f>TableOMP[[#This Row],[Avg]]+$U$2*TableOMP[[#This Row],[StdDev]]</f>
        <v>#N/A</v>
      </c>
      <c r="S718" s="3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>MID(M719,22,1)</f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s="3" t="e">
        <f>TableOMP[[#This Row],[Avg]]-$U$2*TableOMP[[#This Row],[StdDev]]</f>
        <v>#N/A</v>
      </c>
      <c r="R719" s="3" t="e">
        <f>TableOMP[[#This Row],[Avg]]+$U$2*TableOMP[[#This Row],[StdDev]]</f>
        <v>#N/A</v>
      </c>
      <c r="S719" s="3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>MID(M720,22,1)</f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s="3" t="e">
        <f>TableOMP[[#This Row],[Avg]]-$U$2*TableOMP[[#This Row],[StdDev]]</f>
        <v>#N/A</v>
      </c>
      <c r="R720" s="3" t="e">
        <f>TableOMP[[#This Row],[Avg]]+$U$2*TableOMP[[#This Row],[StdDev]]</f>
        <v>#N/A</v>
      </c>
      <c r="S720" s="3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>MID(M721,22,1)</f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s="3" t="e">
        <f>TableOMP[[#This Row],[Avg]]-$U$2*TableOMP[[#This Row],[StdDev]]</f>
        <v>#N/A</v>
      </c>
      <c r="R721" s="3" t="e">
        <f>TableOMP[[#This Row],[Avg]]+$U$2*TableOMP[[#This Row],[StdDev]]</f>
        <v>#N/A</v>
      </c>
      <c r="S721" s="3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>MID(M722,22,1)</f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s="3" t="e">
        <f>TableOMP[[#This Row],[Avg]]-$U$2*TableOMP[[#This Row],[StdDev]]</f>
        <v>#N/A</v>
      </c>
      <c r="R722" s="3" t="e">
        <f>TableOMP[[#This Row],[Avg]]+$U$2*TableOMP[[#This Row],[StdDev]]</f>
        <v>#N/A</v>
      </c>
      <c r="S722" s="3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>MID(M723,22,1)</f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s="3" t="e">
        <f>TableOMP[[#This Row],[Avg]]-$U$2*TableOMP[[#This Row],[StdDev]]</f>
        <v>#N/A</v>
      </c>
      <c r="R723" s="3" t="e">
        <f>TableOMP[[#This Row],[Avg]]+$U$2*TableOMP[[#This Row],[StdDev]]</f>
        <v>#N/A</v>
      </c>
      <c r="S723" s="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>MID(M724,22,1)</f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s="3" t="e">
        <f>TableOMP[[#This Row],[Avg]]-$U$2*TableOMP[[#This Row],[StdDev]]</f>
        <v>#N/A</v>
      </c>
      <c r="R724" s="3" t="e">
        <f>TableOMP[[#This Row],[Avg]]+$U$2*TableOMP[[#This Row],[StdDev]]</f>
        <v>#N/A</v>
      </c>
      <c r="S724" s="3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>MID(M725,22,1)</f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s="3" t="e">
        <f>TableOMP[[#This Row],[Avg]]-$U$2*TableOMP[[#This Row],[StdDev]]</f>
        <v>#N/A</v>
      </c>
      <c r="R725" s="3" t="e">
        <f>TableOMP[[#This Row],[Avg]]+$U$2*TableOMP[[#This Row],[StdDev]]</f>
        <v>#N/A</v>
      </c>
      <c r="S725" s="3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>MID(M726,22,1)</f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s="3" t="e">
        <f>TableOMP[[#This Row],[Avg]]-$U$2*TableOMP[[#This Row],[StdDev]]</f>
        <v>#N/A</v>
      </c>
      <c r="R726" s="3" t="e">
        <f>TableOMP[[#This Row],[Avg]]+$U$2*TableOMP[[#This Row],[StdDev]]</f>
        <v>#N/A</v>
      </c>
      <c r="S726" s="3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>MID(M727,22,1)</f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s="3" t="e">
        <f>TableOMP[[#This Row],[Avg]]-$U$2*TableOMP[[#This Row],[StdDev]]</f>
        <v>#N/A</v>
      </c>
      <c r="R727" s="3" t="e">
        <f>TableOMP[[#This Row],[Avg]]+$U$2*TableOMP[[#This Row],[StdDev]]</f>
        <v>#N/A</v>
      </c>
      <c r="S727" s="3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>MID(M728,22,1)</f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s="3" t="e">
        <f>TableOMP[[#This Row],[Avg]]-$U$2*TableOMP[[#This Row],[StdDev]]</f>
        <v>#N/A</v>
      </c>
      <c r="R728" s="3" t="e">
        <f>TableOMP[[#This Row],[Avg]]+$U$2*TableOMP[[#This Row],[StdDev]]</f>
        <v>#N/A</v>
      </c>
      <c r="S728" s="3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>MID(M729,22,1)</f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s="3" t="e">
        <f>TableOMP[[#This Row],[Avg]]-$U$2*TableOMP[[#This Row],[StdDev]]</f>
        <v>#N/A</v>
      </c>
      <c r="R729" s="3" t="e">
        <f>TableOMP[[#This Row],[Avg]]+$U$2*TableOMP[[#This Row],[StdDev]]</f>
        <v>#N/A</v>
      </c>
      <c r="S729" s="3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>MID(M730,22,1)</f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s="3" t="e">
        <f>TableOMP[[#This Row],[Avg]]-$U$2*TableOMP[[#This Row],[StdDev]]</f>
        <v>#N/A</v>
      </c>
      <c r="R730" s="3" t="e">
        <f>TableOMP[[#This Row],[Avg]]+$U$2*TableOMP[[#This Row],[StdDev]]</f>
        <v>#N/A</v>
      </c>
      <c r="S730" s="3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>MID(M731,22,1)</f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s="3" t="e">
        <f>TableOMP[[#This Row],[Avg]]-$U$2*TableOMP[[#This Row],[StdDev]]</f>
        <v>#N/A</v>
      </c>
      <c r="R731" s="3" t="e">
        <f>TableOMP[[#This Row],[Avg]]+$U$2*TableOMP[[#This Row],[StdDev]]</f>
        <v>#N/A</v>
      </c>
      <c r="S731" s="3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>MID(M732,22,1)</f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s="3" t="e">
        <f>TableOMP[[#This Row],[Avg]]-$U$2*TableOMP[[#This Row],[StdDev]]</f>
        <v>#N/A</v>
      </c>
      <c r="R732" s="3" t="e">
        <f>TableOMP[[#This Row],[Avg]]+$U$2*TableOMP[[#This Row],[StdDev]]</f>
        <v>#N/A</v>
      </c>
      <c r="S732" s="3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>MID(M733,22,1)</f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s="3" t="e">
        <f>TableOMP[[#This Row],[Avg]]-$U$2*TableOMP[[#This Row],[StdDev]]</f>
        <v>#N/A</v>
      </c>
      <c r="R733" s="3" t="e">
        <f>TableOMP[[#This Row],[Avg]]+$U$2*TableOMP[[#This Row],[StdDev]]</f>
        <v>#N/A</v>
      </c>
      <c r="S733" s="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>MID(M734,22,1)</f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s="3" t="e">
        <f>TableOMP[[#This Row],[Avg]]-$U$2*TableOMP[[#This Row],[StdDev]]</f>
        <v>#N/A</v>
      </c>
      <c r="R734" s="3" t="e">
        <f>TableOMP[[#This Row],[Avg]]+$U$2*TableOMP[[#This Row],[StdDev]]</f>
        <v>#N/A</v>
      </c>
      <c r="S734" s="3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>MID(M735,22,1)</f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s="3" t="e">
        <f>TableOMP[[#This Row],[Avg]]-$U$2*TableOMP[[#This Row],[StdDev]]</f>
        <v>#N/A</v>
      </c>
      <c r="R735" s="3" t="e">
        <f>TableOMP[[#This Row],[Avg]]+$U$2*TableOMP[[#This Row],[StdDev]]</f>
        <v>#N/A</v>
      </c>
      <c r="S735" s="3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>MID(M736,22,1)</f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s="3" t="e">
        <f>TableOMP[[#This Row],[Avg]]-$U$2*TableOMP[[#This Row],[StdDev]]</f>
        <v>#N/A</v>
      </c>
      <c r="R736" s="3" t="e">
        <f>TableOMP[[#This Row],[Avg]]+$U$2*TableOMP[[#This Row],[StdDev]]</f>
        <v>#N/A</v>
      </c>
      <c r="S736" s="3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>MID(M737,22,1)</f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s="3" t="e">
        <f>TableOMP[[#This Row],[Avg]]-$U$2*TableOMP[[#This Row],[StdDev]]</f>
        <v>#N/A</v>
      </c>
      <c r="R737" s="3" t="e">
        <f>TableOMP[[#This Row],[Avg]]+$U$2*TableOMP[[#This Row],[StdDev]]</f>
        <v>#N/A</v>
      </c>
      <c r="S737" s="3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>MID(M738,22,1)</f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s="3" t="e">
        <f>TableOMP[[#This Row],[Avg]]-$U$2*TableOMP[[#This Row],[StdDev]]</f>
        <v>#N/A</v>
      </c>
      <c r="R738" s="3" t="e">
        <f>TableOMP[[#This Row],[Avg]]+$U$2*TableOMP[[#This Row],[StdDev]]</f>
        <v>#N/A</v>
      </c>
      <c r="S738" s="3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>MID(M739,22,1)</f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s="3" t="e">
        <f>TableOMP[[#This Row],[Avg]]-$U$2*TableOMP[[#This Row],[StdDev]]</f>
        <v>#N/A</v>
      </c>
      <c r="R739" s="3" t="e">
        <f>TableOMP[[#This Row],[Avg]]+$U$2*TableOMP[[#This Row],[StdDev]]</f>
        <v>#N/A</v>
      </c>
      <c r="S739" s="3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>MID(M740,22,1)</f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s="3" t="e">
        <f>TableOMP[[#This Row],[Avg]]-$U$2*TableOMP[[#This Row],[StdDev]]</f>
        <v>#N/A</v>
      </c>
      <c r="R740" s="3" t="e">
        <f>TableOMP[[#This Row],[Avg]]+$U$2*TableOMP[[#This Row],[StdDev]]</f>
        <v>#N/A</v>
      </c>
      <c r="S740" s="3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>MID(M741,22,1)</f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s="3" t="e">
        <f>TableOMP[[#This Row],[Avg]]-$U$2*TableOMP[[#This Row],[StdDev]]</f>
        <v>#N/A</v>
      </c>
      <c r="R741" s="3" t="e">
        <f>TableOMP[[#This Row],[Avg]]+$U$2*TableOMP[[#This Row],[StdDev]]</f>
        <v>#N/A</v>
      </c>
      <c r="S741" s="3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>MID(M742,22,1)</f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s="3" t="e">
        <f>TableOMP[[#This Row],[Avg]]-$U$2*TableOMP[[#This Row],[StdDev]]</f>
        <v>#N/A</v>
      </c>
      <c r="R742" s="3" t="e">
        <f>TableOMP[[#This Row],[Avg]]+$U$2*TableOMP[[#This Row],[StdDev]]</f>
        <v>#N/A</v>
      </c>
      <c r="S742" s="3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>MID(M743,22,1)</f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s="3" t="e">
        <f>TableOMP[[#This Row],[Avg]]-$U$2*TableOMP[[#This Row],[StdDev]]</f>
        <v>#N/A</v>
      </c>
      <c r="R743" s="3" t="e">
        <f>TableOMP[[#This Row],[Avg]]+$U$2*TableOMP[[#This Row],[StdDev]]</f>
        <v>#N/A</v>
      </c>
      <c r="S743" s="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>MID(M744,22,1)</f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s="3" t="e">
        <f>TableOMP[[#This Row],[Avg]]-$U$2*TableOMP[[#This Row],[StdDev]]</f>
        <v>#N/A</v>
      </c>
      <c r="R744" s="3" t="e">
        <f>TableOMP[[#This Row],[Avg]]+$U$2*TableOMP[[#This Row],[StdDev]]</f>
        <v>#N/A</v>
      </c>
      <c r="S744" s="3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>MID(M745,22,1)</f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s="3" t="e">
        <f>TableOMP[[#This Row],[Avg]]-$U$2*TableOMP[[#This Row],[StdDev]]</f>
        <v>#N/A</v>
      </c>
      <c r="R745" s="3" t="e">
        <f>TableOMP[[#This Row],[Avg]]+$U$2*TableOMP[[#This Row],[StdDev]]</f>
        <v>#N/A</v>
      </c>
      <c r="S745" s="3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>MID(M746,22,1)</f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s="3" t="e">
        <f>TableOMP[[#This Row],[Avg]]-$U$2*TableOMP[[#This Row],[StdDev]]</f>
        <v>#N/A</v>
      </c>
      <c r="R746" s="3" t="e">
        <f>TableOMP[[#This Row],[Avg]]+$U$2*TableOMP[[#This Row],[StdDev]]</f>
        <v>#N/A</v>
      </c>
      <c r="S746" s="3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>MID(M747,22,1)</f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s="3" t="e">
        <f>TableOMP[[#This Row],[Avg]]-$U$2*TableOMP[[#This Row],[StdDev]]</f>
        <v>#N/A</v>
      </c>
      <c r="R747" s="3" t="e">
        <f>TableOMP[[#This Row],[Avg]]+$U$2*TableOMP[[#This Row],[StdDev]]</f>
        <v>#N/A</v>
      </c>
      <c r="S747" s="3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>MID(M748,22,1)</f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s="3" t="e">
        <f>TableOMP[[#This Row],[Avg]]-$U$2*TableOMP[[#This Row],[StdDev]]</f>
        <v>#N/A</v>
      </c>
      <c r="R748" s="3" t="e">
        <f>TableOMP[[#This Row],[Avg]]+$U$2*TableOMP[[#This Row],[StdDev]]</f>
        <v>#N/A</v>
      </c>
      <c r="S748" s="3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>MID(M749,22,1)</f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s="3" t="e">
        <f>TableOMP[[#This Row],[Avg]]-$U$2*TableOMP[[#This Row],[StdDev]]</f>
        <v>#N/A</v>
      </c>
      <c r="R749" s="3" t="e">
        <f>TableOMP[[#This Row],[Avg]]+$U$2*TableOMP[[#This Row],[StdDev]]</f>
        <v>#N/A</v>
      </c>
      <c r="S749" s="3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>MID(M750,22,1)</f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s="3" t="e">
        <f>TableOMP[[#This Row],[Avg]]-$U$2*TableOMP[[#This Row],[StdDev]]</f>
        <v>#N/A</v>
      </c>
      <c r="R750" s="3" t="e">
        <f>TableOMP[[#This Row],[Avg]]+$U$2*TableOMP[[#This Row],[StdDev]]</f>
        <v>#N/A</v>
      </c>
      <c r="S750" s="3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>MID(M751,22,1)</f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s="3" t="e">
        <f>TableOMP[[#This Row],[Avg]]-$U$2*TableOMP[[#This Row],[StdDev]]</f>
        <v>#N/A</v>
      </c>
      <c r="R751" s="3" t="e">
        <f>TableOMP[[#This Row],[Avg]]+$U$2*TableOMP[[#This Row],[StdDev]]</f>
        <v>#N/A</v>
      </c>
      <c r="S751" s="3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>MID(M752,22,1)</f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s="3" t="e">
        <f>TableOMP[[#This Row],[Avg]]-$U$2*TableOMP[[#This Row],[StdDev]]</f>
        <v>#N/A</v>
      </c>
      <c r="R752" s="3" t="e">
        <f>TableOMP[[#This Row],[Avg]]+$U$2*TableOMP[[#This Row],[StdDev]]</f>
        <v>#N/A</v>
      </c>
      <c r="S752" s="3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>MID(M753,22,1)</f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s="3" t="e">
        <f>TableOMP[[#This Row],[Avg]]-$U$2*TableOMP[[#This Row],[StdDev]]</f>
        <v>#N/A</v>
      </c>
      <c r="R753" s="3" t="e">
        <f>TableOMP[[#This Row],[Avg]]+$U$2*TableOMP[[#This Row],[StdDev]]</f>
        <v>#N/A</v>
      </c>
      <c r="S753" s="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>MID(M754,22,1)</f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s="3" t="e">
        <f>TableOMP[[#This Row],[Avg]]-$U$2*TableOMP[[#This Row],[StdDev]]</f>
        <v>#N/A</v>
      </c>
      <c r="R754" s="3" t="e">
        <f>TableOMP[[#This Row],[Avg]]+$U$2*TableOMP[[#This Row],[StdDev]]</f>
        <v>#N/A</v>
      </c>
      <c r="S754" s="3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>MID(M755,22,1)</f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s="3" t="e">
        <f>TableOMP[[#This Row],[Avg]]-$U$2*TableOMP[[#This Row],[StdDev]]</f>
        <v>#N/A</v>
      </c>
      <c r="R755" s="3" t="e">
        <f>TableOMP[[#This Row],[Avg]]+$U$2*TableOMP[[#This Row],[StdDev]]</f>
        <v>#N/A</v>
      </c>
      <c r="S755" s="3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>MID(M756,22,1)</f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s="3" t="e">
        <f>TableOMP[[#This Row],[Avg]]-$U$2*TableOMP[[#This Row],[StdDev]]</f>
        <v>#N/A</v>
      </c>
      <c r="R756" s="3" t="e">
        <f>TableOMP[[#This Row],[Avg]]+$U$2*TableOMP[[#This Row],[StdDev]]</f>
        <v>#N/A</v>
      </c>
      <c r="S756" s="3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>MID(M757,22,1)</f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s="3" t="e">
        <f>TableOMP[[#This Row],[Avg]]-$U$2*TableOMP[[#This Row],[StdDev]]</f>
        <v>#N/A</v>
      </c>
      <c r="R757" s="3" t="e">
        <f>TableOMP[[#This Row],[Avg]]+$U$2*TableOMP[[#This Row],[StdDev]]</f>
        <v>#N/A</v>
      </c>
      <c r="S757" s="3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>MID(M758,22,1)</f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s="3" t="e">
        <f>TableOMP[[#This Row],[Avg]]-$U$2*TableOMP[[#This Row],[StdDev]]</f>
        <v>#N/A</v>
      </c>
      <c r="R758" s="3" t="e">
        <f>TableOMP[[#This Row],[Avg]]+$U$2*TableOMP[[#This Row],[StdDev]]</f>
        <v>#N/A</v>
      </c>
      <c r="S758" s="3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>MID(M759,22,1)</f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s="3" t="e">
        <f>TableOMP[[#This Row],[Avg]]-$U$2*TableOMP[[#This Row],[StdDev]]</f>
        <v>#N/A</v>
      </c>
      <c r="R759" s="3" t="e">
        <f>TableOMP[[#This Row],[Avg]]+$U$2*TableOMP[[#This Row],[StdDev]]</f>
        <v>#N/A</v>
      </c>
      <c r="S759" s="3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>MID(M760,22,1)</f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s="3" t="e">
        <f>TableOMP[[#This Row],[Avg]]-$U$2*TableOMP[[#This Row],[StdDev]]</f>
        <v>#N/A</v>
      </c>
      <c r="R760" s="3" t="e">
        <f>TableOMP[[#This Row],[Avg]]+$U$2*TableOMP[[#This Row],[StdDev]]</f>
        <v>#N/A</v>
      </c>
      <c r="S760" s="3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>MID(M761,22,1)</f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s="3" t="e">
        <f>TableOMP[[#This Row],[Avg]]-$U$2*TableOMP[[#This Row],[StdDev]]</f>
        <v>#N/A</v>
      </c>
      <c r="R761" s="3" t="e">
        <f>TableOMP[[#This Row],[Avg]]+$U$2*TableOMP[[#This Row],[StdDev]]</f>
        <v>#N/A</v>
      </c>
      <c r="S761" s="3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>MID(M762,22,1)</f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s="3" t="e">
        <f>TableOMP[[#This Row],[Avg]]-$U$2*TableOMP[[#This Row],[StdDev]]</f>
        <v>#N/A</v>
      </c>
      <c r="R762" s="3" t="e">
        <f>TableOMP[[#This Row],[Avg]]+$U$2*TableOMP[[#This Row],[StdDev]]</f>
        <v>#N/A</v>
      </c>
      <c r="S762" s="3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>MID(M763,22,1)</f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s="3" t="e">
        <f>TableOMP[[#This Row],[Avg]]-$U$2*TableOMP[[#This Row],[StdDev]]</f>
        <v>#N/A</v>
      </c>
      <c r="R763" s="3" t="e">
        <f>TableOMP[[#This Row],[Avg]]+$U$2*TableOMP[[#This Row],[StdDev]]</f>
        <v>#N/A</v>
      </c>
      <c r="S763" s="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>MID(M764,22,1)</f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s="3" t="e">
        <f>TableOMP[[#This Row],[Avg]]-$U$2*TableOMP[[#This Row],[StdDev]]</f>
        <v>#N/A</v>
      </c>
      <c r="R764" s="3" t="e">
        <f>TableOMP[[#This Row],[Avg]]+$U$2*TableOMP[[#This Row],[StdDev]]</f>
        <v>#N/A</v>
      </c>
      <c r="S764" s="3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>MID(M765,22,1)</f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s="3" t="e">
        <f>TableOMP[[#This Row],[Avg]]-$U$2*TableOMP[[#This Row],[StdDev]]</f>
        <v>#N/A</v>
      </c>
      <c r="R765" s="3" t="e">
        <f>TableOMP[[#This Row],[Avg]]+$U$2*TableOMP[[#This Row],[StdDev]]</f>
        <v>#N/A</v>
      </c>
      <c r="S765" s="3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>MID(M766,22,1)</f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s="3" t="e">
        <f>TableOMP[[#This Row],[Avg]]-$U$2*TableOMP[[#This Row],[StdDev]]</f>
        <v>#N/A</v>
      </c>
      <c r="R766" s="3" t="e">
        <f>TableOMP[[#This Row],[Avg]]+$U$2*TableOMP[[#This Row],[StdDev]]</f>
        <v>#N/A</v>
      </c>
      <c r="S766" s="3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>MID(M767,22,1)</f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s="3" t="e">
        <f>TableOMP[[#This Row],[Avg]]-$U$2*TableOMP[[#This Row],[StdDev]]</f>
        <v>#N/A</v>
      </c>
      <c r="R767" s="3" t="e">
        <f>TableOMP[[#This Row],[Avg]]+$U$2*TableOMP[[#This Row],[StdDev]]</f>
        <v>#N/A</v>
      </c>
      <c r="S767" s="3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>MID(M768,22,1)</f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s="3" t="e">
        <f>TableOMP[[#This Row],[Avg]]-$U$2*TableOMP[[#This Row],[StdDev]]</f>
        <v>#N/A</v>
      </c>
      <c r="R768" s="3" t="e">
        <f>TableOMP[[#This Row],[Avg]]+$U$2*TableOMP[[#This Row],[StdDev]]</f>
        <v>#N/A</v>
      </c>
      <c r="S768" s="3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>MID(M769,22,1)</f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s="3" t="e">
        <f>TableOMP[[#This Row],[Avg]]-$U$2*TableOMP[[#This Row],[StdDev]]</f>
        <v>#N/A</v>
      </c>
      <c r="R769" s="3" t="e">
        <f>TableOMP[[#This Row],[Avg]]+$U$2*TableOMP[[#This Row],[StdDev]]</f>
        <v>#N/A</v>
      </c>
      <c r="S769" s="3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s="3" t="e">
        <f>TableOMP[[#This Row],[Avg]]-$U$2*TableOMP[[#This Row],[StdDev]]</f>
        <v>#N/A</v>
      </c>
      <c r="R770" s="3" t="e">
        <f>TableOMP[[#This Row],[Avg]]+$U$2*TableOMP[[#This Row],[StdDev]]</f>
        <v>#N/A</v>
      </c>
      <c r="S770" s="3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>MID(M771,22,1)</f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s="3" t="e">
        <f>TableOMP[[#This Row],[Avg]]-$U$2*TableOMP[[#This Row],[StdDev]]</f>
        <v>#N/A</v>
      </c>
      <c r="R771" s="3" t="e">
        <f>TableOMP[[#This Row],[Avg]]+$U$2*TableOMP[[#This Row],[StdDev]]</f>
        <v>#N/A</v>
      </c>
      <c r="S771" s="3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>MID(M772,22,1)</f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s="3" t="e">
        <f>TableOMP[[#This Row],[Avg]]-$U$2*TableOMP[[#This Row],[StdDev]]</f>
        <v>#N/A</v>
      </c>
      <c r="R772" s="3" t="e">
        <f>TableOMP[[#This Row],[Avg]]+$U$2*TableOMP[[#This Row],[StdDev]]</f>
        <v>#N/A</v>
      </c>
      <c r="S772" s="3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>MID(M773,22,1)</f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s="3" t="e">
        <f>TableOMP[[#This Row],[Avg]]-$U$2*TableOMP[[#This Row],[StdDev]]</f>
        <v>#N/A</v>
      </c>
      <c r="R773" s="3" t="e">
        <f>TableOMP[[#This Row],[Avg]]+$U$2*TableOMP[[#This Row],[StdDev]]</f>
        <v>#N/A</v>
      </c>
      <c r="S773" s="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>MID(M774,22,1)</f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s="3" t="e">
        <f>TableOMP[[#This Row],[Avg]]-$U$2*TableOMP[[#This Row],[StdDev]]</f>
        <v>#N/A</v>
      </c>
      <c r="R774" s="3" t="e">
        <f>TableOMP[[#This Row],[Avg]]+$U$2*TableOMP[[#This Row],[StdDev]]</f>
        <v>#N/A</v>
      </c>
      <c r="S774" s="3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>MID(M775,22,1)</f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s="3" t="e">
        <f>TableOMP[[#This Row],[Avg]]-$U$2*TableOMP[[#This Row],[StdDev]]</f>
        <v>#N/A</v>
      </c>
      <c r="R775" s="3" t="e">
        <f>TableOMP[[#This Row],[Avg]]+$U$2*TableOMP[[#This Row],[StdDev]]</f>
        <v>#N/A</v>
      </c>
      <c r="S775" s="3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>MID(M776,22,1)</f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s="3" t="e">
        <f>TableOMP[[#This Row],[Avg]]-$U$2*TableOMP[[#This Row],[StdDev]]</f>
        <v>#N/A</v>
      </c>
      <c r="R776" s="3" t="e">
        <f>TableOMP[[#This Row],[Avg]]+$U$2*TableOMP[[#This Row],[StdDev]]</f>
        <v>#N/A</v>
      </c>
      <c r="S776" s="3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>MID(M777,22,1)</f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s="3" t="e">
        <f>TableOMP[[#This Row],[Avg]]-$U$2*TableOMP[[#This Row],[StdDev]]</f>
        <v>#N/A</v>
      </c>
      <c r="R777" s="3" t="e">
        <f>TableOMP[[#This Row],[Avg]]+$U$2*TableOMP[[#This Row],[StdDev]]</f>
        <v>#N/A</v>
      </c>
      <c r="S777" s="3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>MID(M778,22,1)</f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s="3" t="e">
        <f>TableOMP[[#This Row],[Avg]]-$U$2*TableOMP[[#This Row],[StdDev]]</f>
        <v>#N/A</v>
      </c>
      <c r="R778" s="3" t="e">
        <f>TableOMP[[#This Row],[Avg]]+$U$2*TableOMP[[#This Row],[StdDev]]</f>
        <v>#N/A</v>
      </c>
      <c r="S778" s="3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>MID(M779,22,1)</f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s="3" t="e">
        <f>TableOMP[[#This Row],[Avg]]-$U$2*TableOMP[[#This Row],[StdDev]]</f>
        <v>#N/A</v>
      </c>
      <c r="R779" s="3" t="e">
        <f>TableOMP[[#This Row],[Avg]]+$U$2*TableOMP[[#This Row],[StdDev]]</f>
        <v>#N/A</v>
      </c>
      <c r="S779" s="3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>MID(M780,22,1)</f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s="3" t="e">
        <f>TableOMP[[#This Row],[Avg]]-$U$2*TableOMP[[#This Row],[StdDev]]</f>
        <v>#N/A</v>
      </c>
      <c r="R780" s="3" t="e">
        <f>TableOMP[[#This Row],[Avg]]+$U$2*TableOMP[[#This Row],[StdDev]]</f>
        <v>#N/A</v>
      </c>
      <c r="S780" s="3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>MID(M781,22,1)</f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s="3" t="e">
        <f>TableOMP[[#This Row],[Avg]]-$U$2*TableOMP[[#This Row],[StdDev]]</f>
        <v>#N/A</v>
      </c>
      <c r="R781" s="3" t="e">
        <f>TableOMP[[#This Row],[Avg]]+$U$2*TableOMP[[#This Row],[StdDev]]</f>
        <v>#N/A</v>
      </c>
      <c r="S781" s="3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>MID(M782,22,1)</f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s="3" t="e">
        <f>TableOMP[[#This Row],[Avg]]-$U$2*TableOMP[[#This Row],[StdDev]]</f>
        <v>#N/A</v>
      </c>
      <c r="R782" s="3" t="e">
        <f>TableOMP[[#This Row],[Avg]]+$U$2*TableOMP[[#This Row],[StdDev]]</f>
        <v>#N/A</v>
      </c>
      <c r="S782" s="3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>MID(M783,22,1)</f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s="3" t="e">
        <f>TableOMP[[#This Row],[Avg]]-$U$2*TableOMP[[#This Row],[StdDev]]</f>
        <v>#N/A</v>
      </c>
      <c r="R783" s="3" t="e">
        <f>TableOMP[[#This Row],[Avg]]+$U$2*TableOMP[[#This Row],[StdDev]]</f>
        <v>#N/A</v>
      </c>
      <c r="S783" s="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>MID(M784,22,1)</f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s="3" t="e">
        <f>TableOMP[[#This Row],[Avg]]-$U$2*TableOMP[[#This Row],[StdDev]]</f>
        <v>#N/A</v>
      </c>
      <c r="R784" s="3" t="e">
        <f>TableOMP[[#This Row],[Avg]]+$U$2*TableOMP[[#This Row],[StdDev]]</f>
        <v>#N/A</v>
      </c>
      <c r="S784" s="3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>MID(M785,22,1)</f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s="3" t="e">
        <f>TableOMP[[#This Row],[Avg]]-$U$2*TableOMP[[#This Row],[StdDev]]</f>
        <v>#N/A</v>
      </c>
      <c r="R785" s="3" t="e">
        <f>TableOMP[[#This Row],[Avg]]+$U$2*TableOMP[[#This Row],[StdDev]]</f>
        <v>#N/A</v>
      </c>
      <c r="S785" s="3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>MID(M786,22,1)</f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s="3" t="e">
        <f>TableOMP[[#This Row],[Avg]]-$U$2*TableOMP[[#This Row],[StdDev]]</f>
        <v>#N/A</v>
      </c>
      <c r="R786" s="3" t="e">
        <f>TableOMP[[#This Row],[Avg]]+$U$2*TableOMP[[#This Row],[StdDev]]</f>
        <v>#N/A</v>
      </c>
      <c r="S786" s="3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>MID(M787,22,1)</f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s="3" t="e">
        <f>TableOMP[[#This Row],[Avg]]-$U$2*TableOMP[[#This Row],[StdDev]]</f>
        <v>#N/A</v>
      </c>
      <c r="R787" s="3" t="e">
        <f>TableOMP[[#This Row],[Avg]]+$U$2*TableOMP[[#This Row],[StdDev]]</f>
        <v>#N/A</v>
      </c>
      <c r="S787" s="3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>MID(M788,22,1)</f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s="3" t="e">
        <f>TableOMP[[#This Row],[Avg]]-$U$2*TableOMP[[#This Row],[StdDev]]</f>
        <v>#N/A</v>
      </c>
      <c r="R788" s="3" t="e">
        <f>TableOMP[[#This Row],[Avg]]+$U$2*TableOMP[[#This Row],[StdDev]]</f>
        <v>#N/A</v>
      </c>
      <c r="S788" s="3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>MID(M789,22,1)</f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s="3" t="e">
        <f>TableOMP[[#This Row],[Avg]]-$U$2*TableOMP[[#This Row],[StdDev]]</f>
        <v>#N/A</v>
      </c>
      <c r="R789" s="3" t="e">
        <f>TableOMP[[#This Row],[Avg]]+$U$2*TableOMP[[#This Row],[StdDev]]</f>
        <v>#N/A</v>
      </c>
      <c r="S789" s="3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>MID(M790,22,1)</f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s="3" t="e">
        <f>TableOMP[[#This Row],[Avg]]-$U$2*TableOMP[[#This Row],[StdDev]]</f>
        <v>#N/A</v>
      </c>
      <c r="R790" s="3" t="e">
        <f>TableOMP[[#This Row],[Avg]]+$U$2*TableOMP[[#This Row],[StdDev]]</f>
        <v>#N/A</v>
      </c>
      <c r="S790" s="3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>MID(M791,22,1)</f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s="3" t="e">
        <f>TableOMP[[#This Row],[Avg]]-$U$2*TableOMP[[#This Row],[StdDev]]</f>
        <v>#N/A</v>
      </c>
      <c r="R791" s="3" t="e">
        <f>TableOMP[[#This Row],[Avg]]+$U$2*TableOMP[[#This Row],[StdDev]]</f>
        <v>#N/A</v>
      </c>
      <c r="S791" s="3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>MID(M792,22,1)</f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s="3" t="e">
        <f>TableOMP[[#This Row],[Avg]]-$U$2*TableOMP[[#This Row],[StdDev]]</f>
        <v>#N/A</v>
      </c>
      <c r="R792" s="3" t="e">
        <f>TableOMP[[#This Row],[Avg]]+$U$2*TableOMP[[#This Row],[StdDev]]</f>
        <v>#N/A</v>
      </c>
      <c r="S792" s="3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>MID(M793,22,1)</f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s="3" t="e">
        <f>TableOMP[[#This Row],[Avg]]-$U$2*TableOMP[[#This Row],[StdDev]]</f>
        <v>#N/A</v>
      </c>
      <c r="R793" s="3" t="e">
        <f>TableOMP[[#This Row],[Avg]]+$U$2*TableOMP[[#This Row],[StdDev]]</f>
        <v>#N/A</v>
      </c>
      <c r="S793" s="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>MID(M794,22,1)</f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s="3" t="e">
        <f>TableOMP[[#This Row],[Avg]]-$U$2*TableOMP[[#This Row],[StdDev]]</f>
        <v>#N/A</v>
      </c>
      <c r="R794" s="3" t="e">
        <f>TableOMP[[#This Row],[Avg]]+$U$2*TableOMP[[#This Row],[StdDev]]</f>
        <v>#N/A</v>
      </c>
      <c r="S794" s="3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>MID(M795,22,1)</f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s="3" t="e">
        <f>TableOMP[[#This Row],[Avg]]-$U$2*TableOMP[[#This Row],[StdDev]]</f>
        <v>#N/A</v>
      </c>
      <c r="R795" s="3" t="e">
        <f>TableOMP[[#This Row],[Avg]]+$U$2*TableOMP[[#This Row],[StdDev]]</f>
        <v>#N/A</v>
      </c>
      <c r="S795" s="3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>MID(M796,22,1)</f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s="3" t="e">
        <f>TableOMP[[#This Row],[Avg]]-$U$2*TableOMP[[#This Row],[StdDev]]</f>
        <v>#N/A</v>
      </c>
      <c r="R796" s="3" t="e">
        <f>TableOMP[[#This Row],[Avg]]+$U$2*TableOMP[[#This Row],[StdDev]]</f>
        <v>#N/A</v>
      </c>
      <c r="S796" s="3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>MID(M797,22,1)</f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s="3" t="e">
        <f>TableOMP[[#This Row],[Avg]]-$U$2*TableOMP[[#This Row],[StdDev]]</f>
        <v>#N/A</v>
      </c>
      <c r="R797" s="3" t="e">
        <f>TableOMP[[#This Row],[Avg]]+$U$2*TableOMP[[#This Row],[StdDev]]</f>
        <v>#N/A</v>
      </c>
      <c r="S797" s="3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>MID(M798,22,1)</f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s="3" t="e">
        <f>TableOMP[[#This Row],[Avg]]-$U$2*TableOMP[[#This Row],[StdDev]]</f>
        <v>#N/A</v>
      </c>
      <c r="R798" s="3" t="e">
        <f>TableOMP[[#This Row],[Avg]]+$U$2*TableOMP[[#This Row],[StdDev]]</f>
        <v>#N/A</v>
      </c>
      <c r="S798" s="3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>MID(M799,22,1)</f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s="3" t="e">
        <f>TableOMP[[#This Row],[Avg]]-$U$2*TableOMP[[#This Row],[StdDev]]</f>
        <v>#N/A</v>
      </c>
      <c r="R799" s="3" t="e">
        <f>TableOMP[[#This Row],[Avg]]+$U$2*TableOMP[[#This Row],[StdDev]]</f>
        <v>#N/A</v>
      </c>
      <c r="S799" s="3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>MID(M800,22,1)</f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s="3" t="e">
        <f>TableOMP[[#This Row],[Avg]]-$U$2*TableOMP[[#This Row],[StdDev]]</f>
        <v>#N/A</v>
      </c>
      <c r="R800" s="3" t="e">
        <f>TableOMP[[#This Row],[Avg]]+$U$2*TableOMP[[#This Row],[StdDev]]</f>
        <v>#N/A</v>
      </c>
      <c r="S800" s="3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>MID(M801,22,1)</f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s="3" t="e">
        <f>TableOMP[[#This Row],[Avg]]-$U$2*TableOMP[[#This Row],[StdDev]]</f>
        <v>#N/A</v>
      </c>
      <c r="R801" s="3" t="e">
        <f>TableOMP[[#This Row],[Avg]]+$U$2*TableOMP[[#This Row],[StdDev]]</f>
        <v>#N/A</v>
      </c>
      <c r="S801" s="3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>MID(M802,22,1)</f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s="3" t="e">
        <f>TableOMP[[#This Row],[Avg]]-$U$2*TableOMP[[#This Row],[StdDev]]</f>
        <v>#N/A</v>
      </c>
      <c r="R802" s="3" t="e">
        <f>TableOMP[[#This Row],[Avg]]+$U$2*TableOMP[[#This Row],[StdDev]]</f>
        <v>#N/A</v>
      </c>
      <c r="S802" s="3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>MID(M803,22,1)</f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s="3" t="e">
        <f>TableOMP[[#This Row],[Avg]]-$U$2*TableOMP[[#This Row],[StdDev]]</f>
        <v>#N/A</v>
      </c>
      <c r="R803" s="3" t="e">
        <f>TableOMP[[#This Row],[Avg]]+$U$2*TableOMP[[#This Row],[StdDev]]</f>
        <v>#N/A</v>
      </c>
      <c r="S803" s="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>MID(M804,22,1)</f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s="3" t="e">
        <f>TableOMP[[#This Row],[Avg]]-$U$2*TableOMP[[#This Row],[StdDev]]</f>
        <v>#N/A</v>
      </c>
      <c r="R804" s="3" t="e">
        <f>TableOMP[[#This Row],[Avg]]+$U$2*TableOMP[[#This Row],[StdDev]]</f>
        <v>#N/A</v>
      </c>
      <c r="S804" s="3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>MID(M805,22,1)</f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s="3" t="e">
        <f>TableOMP[[#This Row],[Avg]]-$U$2*TableOMP[[#This Row],[StdDev]]</f>
        <v>#N/A</v>
      </c>
      <c r="R805" s="3" t="e">
        <f>TableOMP[[#This Row],[Avg]]+$U$2*TableOMP[[#This Row],[StdDev]]</f>
        <v>#N/A</v>
      </c>
      <c r="S805" s="3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>MID(M806,22,1)</f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s="3" t="e">
        <f>TableOMP[[#This Row],[Avg]]-$U$2*TableOMP[[#This Row],[StdDev]]</f>
        <v>#N/A</v>
      </c>
      <c r="R806" s="3" t="e">
        <f>TableOMP[[#This Row],[Avg]]+$U$2*TableOMP[[#This Row],[StdDev]]</f>
        <v>#N/A</v>
      </c>
      <c r="S806" s="3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>MID(M807,22,1)</f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s="3" t="e">
        <f>TableOMP[[#This Row],[Avg]]-$U$2*TableOMP[[#This Row],[StdDev]]</f>
        <v>#N/A</v>
      </c>
      <c r="R807" s="3" t="e">
        <f>TableOMP[[#This Row],[Avg]]+$U$2*TableOMP[[#This Row],[StdDev]]</f>
        <v>#N/A</v>
      </c>
      <c r="S807" s="3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>MID(M808,22,1)</f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s="3" t="e">
        <f>TableOMP[[#This Row],[Avg]]-$U$2*TableOMP[[#This Row],[StdDev]]</f>
        <v>#N/A</v>
      </c>
      <c r="R808" s="3" t="e">
        <f>TableOMP[[#This Row],[Avg]]+$U$2*TableOMP[[#This Row],[StdDev]]</f>
        <v>#N/A</v>
      </c>
      <c r="S808" s="3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>MID(M809,22,1)</f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s="3" t="e">
        <f>TableOMP[[#This Row],[Avg]]-$U$2*TableOMP[[#This Row],[StdDev]]</f>
        <v>#N/A</v>
      </c>
      <c r="R809" s="3" t="e">
        <f>TableOMP[[#This Row],[Avg]]+$U$2*TableOMP[[#This Row],[StdDev]]</f>
        <v>#N/A</v>
      </c>
      <c r="S809" s="3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>MID(M810,22,1)</f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s="3" t="e">
        <f>TableOMP[[#This Row],[Avg]]-$U$2*TableOMP[[#This Row],[StdDev]]</f>
        <v>#N/A</v>
      </c>
      <c r="R810" s="3" t="e">
        <f>TableOMP[[#This Row],[Avg]]+$U$2*TableOMP[[#This Row],[StdDev]]</f>
        <v>#N/A</v>
      </c>
      <c r="S810" s="3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>MID(M811,22,1)</f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s="3" t="e">
        <f>TableOMP[[#This Row],[Avg]]-$U$2*TableOMP[[#This Row],[StdDev]]</f>
        <v>#N/A</v>
      </c>
      <c r="R811" s="3" t="e">
        <f>TableOMP[[#This Row],[Avg]]+$U$2*TableOMP[[#This Row],[StdDev]]</f>
        <v>#N/A</v>
      </c>
      <c r="S811" s="3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>MID(M812,22,1)</f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s="3" t="e">
        <f>TableOMP[[#This Row],[Avg]]-$U$2*TableOMP[[#This Row],[StdDev]]</f>
        <v>#N/A</v>
      </c>
      <c r="R812" s="3" t="e">
        <f>TableOMP[[#This Row],[Avg]]+$U$2*TableOMP[[#This Row],[StdDev]]</f>
        <v>#N/A</v>
      </c>
      <c r="S812" s="3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>MID(M813,22,1)</f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s="3" t="e">
        <f>TableOMP[[#This Row],[Avg]]-$U$2*TableOMP[[#This Row],[StdDev]]</f>
        <v>#N/A</v>
      </c>
      <c r="R813" s="3" t="e">
        <f>TableOMP[[#This Row],[Avg]]+$U$2*TableOMP[[#This Row],[StdDev]]</f>
        <v>#N/A</v>
      </c>
      <c r="S813" s="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>MID(M814,22,1)</f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s="3" t="e">
        <f>TableOMP[[#This Row],[Avg]]-$U$2*TableOMP[[#This Row],[StdDev]]</f>
        <v>#N/A</v>
      </c>
      <c r="R814" s="3" t="e">
        <f>TableOMP[[#This Row],[Avg]]+$U$2*TableOMP[[#This Row],[StdDev]]</f>
        <v>#N/A</v>
      </c>
      <c r="S814" s="3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>MID(M815,22,1)</f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s="3" t="e">
        <f>TableOMP[[#This Row],[Avg]]-$U$2*TableOMP[[#This Row],[StdDev]]</f>
        <v>#N/A</v>
      </c>
      <c r="R815" s="3" t="e">
        <f>TableOMP[[#This Row],[Avg]]+$U$2*TableOMP[[#This Row],[StdDev]]</f>
        <v>#N/A</v>
      </c>
      <c r="S815" s="3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>MID(M816,22,1)</f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s="3" t="e">
        <f>TableOMP[[#This Row],[Avg]]-$U$2*TableOMP[[#This Row],[StdDev]]</f>
        <v>#N/A</v>
      </c>
      <c r="R816" s="3" t="e">
        <f>TableOMP[[#This Row],[Avg]]+$U$2*TableOMP[[#This Row],[StdDev]]</f>
        <v>#N/A</v>
      </c>
      <c r="S816" s="3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>MID(M817,22,1)</f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s="3" t="e">
        <f>TableOMP[[#This Row],[Avg]]-$U$2*TableOMP[[#This Row],[StdDev]]</f>
        <v>#N/A</v>
      </c>
      <c r="R817" s="3" t="e">
        <f>TableOMP[[#This Row],[Avg]]+$U$2*TableOMP[[#This Row],[StdDev]]</f>
        <v>#N/A</v>
      </c>
      <c r="S817" s="3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>MID(M818,22,1)</f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s="3" t="e">
        <f>TableOMP[[#This Row],[Avg]]-$U$2*TableOMP[[#This Row],[StdDev]]</f>
        <v>#N/A</v>
      </c>
      <c r="R818" s="3" t="e">
        <f>TableOMP[[#This Row],[Avg]]+$U$2*TableOMP[[#This Row],[StdDev]]</f>
        <v>#N/A</v>
      </c>
      <c r="S818" s="3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>MID(M819,22,1)</f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s="3" t="e">
        <f>TableOMP[[#This Row],[Avg]]-$U$2*TableOMP[[#This Row],[StdDev]]</f>
        <v>#N/A</v>
      </c>
      <c r="R819" s="3" t="e">
        <f>TableOMP[[#This Row],[Avg]]+$U$2*TableOMP[[#This Row],[StdDev]]</f>
        <v>#N/A</v>
      </c>
      <c r="S819" s="3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>MID(M820,22,1)</f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s="3" t="e">
        <f>TableOMP[[#This Row],[Avg]]-$U$2*TableOMP[[#This Row],[StdDev]]</f>
        <v>#N/A</v>
      </c>
      <c r="R820" s="3" t="e">
        <f>TableOMP[[#This Row],[Avg]]+$U$2*TableOMP[[#This Row],[StdDev]]</f>
        <v>#N/A</v>
      </c>
      <c r="S820" s="3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>MID(M821,22,1)</f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s="3" t="e">
        <f>TableOMP[[#This Row],[Avg]]-$U$2*TableOMP[[#This Row],[StdDev]]</f>
        <v>#N/A</v>
      </c>
      <c r="R821" s="3" t="e">
        <f>TableOMP[[#This Row],[Avg]]+$U$2*TableOMP[[#This Row],[StdDev]]</f>
        <v>#N/A</v>
      </c>
      <c r="S821" s="3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>MID(M822,22,1)</f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s="3" t="e">
        <f>TableOMP[[#This Row],[Avg]]-$U$2*TableOMP[[#This Row],[StdDev]]</f>
        <v>#N/A</v>
      </c>
      <c r="R822" s="3" t="e">
        <f>TableOMP[[#This Row],[Avg]]+$U$2*TableOMP[[#This Row],[StdDev]]</f>
        <v>#N/A</v>
      </c>
      <c r="S822" s="3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>MID(M823,22,1)</f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s="3" t="e">
        <f>TableOMP[[#This Row],[Avg]]-$U$2*TableOMP[[#This Row],[StdDev]]</f>
        <v>#N/A</v>
      </c>
      <c r="R823" s="3" t="e">
        <f>TableOMP[[#This Row],[Avg]]+$U$2*TableOMP[[#This Row],[StdDev]]</f>
        <v>#N/A</v>
      </c>
      <c r="S823" s="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>MID(M824,22,1)</f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s="3" t="e">
        <f>TableOMP[[#This Row],[Avg]]-$U$2*TableOMP[[#This Row],[StdDev]]</f>
        <v>#N/A</v>
      </c>
      <c r="R824" s="3" t="e">
        <f>TableOMP[[#This Row],[Avg]]+$U$2*TableOMP[[#This Row],[StdDev]]</f>
        <v>#N/A</v>
      </c>
      <c r="S824" s="3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>MID(M825,22,1)</f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 s="3">
        <f>TableOMP[[#This Row],[Avg]]-$U$2*TableOMP[[#This Row],[StdDev]]</f>
        <v>184.95086162440029</v>
      </c>
      <c r="R825" s="3">
        <f>TableOMP[[#This Row],[Avg]]+$U$2*TableOMP[[#This Row],[StdDev]]</f>
        <v>189.08237417559971</v>
      </c>
      <c r="S825" s="3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>MID(M826,22,1)</f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 s="3">
        <f>TableOMP[[#This Row],[Avg]]-$U$2*TableOMP[[#This Row],[StdDev]]</f>
        <v>93.738677102903537</v>
      </c>
      <c r="R826" s="3">
        <f>TableOMP[[#This Row],[Avg]]+$U$2*TableOMP[[#This Row],[StdDev]]</f>
        <v>98.375079097096446</v>
      </c>
      <c r="S826" s="3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>MID(M827,22,1)</f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 s="3">
        <f>TableOMP[[#This Row],[Avg]]-$U$2*TableOMP[[#This Row],[StdDev]]</f>
        <v>62.634468000635309</v>
      </c>
      <c r="R827" s="3">
        <f>TableOMP[[#This Row],[Avg]]+$U$2*TableOMP[[#This Row],[StdDev]]</f>
        <v>67.39890444380913</v>
      </c>
      <c r="S827" s="3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>MID(M828,22,1)</f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 s="3">
        <f>TableOMP[[#This Row],[Avg]]-$U$2*TableOMP[[#This Row],[StdDev]]</f>
        <v>46.677891766250582</v>
      </c>
      <c r="R828" s="3">
        <f>TableOMP[[#This Row],[Avg]]+$U$2*TableOMP[[#This Row],[StdDev]]</f>
        <v>52.00909803374941</v>
      </c>
      <c r="S828" s="3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>MID(M829,22,1)</f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 s="3">
        <f>TableOMP[[#This Row],[Avg]]-$U$2*TableOMP[[#This Row],[StdDev]]</f>
        <v>37.748122210214582</v>
      </c>
      <c r="R829" s="3">
        <f>TableOMP[[#This Row],[Avg]]+$U$2*TableOMP[[#This Row],[StdDev]]</f>
        <v>41.436526989785413</v>
      </c>
      <c r="S829" s="3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>MID(M830,22,1)</f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 s="3">
        <f>TableOMP[[#This Row],[Avg]]-$U$2*TableOMP[[#This Row],[StdDev]]</f>
        <v>30.834657294414498</v>
      </c>
      <c r="R830" s="3">
        <f>TableOMP[[#This Row],[Avg]]+$U$2*TableOMP[[#This Row],[StdDev]]</f>
        <v>37.762516927807724</v>
      </c>
      <c r="S830" s="3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>MID(M831,22,1)</f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 s="3">
        <f>TableOMP[[#This Row],[Avg]]-$U$2*TableOMP[[#This Row],[StdDev]]</f>
        <v>27.741019028728598</v>
      </c>
      <c r="R831" s="3">
        <f>TableOMP[[#This Row],[Avg]]+$U$2*TableOMP[[#This Row],[StdDev]]</f>
        <v>29.523794771271401</v>
      </c>
      <c r="S831" s="3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>MID(M832,22,1)</f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 s="3">
        <f>TableOMP[[#This Row],[Avg]]-$U$2*TableOMP[[#This Row],[StdDev]]</f>
        <v>22.73601736666636</v>
      </c>
      <c r="R832" s="3">
        <f>TableOMP[[#This Row],[Avg]]+$U$2*TableOMP[[#This Row],[StdDev]]</f>
        <v>29.022116033333639</v>
      </c>
      <c r="S832" s="3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>MID(M833,22,1)</f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 s="3">
        <f>TableOMP[[#This Row],[Avg]]-$U$2*TableOMP[[#This Row],[StdDev]]</f>
        <v>21.898054303763377</v>
      </c>
      <c r="R833" s="3">
        <f>TableOMP[[#This Row],[Avg]]+$U$2*TableOMP[[#This Row],[StdDev]]</f>
        <v>23.26578125179218</v>
      </c>
      <c r="S833" s="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 s="3">
        <f>TableOMP[[#This Row],[Avg]]-$U$2*TableOMP[[#This Row],[StdDev]]</f>
        <v>19.516161106209108</v>
      </c>
      <c r="R834" s="3">
        <f>TableOMP[[#This Row],[Avg]]+$U$2*TableOMP[[#This Row],[StdDev]]</f>
        <v>21.2680244937909</v>
      </c>
      <c r="S834" s="3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>MID(M835,22,1)</f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 s="3">
        <f>TableOMP[[#This Row],[Avg]]-$U$2*TableOMP[[#This Row],[StdDev]]</f>
        <v>17.946841491244165</v>
      </c>
      <c r="R835" s="3">
        <f>TableOMP[[#This Row],[Avg]]+$U$2*TableOMP[[#This Row],[StdDev]]</f>
        <v>19.628158308755836</v>
      </c>
      <c r="S835" s="3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>MID(M836,22,1)</f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 s="3">
        <f>TableOMP[[#This Row],[Avg]]-$U$2*TableOMP[[#This Row],[StdDev]]</f>
        <v>14.885510228682564</v>
      </c>
      <c r="R836" s="3">
        <f>TableOMP[[#This Row],[Avg]]+$U$2*TableOMP[[#This Row],[StdDev]]</f>
        <v>20.211146171317434</v>
      </c>
      <c r="S836" s="3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>MID(M837,22,1)</f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 s="3">
        <f>TableOMP[[#This Row],[Avg]]-$U$2*TableOMP[[#This Row],[StdDev]]</f>
        <v>15.279714633156697</v>
      </c>
      <c r="R837" s="3">
        <f>TableOMP[[#This Row],[Avg]]+$U$2*TableOMP[[#This Row],[StdDev]]</f>
        <v>16.510216566843305</v>
      </c>
      <c r="S837" s="3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>MID(M838,22,1)</f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 s="3">
        <f>TableOMP[[#This Row],[Avg]]-$U$2*TableOMP[[#This Row],[StdDev]]</f>
        <v>14.304077306150663</v>
      </c>
      <c r="R838" s="3">
        <f>TableOMP[[#This Row],[Avg]]+$U$2*TableOMP[[#This Row],[StdDev]]</f>
        <v>15.256140493849333</v>
      </c>
      <c r="S838" s="3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>MID(M839,22,1)</f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 s="3">
        <f>TableOMP[[#This Row],[Avg]]-$U$2*TableOMP[[#This Row],[StdDev]]</f>
        <v>13.262548119831045</v>
      </c>
      <c r="R839" s="3">
        <f>TableOMP[[#This Row],[Avg]]+$U$2*TableOMP[[#This Row],[StdDev]]</f>
        <v>14.648779080168953</v>
      </c>
      <c r="S839" s="3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>MID(M840,22,1)</f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 s="3">
        <f>TableOMP[[#This Row],[Avg]]-$U$2*TableOMP[[#This Row],[StdDev]]</f>
        <v>12.361099467976926</v>
      </c>
      <c r="R840" s="3">
        <f>TableOMP[[#This Row],[Avg]]+$U$2*TableOMP[[#This Row],[StdDev]]</f>
        <v>13.983409532023073</v>
      </c>
      <c r="S840" s="3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>MID(M841,22,1)</f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 s="3">
        <f>TableOMP[[#This Row],[Avg]]-$U$2*TableOMP[[#This Row],[StdDev]]</f>
        <v>12.191912761721026</v>
      </c>
      <c r="R841" s="3">
        <f>TableOMP[[#This Row],[Avg]]+$U$2*TableOMP[[#This Row],[StdDev]]</f>
        <v>12.431416638278973</v>
      </c>
      <c r="S841" s="3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>MID(M842,22,1)</f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 s="3">
        <f>TableOMP[[#This Row],[Avg]]-$U$2*TableOMP[[#This Row],[StdDev]]</f>
        <v>10.4465080407637</v>
      </c>
      <c r="R842" s="3">
        <f>TableOMP[[#This Row],[Avg]]+$U$2*TableOMP[[#This Row],[StdDev]]</f>
        <v>13.626861359236301</v>
      </c>
      <c r="S842" s="3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>MID(M843,22,1)</f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 s="3">
        <f>TableOMP[[#This Row],[Avg]]-$U$2*TableOMP[[#This Row],[StdDev]]</f>
        <v>8.6851421251300422</v>
      </c>
      <c r="R843" s="3">
        <f>TableOMP[[#This Row],[Avg]]+$U$2*TableOMP[[#This Row],[StdDev]]</f>
        <v>15.182837074869958</v>
      </c>
      <c r="S843" s="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>MID(M844,22,1)</f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 s="3">
        <f>TableOMP[[#This Row],[Avg]]-$U$2*TableOMP[[#This Row],[StdDev]]</f>
        <v>10.561764726285533</v>
      </c>
      <c r="R844" s="3">
        <f>TableOMP[[#This Row],[Avg]]+$U$2*TableOMP[[#This Row],[StdDev]]</f>
        <v>10.797791273714468</v>
      </c>
      <c r="S844" s="3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>MID(M845,22,1)</f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 s="3">
        <f>TableOMP[[#This Row],[Avg]]-$U$2*TableOMP[[#This Row],[StdDev]]</f>
        <v>9.8173191445117176</v>
      </c>
      <c r="R845" s="3">
        <f>TableOMP[[#This Row],[Avg]]+$U$2*TableOMP[[#This Row],[StdDev]]</f>
        <v>10.749069255488283</v>
      </c>
      <c r="S845" s="3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>MID(M846,22,1)</f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 s="3">
        <f>TableOMP[[#This Row],[Avg]]-$U$2*TableOMP[[#This Row],[StdDev]]</f>
        <v>8.8839161252313055</v>
      </c>
      <c r="R846" s="3">
        <f>TableOMP[[#This Row],[Avg]]+$U$2*TableOMP[[#This Row],[StdDev]]</f>
        <v>11.219331074768693</v>
      </c>
      <c r="S846" s="3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>MID(M847,22,1)</f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 s="3">
        <f>TableOMP[[#This Row],[Avg]]-$U$2*TableOMP[[#This Row],[StdDev]]</f>
        <v>9.2893072070351632</v>
      </c>
      <c r="R847" s="3">
        <f>TableOMP[[#This Row],[Avg]]+$U$2*TableOMP[[#This Row],[StdDev]]</f>
        <v>9.5927111929648365</v>
      </c>
      <c r="S847" s="3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>MID(M848,22,1)</f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 s="3">
        <f>TableOMP[[#This Row],[Avg]]-$U$2*TableOMP[[#This Row],[StdDev]]</f>
        <v>8.5665915875591967</v>
      </c>
      <c r="R848" s="3">
        <f>TableOMP[[#This Row],[Avg]]+$U$2*TableOMP[[#This Row],[StdDev]]</f>
        <v>10.057967412440801</v>
      </c>
      <c r="S848" s="3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>MID(M849,22,1)</f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 s="3">
        <f>TableOMP[[#This Row],[Avg]]-$U$2*TableOMP[[#This Row],[StdDev]]</f>
        <v>8.245687348724827</v>
      </c>
      <c r="R849" s="3">
        <f>TableOMP[[#This Row],[Avg]]+$U$2*TableOMP[[#This Row],[StdDev]]</f>
        <v>10.093618251275172</v>
      </c>
      <c r="S849" s="3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>MID(M850,22,1)</f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 s="3">
        <f>TableOMP[[#This Row],[Avg]]-$U$2*TableOMP[[#This Row],[StdDev]]</f>
        <v>7.9644247492613394</v>
      </c>
      <c r="R850" s="3">
        <f>TableOMP[[#This Row],[Avg]]+$U$2*TableOMP[[#This Row],[StdDev]]</f>
        <v>9.2689190507386616</v>
      </c>
      <c r="S850" s="3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>MID(M851,22,1)</f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 s="3">
        <f>TableOMP[[#This Row],[Avg]]-$U$2*TableOMP[[#This Row],[StdDev]]</f>
        <v>7.1412580231052765</v>
      </c>
      <c r="R851" s="3">
        <f>TableOMP[[#This Row],[Avg]]+$U$2*TableOMP[[#This Row],[StdDev]]</f>
        <v>9.9136137768947243</v>
      </c>
      <c r="S851" s="3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>MID(M852,22,1)</f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 s="3">
        <f>TableOMP[[#This Row],[Avg]]-$U$2*TableOMP[[#This Row],[StdDev]]</f>
        <v>7.5919509264087042</v>
      </c>
      <c r="R852" s="3">
        <f>TableOMP[[#This Row],[Avg]]+$U$2*TableOMP[[#This Row],[StdDev]]</f>
        <v>9.4234664735912919</v>
      </c>
      <c r="S852" s="3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>MID(M853,22,1)</f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 s="3">
        <f>TableOMP[[#This Row],[Avg]]-$U$2*TableOMP[[#This Row],[StdDev]]</f>
        <v>7.2179682488377885</v>
      </c>
      <c r="R853" s="3">
        <f>TableOMP[[#This Row],[Avg]]+$U$2*TableOMP[[#This Row],[StdDev]]</f>
        <v>8.6386761511622137</v>
      </c>
      <c r="S853" s="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>MID(M854,22,1)</f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 s="3">
        <f>TableOMP[[#This Row],[Avg]]-$U$2*TableOMP[[#This Row],[StdDev]]</f>
        <v>7.0540539141677119</v>
      </c>
      <c r="R854" s="3">
        <f>TableOMP[[#This Row],[Avg]]+$U$2*TableOMP[[#This Row],[StdDev]]</f>
        <v>8.4645784858322894</v>
      </c>
      <c r="S854" s="3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>MID(M855,22,1)</f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 s="3">
        <f>TableOMP[[#This Row],[Avg]]-$U$2*TableOMP[[#This Row],[StdDev]]</f>
        <v>6.9710618459566103</v>
      </c>
      <c r="R855" s="3">
        <f>TableOMP[[#This Row],[Avg]]+$U$2*TableOMP[[#This Row],[StdDev]]</f>
        <v>7.8691975540433923</v>
      </c>
      <c r="S855" s="3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>MID(M856,22,1)</f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 s="3">
        <f>TableOMP[[#This Row],[Avg]]-$U$2*TableOMP[[#This Row],[StdDev]]</f>
        <v>6.4985338245360476</v>
      </c>
      <c r="R856" s="3">
        <f>TableOMP[[#This Row],[Avg]]+$U$2*TableOMP[[#This Row],[StdDev]]</f>
        <v>8.1179499754639544</v>
      </c>
      <c r="S856" s="3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>MID(M857,22,1)</f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 s="3">
        <f>TableOMP[[#This Row],[Avg]]-$U$2*TableOMP[[#This Row],[StdDev]]</f>
        <v>6.4031419507400669</v>
      </c>
      <c r="R857" s="3">
        <f>TableOMP[[#This Row],[Avg]]+$U$2*TableOMP[[#This Row],[StdDev]]</f>
        <v>8.0033252492599321</v>
      </c>
      <c r="S857" s="3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>MID(M858,22,1)</f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 s="3">
        <f>TableOMP[[#This Row],[Avg]]-$U$2*TableOMP[[#This Row],[StdDev]]</f>
        <v>6.3753152760926453</v>
      </c>
      <c r="R858" s="3">
        <f>TableOMP[[#This Row],[Avg]]+$U$2*TableOMP[[#This Row],[StdDev]]</f>
        <v>7.4883445239073536</v>
      </c>
      <c r="S858" s="3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>MID(M859,22,1)</f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 s="3">
        <f>TableOMP[[#This Row],[Avg]]-$U$2*TableOMP[[#This Row],[StdDev]]</f>
        <v>6.0737941137225508</v>
      </c>
      <c r="R859" s="3">
        <f>TableOMP[[#This Row],[Avg]]+$U$2*TableOMP[[#This Row],[StdDev]]</f>
        <v>8.0194948862774513</v>
      </c>
      <c r="S859" s="3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>MID(M860,22,1)</f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 s="3">
        <f>TableOMP[[#This Row],[Avg]]-$U$2*TableOMP[[#This Row],[StdDev]]</f>
        <v>6.1278282592144917</v>
      </c>
      <c r="R860" s="3">
        <f>TableOMP[[#This Row],[Avg]]+$U$2*TableOMP[[#This Row],[StdDev]]</f>
        <v>6.9987141407855047</v>
      </c>
      <c r="S860" s="3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>MID(M861,22,1)</f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 s="3">
        <f>TableOMP[[#This Row],[Avg]]-$U$2*TableOMP[[#This Row],[StdDev]]</f>
        <v>5.6894412882307757</v>
      </c>
      <c r="R861" s="3">
        <f>TableOMP[[#This Row],[Avg]]+$U$2*TableOMP[[#This Row],[StdDev]]</f>
        <v>7.6377803117692222</v>
      </c>
      <c r="S861" s="3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>MID(M862,22,1)</f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 s="3">
        <f>TableOMP[[#This Row],[Avg]]-$U$2*TableOMP[[#This Row],[StdDev]]</f>
        <v>4.3691847227445617</v>
      </c>
      <c r="R862" s="3">
        <f>TableOMP[[#This Row],[Avg]]+$U$2*TableOMP[[#This Row],[StdDev]]</f>
        <v>9.4445982772554391</v>
      </c>
      <c r="S862" s="3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>MID(M863,22,1)</f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 s="3">
        <f>TableOMP[[#This Row],[Avg]]-$U$2*TableOMP[[#This Row],[StdDev]]</f>
        <v>5.5742955197713506</v>
      </c>
      <c r="R863" s="3">
        <f>TableOMP[[#This Row],[Avg]]+$U$2*TableOMP[[#This Row],[StdDev]]</f>
        <v>7.0714656802286502</v>
      </c>
      <c r="S863" s="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>MID(M864,22,1)</f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 s="3">
        <f>TableOMP[[#This Row],[Avg]]-$U$2*TableOMP[[#This Row],[StdDev]]</f>
        <v>5.2578215669445605</v>
      </c>
      <c r="R864" s="3">
        <f>TableOMP[[#This Row],[Avg]]+$U$2*TableOMP[[#This Row],[StdDev]]</f>
        <v>7.1246406330554404</v>
      </c>
      <c r="S864" s="3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>MID(M865,22,1)</f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 s="3">
        <f>TableOMP[[#This Row],[Avg]]-$U$2*TableOMP[[#This Row],[StdDev]]</f>
        <v>1.8637395461310593</v>
      </c>
      <c r="R865" s="3">
        <f>TableOMP[[#This Row],[Avg]]+$U$2*TableOMP[[#This Row],[StdDev]]</f>
        <v>12.16138725386894</v>
      </c>
      <c r="S865" s="3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>MID(M866,22,1)</f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 s="3">
        <f>TableOMP[[#This Row],[Avg]]-$U$2*TableOMP[[#This Row],[StdDev]]</f>
        <v>5.3492953449309226</v>
      </c>
      <c r="R866" s="3">
        <f>TableOMP[[#This Row],[Avg]]+$U$2*TableOMP[[#This Row],[StdDev]]</f>
        <v>6.2787170550690767</v>
      </c>
      <c r="S866" s="3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>MID(M867,22,1)</f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 s="3">
        <f>TableOMP[[#This Row],[Avg]]-$U$2*TableOMP[[#This Row],[StdDev]]</f>
        <v>5.0796858352387559</v>
      </c>
      <c r="R867" s="3">
        <f>TableOMP[[#This Row],[Avg]]+$U$2*TableOMP[[#This Row],[StdDev]]</f>
        <v>6.6998674980945783</v>
      </c>
      <c r="S867" s="3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>MID(M868,22,1)</f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 s="3">
        <f>TableOMP[[#This Row],[Avg]]-$U$2*TableOMP[[#This Row],[StdDev]]</f>
        <v>1.3746860574984865</v>
      </c>
      <c r="R868" s="3">
        <f>TableOMP[[#This Row],[Avg]]+$U$2*TableOMP[[#This Row],[StdDev]]</f>
        <v>11.808659742501515</v>
      </c>
      <c r="S868" s="3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>MID(M869,22,1)</f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 s="3">
        <f>TableOMP[[#This Row],[Avg]]-$U$2*TableOMP[[#This Row],[StdDev]]</f>
        <v>5.0067396839671829</v>
      </c>
      <c r="R869" s="3">
        <f>TableOMP[[#This Row],[Avg]]+$U$2*TableOMP[[#This Row],[StdDev]]</f>
        <v>6.3148597160328173</v>
      </c>
      <c r="S869" s="3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>MID(M870,22,1)</f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 s="3">
        <f>TableOMP[[#This Row],[Avg]]-$U$2*TableOMP[[#This Row],[StdDev]]</f>
        <v>4.9087548486923325</v>
      </c>
      <c r="R870" s="3">
        <f>TableOMP[[#This Row],[Avg]]+$U$2*TableOMP[[#This Row],[StdDev]]</f>
        <v>6.209891951307668</v>
      </c>
      <c r="S870" s="3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>MID(M871,22,1)</f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 s="3">
        <f>TableOMP[[#This Row],[Avg]]-$U$2*TableOMP[[#This Row],[StdDev]]</f>
        <v>2.6037156477523609</v>
      </c>
      <c r="R871" s="3">
        <f>TableOMP[[#This Row],[Avg]]+$U$2*TableOMP[[#This Row],[StdDev]]</f>
        <v>10.367653952247638</v>
      </c>
      <c r="S871" s="3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>MID(M872,22,1)</f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 s="3">
        <f>TableOMP[[#This Row],[Avg]]-$U$2*TableOMP[[#This Row],[StdDev]]</f>
        <v>4.6955602511830641</v>
      </c>
      <c r="R872" s="3">
        <f>TableOMP[[#This Row],[Avg]]+$U$2*TableOMP[[#This Row],[StdDev]]</f>
        <v>5.9293693488169357</v>
      </c>
      <c r="S872" s="3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>MID(M873,22,1)</f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 s="3">
        <f>TableOMP[[#This Row],[Avg]]-$U$2*TableOMP[[#This Row],[StdDev]]</f>
        <v>4.5503083716143946</v>
      </c>
      <c r="R873" s="3">
        <f>TableOMP[[#This Row],[Avg]]+$U$2*TableOMP[[#This Row],[StdDev]]</f>
        <v>5.8498810283856058</v>
      </c>
      <c r="S873" s="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>MID(M874,22,1)</f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 s="3">
        <f>TableOMP[[#This Row],[Avg]]-$U$2*TableOMP[[#This Row],[StdDev]]</f>
        <v>3.6004472350798151</v>
      </c>
      <c r="R874" s="3">
        <f>TableOMP[[#This Row],[Avg]]+$U$2*TableOMP[[#This Row],[StdDev]]</f>
        <v>7.2503535649201831</v>
      </c>
      <c r="S874" s="3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>MID(M875,22,1)</f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 s="3">
        <f>TableOMP[[#This Row],[Avg]]-$U$2*TableOMP[[#This Row],[StdDev]]</f>
        <v>4.6023834699046429</v>
      </c>
      <c r="R875" s="3">
        <f>TableOMP[[#This Row],[Avg]]+$U$2*TableOMP[[#This Row],[StdDev]]</f>
        <v>5.4916103300953569</v>
      </c>
      <c r="S875" s="3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>MID(M876,22,1)</f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 s="3">
        <f>TableOMP[[#This Row],[Avg]]-$U$2*TableOMP[[#This Row],[StdDev]]</f>
        <v>4.2529461602940977</v>
      </c>
      <c r="R876" s="3">
        <f>TableOMP[[#This Row],[Avg]]+$U$2*TableOMP[[#This Row],[StdDev]]</f>
        <v>6.1450160397059026</v>
      </c>
      <c r="S876" s="3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>MID(M877,22,1)</f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 s="3">
        <f>TableOMP[[#This Row],[Avg]]-$U$2*TableOMP[[#This Row],[StdDev]]</f>
        <v>4.2766100173202339</v>
      </c>
      <c r="R877" s="3">
        <f>TableOMP[[#This Row],[Avg]]+$U$2*TableOMP[[#This Row],[StdDev]]</f>
        <v>5.8347929826797671</v>
      </c>
      <c r="S877" s="3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>MID(M878,22,1)</f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 s="3">
        <f>TableOMP[[#This Row],[Avg]]-$U$2*TableOMP[[#This Row],[StdDev]]</f>
        <v>4.4046496227186021</v>
      </c>
      <c r="R878" s="3">
        <f>TableOMP[[#This Row],[Avg]]+$U$2*TableOMP[[#This Row],[StdDev]]</f>
        <v>5.3983331772813985</v>
      </c>
      <c r="S878" s="3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>MID(M879,22,1)</f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 s="3">
        <f>TableOMP[[#This Row],[Avg]]-$U$2*TableOMP[[#This Row],[StdDev]]</f>
        <v>4.1725269043650721</v>
      </c>
      <c r="R879" s="3">
        <f>TableOMP[[#This Row],[Avg]]+$U$2*TableOMP[[#This Row],[StdDev]]</f>
        <v>5.6009540956349282</v>
      </c>
      <c r="S879" s="3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>MID(M880,22,1)</f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 s="3">
        <f>TableOMP[[#This Row],[Avg]]-$U$2*TableOMP[[#This Row],[StdDev]]</f>
        <v>4.2650321174173751</v>
      </c>
      <c r="R880" s="3">
        <f>TableOMP[[#This Row],[Avg]]+$U$2*TableOMP[[#This Row],[StdDev]]</f>
        <v>5.3116438825826275</v>
      </c>
      <c r="S880" s="3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>MID(M881,22,1)</f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 s="3">
        <f>TableOMP[[#This Row],[Avg]]-$U$2*TableOMP[[#This Row],[StdDev]]</f>
        <v>4.2048685815142726</v>
      </c>
      <c r="R881" s="3">
        <f>TableOMP[[#This Row],[Avg]]+$U$2*TableOMP[[#This Row],[StdDev]]</f>
        <v>5.423068218485728</v>
      </c>
      <c r="S881" s="3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>MID(M882,22,1)</f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 s="3">
        <f>TableOMP[[#This Row],[Avg]]-$U$2*TableOMP[[#This Row],[StdDev]]</f>
        <v>-0.98975982599369416</v>
      </c>
      <c r="R882" s="3">
        <f>TableOMP[[#This Row],[Avg]]+$U$2*TableOMP[[#This Row],[StdDev]]</f>
        <v>12.885383025993695</v>
      </c>
      <c r="S882" s="3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>MID(M883,22,1)</f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 s="3">
        <f>TableOMP[[#This Row],[Avg]]-$U$2*TableOMP[[#This Row],[StdDev]]</f>
        <v>2.6691840273665464</v>
      </c>
      <c r="R883" s="3">
        <f>TableOMP[[#This Row],[Avg]]+$U$2*TableOMP[[#This Row],[StdDev]]</f>
        <v>7.2433899726334534</v>
      </c>
      <c r="S883" s="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>MID(M884,22,1)</f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 s="3">
        <f>TableOMP[[#This Row],[Avg]]-$U$2*TableOMP[[#This Row],[StdDev]]</f>
        <v>4.4416518968880485</v>
      </c>
      <c r="R884" s="3">
        <f>TableOMP[[#This Row],[Avg]]+$U$2*TableOMP[[#This Row],[StdDev]]</f>
        <v>4.6178953031119523</v>
      </c>
      <c r="S884" s="3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>MID(M885,22,1)</f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 s="3">
        <f>TableOMP[[#This Row],[Avg]]-$U$2*TableOMP[[#This Row],[StdDev]]</f>
        <v>3.9946831821115136</v>
      </c>
      <c r="R885" s="3">
        <f>TableOMP[[#This Row],[Avg]]+$U$2*TableOMP[[#This Row],[StdDev]]</f>
        <v>5.5483244178884856</v>
      </c>
      <c r="S885" s="3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>MID(M886,22,1)</f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 s="3">
        <f>TableOMP[[#This Row],[Avg]]-$U$2*TableOMP[[#This Row],[StdDev]]</f>
        <v>2.5187130253149248</v>
      </c>
      <c r="R886" s="3">
        <f>TableOMP[[#This Row],[Avg]]+$U$2*TableOMP[[#This Row],[StdDev]]</f>
        <v>7.4439847746850756</v>
      </c>
      <c r="S886" s="3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>MID(M887,22,1)</f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 s="3">
        <f>TableOMP[[#This Row],[Avg]]-$U$2*TableOMP[[#This Row],[StdDev]]</f>
        <v>3.8584940998425306</v>
      </c>
      <c r="R887" s="3">
        <f>TableOMP[[#This Row],[Avg]]+$U$2*TableOMP[[#This Row],[StdDev]]</f>
        <v>5.3339371001574669</v>
      </c>
      <c r="S887" s="3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>MID(M888,22,1)</f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 s="3">
        <f>TableOMP[[#This Row],[Avg]]-$U$2*TableOMP[[#This Row],[StdDev]]</f>
        <v>3.9752701498858887</v>
      </c>
      <c r="R888" s="3">
        <f>TableOMP[[#This Row],[Avg]]+$U$2*TableOMP[[#This Row],[StdDev]]</f>
        <v>5.076070450114111</v>
      </c>
      <c r="S888" s="3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>MID(M889,22,1)</f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s="3" t="e">
        <f>TableOMP[[#This Row],[Avg]]-$U$2*TableOMP[[#This Row],[StdDev]]</f>
        <v>#N/A</v>
      </c>
      <c r="R889" s="3" t="e">
        <f>TableOMP[[#This Row],[Avg]]+$U$2*TableOMP[[#This Row],[StdDev]]</f>
        <v>#N/A</v>
      </c>
      <c r="S889" s="3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>MID(M890,22,1)</f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s="3" t="e">
        <f>TableOMP[[#This Row],[Avg]]-$U$2*TableOMP[[#This Row],[StdDev]]</f>
        <v>#N/A</v>
      </c>
      <c r="R890" s="3" t="e">
        <f>TableOMP[[#This Row],[Avg]]+$U$2*TableOMP[[#This Row],[StdDev]]</f>
        <v>#N/A</v>
      </c>
      <c r="S890" s="3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>MID(M891,22,1)</f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s="3" t="e">
        <f>TableOMP[[#This Row],[Avg]]-$U$2*TableOMP[[#This Row],[StdDev]]</f>
        <v>#N/A</v>
      </c>
      <c r="R891" s="3" t="e">
        <f>TableOMP[[#This Row],[Avg]]+$U$2*TableOMP[[#This Row],[StdDev]]</f>
        <v>#N/A</v>
      </c>
      <c r="S891" s="3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>MID(M892,22,1)</f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s="3" t="e">
        <f>TableOMP[[#This Row],[Avg]]-$U$2*TableOMP[[#This Row],[StdDev]]</f>
        <v>#N/A</v>
      </c>
      <c r="R892" s="3" t="e">
        <f>TableOMP[[#This Row],[Avg]]+$U$2*TableOMP[[#This Row],[StdDev]]</f>
        <v>#N/A</v>
      </c>
      <c r="S892" s="3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>MID(M893,22,1)</f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s="3" t="e">
        <f>TableOMP[[#This Row],[Avg]]-$U$2*TableOMP[[#This Row],[StdDev]]</f>
        <v>#N/A</v>
      </c>
      <c r="R893" s="3" t="e">
        <f>TableOMP[[#This Row],[Avg]]+$U$2*TableOMP[[#This Row],[StdDev]]</f>
        <v>#N/A</v>
      </c>
      <c r="S893" s="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>MID(M894,22,1)</f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s="3" t="e">
        <f>TableOMP[[#This Row],[Avg]]-$U$2*TableOMP[[#This Row],[StdDev]]</f>
        <v>#N/A</v>
      </c>
      <c r="R894" s="3" t="e">
        <f>TableOMP[[#This Row],[Avg]]+$U$2*TableOMP[[#This Row],[StdDev]]</f>
        <v>#N/A</v>
      </c>
      <c r="S894" s="3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>MID(M895,22,1)</f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s="3" t="e">
        <f>TableOMP[[#This Row],[Avg]]-$U$2*TableOMP[[#This Row],[StdDev]]</f>
        <v>#N/A</v>
      </c>
      <c r="R895" s="3" t="e">
        <f>TableOMP[[#This Row],[Avg]]+$U$2*TableOMP[[#This Row],[StdDev]]</f>
        <v>#N/A</v>
      </c>
      <c r="S895" s="3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>MID(M896,22,1)</f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s="3" t="e">
        <f>TableOMP[[#This Row],[Avg]]-$U$2*TableOMP[[#This Row],[StdDev]]</f>
        <v>#N/A</v>
      </c>
      <c r="R896" s="3" t="e">
        <f>TableOMP[[#This Row],[Avg]]+$U$2*TableOMP[[#This Row],[StdDev]]</f>
        <v>#N/A</v>
      </c>
      <c r="S896" s="3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>MID(M897,22,1)</f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s="3" t="e">
        <f>TableOMP[[#This Row],[Avg]]-$U$2*TableOMP[[#This Row],[StdDev]]</f>
        <v>#N/A</v>
      </c>
      <c r="R897" s="3" t="e">
        <f>TableOMP[[#This Row],[Avg]]+$U$2*TableOMP[[#This Row],[StdDev]]</f>
        <v>#N/A</v>
      </c>
      <c r="S897" s="3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s="3" t="e">
        <f>TableOMP[[#This Row],[Avg]]-$U$2*TableOMP[[#This Row],[StdDev]]</f>
        <v>#N/A</v>
      </c>
      <c r="R898" s="3" t="e">
        <f>TableOMP[[#This Row],[Avg]]+$U$2*TableOMP[[#This Row],[StdDev]]</f>
        <v>#N/A</v>
      </c>
      <c r="S898" s="3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>MID(M899,22,1)</f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s="3" t="e">
        <f>TableOMP[[#This Row],[Avg]]-$U$2*TableOMP[[#This Row],[StdDev]]</f>
        <v>#N/A</v>
      </c>
      <c r="R899" s="3" t="e">
        <f>TableOMP[[#This Row],[Avg]]+$U$2*TableOMP[[#This Row],[StdDev]]</f>
        <v>#N/A</v>
      </c>
      <c r="S899" s="3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>MID(M900,22,1)</f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s="3" t="e">
        <f>TableOMP[[#This Row],[Avg]]-$U$2*TableOMP[[#This Row],[StdDev]]</f>
        <v>#N/A</v>
      </c>
      <c r="R900" s="3" t="e">
        <f>TableOMP[[#This Row],[Avg]]+$U$2*TableOMP[[#This Row],[StdDev]]</f>
        <v>#N/A</v>
      </c>
      <c r="S900" s="3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>MID(M901,22,1)</f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s="3" t="e">
        <f>TableOMP[[#This Row],[Avg]]-$U$2*TableOMP[[#This Row],[StdDev]]</f>
        <v>#N/A</v>
      </c>
      <c r="R901" s="3" t="e">
        <f>TableOMP[[#This Row],[Avg]]+$U$2*TableOMP[[#This Row],[StdDev]]</f>
        <v>#N/A</v>
      </c>
      <c r="S901" s="3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>MID(M902,22,1)</f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s="3" t="e">
        <f>TableOMP[[#This Row],[Avg]]-$U$2*TableOMP[[#This Row],[StdDev]]</f>
        <v>#N/A</v>
      </c>
      <c r="R902" s="3" t="e">
        <f>TableOMP[[#This Row],[Avg]]+$U$2*TableOMP[[#This Row],[StdDev]]</f>
        <v>#N/A</v>
      </c>
      <c r="S902" s="3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>MID(M903,22,1)</f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s="3" t="e">
        <f>TableOMP[[#This Row],[Avg]]-$U$2*TableOMP[[#This Row],[StdDev]]</f>
        <v>#N/A</v>
      </c>
      <c r="R903" s="3" t="e">
        <f>TableOMP[[#This Row],[Avg]]+$U$2*TableOMP[[#This Row],[StdDev]]</f>
        <v>#N/A</v>
      </c>
      <c r="S903" s="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>MID(M904,22,1)</f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s="3" t="e">
        <f>TableOMP[[#This Row],[Avg]]-$U$2*TableOMP[[#This Row],[StdDev]]</f>
        <v>#N/A</v>
      </c>
      <c r="R904" s="3" t="e">
        <f>TableOMP[[#This Row],[Avg]]+$U$2*TableOMP[[#This Row],[StdDev]]</f>
        <v>#N/A</v>
      </c>
      <c r="S904" s="3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>MID(M905,22,1)</f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s="3" t="e">
        <f>TableOMP[[#This Row],[Avg]]-$U$2*TableOMP[[#This Row],[StdDev]]</f>
        <v>#N/A</v>
      </c>
      <c r="R905" s="3" t="e">
        <f>TableOMP[[#This Row],[Avg]]+$U$2*TableOMP[[#This Row],[StdDev]]</f>
        <v>#N/A</v>
      </c>
      <c r="S905" s="3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>MID(M906,22,1)</f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s="3" t="e">
        <f>TableOMP[[#This Row],[Avg]]-$U$2*TableOMP[[#This Row],[StdDev]]</f>
        <v>#N/A</v>
      </c>
      <c r="R906" s="3" t="e">
        <f>TableOMP[[#This Row],[Avg]]+$U$2*TableOMP[[#This Row],[StdDev]]</f>
        <v>#N/A</v>
      </c>
      <c r="S906" s="3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>MID(M907,22,1)</f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s="3" t="e">
        <f>TableOMP[[#This Row],[Avg]]-$U$2*TableOMP[[#This Row],[StdDev]]</f>
        <v>#N/A</v>
      </c>
      <c r="R907" s="3" t="e">
        <f>TableOMP[[#This Row],[Avg]]+$U$2*TableOMP[[#This Row],[StdDev]]</f>
        <v>#N/A</v>
      </c>
      <c r="S907" s="3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>MID(M908,22,1)</f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s="3" t="e">
        <f>TableOMP[[#This Row],[Avg]]-$U$2*TableOMP[[#This Row],[StdDev]]</f>
        <v>#N/A</v>
      </c>
      <c r="R908" s="3" t="e">
        <f>TableOMP[[#This Row],[Avg]]+$U$2*TableOMP[[#This Row],[StdDev]]</f>
        <v>#N/A</v>
      </c>
      <c r="S908" s="3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>MID(M909,22,1)</f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s="3" t="e">
        <f>TableOMP[[#This Row],[Avg]]-$U$2*TableOMP[[#This Row],[StdDev]]</f>
        <v>#N/A</v>
      </c>
      <c r="R909" s="3" t="e">
        <f>TableOMP[[#This Row],[Avg]]+$U$2*TableOMP[[#This Row],[StdDev]]</f>
        <v>#N/A</v>
      </c>
      <c r="S909" s="3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>MID(M910,22,1)</f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s="3" t="e">
        <f>TableOMP[[#This Row],[Avg]]-$U$2*TableOMP[[#This Row],[StdDev]]</f>
        <v>#N/A</v>
      </c>
      <c r="R910" s="3" t="e">
        <f>TableOMP[[#This Row],[Avg]]+$U$2*TableOMP[[#This Row],[StdDev]]</f>
        <v>#N/A</v>
      </c>
      <c r="S910" s="3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>MID(M911,22,1)</f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s="3" t="e">
        <f>TableOMP[[#This Row],[Avg]]-$U$2*TableOMP[[#This Row],[StdDev]]</f>
        <v>#N/A</v>
      </c>
      <c r="R911" s="3" t="e">
        <f>TableOMP[[#This Row],[Avg]]+$U$2*TableOMP[[#This Row],[StdDev]]</f>
        <v>#N/A</v>
      </c>
      <c r="S911" s="3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>MID(M912,22,1)</f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s="3" t="e">
        <f>TableOMP[[#This Row],[Avg]]-$U$2*TableOMP[[#This Row],[StdDev]]</f>
        <v>#N/A</v>
      </c>
      <c r="R912" s="3" t="e">
        <f>TableOMP[[#This Row],[Avg]]+$U$2*TableOMP[[#This Row],[StdDev]]</f>
        <v>#N/A</v>
      </c>
      <c r="S912" s="3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>MID(M913,22,1)</f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s="3" t="e">
        <f>TableOMP[[#This Row],[Avg]]-$U$2*TableOMP[[#This Row],[StdDev]]</f>
        <v>#N/A</v>
      </c>
      <c r="R913" s="3" t="e">
        <f>TableOMP[[#This Row],[Avg]]+$U$2*TableOMP[[#This Row],[StdDev]]</f>
        <v>#N/A</v>
      </c>
      <c r="S913" s="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>MID(M914,22,1)</f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s="3" t="e">
        <f>TableOMP[[#This Row],[Avg]]-$U$2*TableOMP[[#This Row],[StdDev]]</f>
        <v>#N/A</v>
      </c>
      <c r="R914" s="3" t="e">
        <f>TableOMP[[#This Row],[Avg]]+$U$2*TableOMP[[#This Row],[StdDev]]</f>
        <v>#N/A</v>
      </c>
      <c r="S914" s="3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>MID(M915,22,1)</f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s="3" t="e">
        <f>TableOMP[[#This Row],[Avg]]-$U$2*TableOMP[[#This Row],[StdDev]]</f>
        <v>#N/A</v>
      </c>
      <c r="R915" s="3" t="e">
        <f>TableOMP[[#This Row],[Avg]]+$U$2*TableOMP[[#This Row],[StdDev]]</f>
        <v>#N/A</v>
      </c>
      <c r="S915" s="3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>MID(M916,22,1)</f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s="3" t="e">
        <f>TableOMP[[#This Row],[Avg]]-$U$2*TableOMP[[#This Row],[StdDev]]</f>
        <v>#N/A</v>
      </c>
      <c r="R916" s="3" t="e">
        <f>TableOMP[[#This Row],[Avg]]+$U$2*TableOMP[[#This Row],[StdDev]]</f>
        <v>#N/A</v>
      </c>
      <c r="S916" s="3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>MID(M917,22,1)</f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s="3" t="e">
        <f>TableOMP[[#This Row],[Avg]]-$U$2*TableOMP[[#This Row],[StdDev]]</f>
        <v>#N/A</v>
      </c>
      <c r="R917" s="3" t="e">
        <f>TableOMP[[#This Row],[Avg]]+$U$2*TableOMP[[#This Row],[StdDev]]</f>
        <v>#N/A</v>
      </c>
      <c r="S917" s="3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>MID(M918,22,1)</f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s="3" t="e">
        <f>TableOMP[[#This Row],[Avg]]-$U$2*TableOMP[[#This Row],[StdDev]]</f>
        <v>#N/A</v>
      </c>
      <c r="R918" s="3" t="e">
        <f>TableOMP[[#This Row],[Avg]]+$U$2*TableOMP[[#This Row],[StdDev]]</f>
        <v>#N/A</v>
      </c>
      <c r="S918" s="3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>MID(M919,22,1)</f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s="3" t="e">
        <f>TableOMP[[#This Row],[Avg]]-$U$2*TableOMP[[#This Row],[StdDev]]</f>
        <v>#N/A</v>
      </c>
      <c r="R919" s="3" t="e">
        <f>TableOMP[[#This Row],[Avg]]+$U$2*TableOMP[[#This Row],[StdDev]]</f>
        <v>#N/A</v>
      </c>
      <c r="S919" s="3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>MID(M920,22,1)</f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s="3" t="e">
        <f>TableOMP[[#This Row],[Avg]]-$U$2*TableOMP[[#This Row],[StdDev]]</f>
        <v>#N/A</v>
      </c>
      <c r="R920" s="3" t="e">
        <f>TableOMP[[#This Row],[Avg]]+$U$2*TableOMP[[#This Row],[StdDev]]</f>
        <v>#N/A</v>
      </c>
      <c r="S920" s="3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>MID(M921,22,1)</f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s="3" t="e">
        <f>TableOMP[[#This Row],[Avg]]-$U$2*TableOMP[[#This Row],[StdDev]]</f>
        <v>#N/A</v>
      </c>
      <c r="R921" s="3" t="e">
        <f>TableOMP[[#This Row],[Avg]]+$U$2*TableOMP[[#This Row],[StdDev]]</f>
        <v>#N/A</v>
      </c>
      <c r="S921" s="3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>MID(M922,22,1)</f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s="3" t="e">
        <f>TableOMP[[#This Row],[Avg]]-$U$2*TableOMP[[#This Row],[StdDev]]</f>
        <v>#N/A</v>
      </c>
      <c r="R922" s="3" t="e">
        <f>TableOMP[[#This Row],[Avg]]+$U$2*TableOMP[[#This Row],[StdDev]]</f>
        <v>#N/A</v>
      </c>
      <c r="S922" s="3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>MID(M923,22,1)</f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s="3" t="e">
        <f>TableOMP[[#This Row],[Avg]]-$U$2*TableOMP[[#This Row],[StdDev]]</f>
        <v>#N/A</v>
      </c>
      <c r="R923" s="3" t="e">
        <f>TableOMP[[#This Row],[Avg]]+$U$2*TableOMP[[#This Row],[StdDev]]</f>
        <v>#N/A</v>
      </c>
      <c r="S923" s="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>MID(M924,22,1)</f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s="3" t="e">
        <f>TableOMP[[#This Row],[Avg]]-$U$2*TableOMP[[#This Row],[StdDev]]</f>
        <v>#N/A</v>
      </c>
      <c r="R924" s="3" t="e">
        <f>TableOMP[[#This Row],[Avg]]+$U$2*TableOMP[[#This Row],[StdDev]]</f>
        <v>#N/A</v>
      </c>
      <c r="S924" s="3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>MID(M925,22,1)</f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s="3" t="e">
        <f>TableOMP[[#This Row],[Avg]]-$U$2*TableOMP[[#This Row],[StdDev]]</f>
        <v>#N/A</v>
      </c>
      <c r="R925" s="3" t="e">
        <f>TableOMP[[#This Row],[Avg]]+$U$2*TableOMP[[#This Row],[StdDev]]</f>
        <v>#N/A</v>
      </c>
      <c r="S925" s="3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>MID(M926,22,1)</f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s="3" t="e">
        <f>TableOMP[[#This Row],[Avg]]-$U$2*TableOMP[[#This Row],[StdDev]]</f>
        <v>#N/A</v>
      </c>
      <c r="R926" s="3" t="e">
        <f>TableOMP[[#This Row],[Avg]]+$U$2*TableOMP[[#This Row],[StdDev]]</f>
        <v>#N/A</v>
      </c>
      <c r="S926" s="3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>MID(M927,22,1)</f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s="3" t="e">
        <f>TableOMP[[#This Row],[Avg]]-$U$2*TableOMP[[#This Row],[StdDev]]</f>
        <v>#N/A</v>
      </c>
      <c r="R927" s="3" t="e">
        <f>TableOMP[[#This Row],[Avg]]+$U$2*TableOMP[[#This Row],[StdDev]]</f>
        <v>#N/A</v>
      </c>
      <c r="S927" s="3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>MID(M928,22,1)</f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s="3" t="e">
        <f>TableOMP[[#This Row],[Avg]]-$U$2*TableOMP[[#This Row],[StdDev]]</f>
        <v>#N/A</v>
      </c>
      <c r="R928" s="3" t="e">
        <f>TableOMP[[#This Row],[Avg]]+$U$2*TableOMP[[#This Row],[StdDev]]</f>
        <v>#N/A</v>
      </c>
      <c r="S928" s="3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>MID(M929,22,1)</f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s="3" t="e">
        <f>TableOMP[[#This Row],[Avg]]-$U$2*TableOMP[[#This Row],[StdDev]]</f>
        <v>#N/A</v>
      </c>
      <c r="R929" s="3" t="e">
        <f>TableOMP[[#This Row],[Avg]]+$U$2*TableOMP[[#This Row],[StdDev]]</f>
        <v>#N/A</v>
      </c>
      <c r="S929" s="3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>MID(M930,22,1)</f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s="3" t="e">
        <f>TableOMP[[#This Row],[Avg]]-$U$2*TableOMP[[#This Row],[StdDev]]</f>
        <v>#N/A</v>
      </c>
      <c r="R930" s="3" t="e">
        <f>TableOMP[[#This Row],[Avg]]+$U$2*TableOMP[[#This Row],[StdDev]]</f>
        <v>#N/A</v>
      </c>
      <c r="S930" s="3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>MID(M931,22,1)</f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s="3" t="e">
        <f>TableOMP[[#This Row],[Avg]]-$U$2*TableOMP[[#This Row],[StdDev]]</f>
        <v>#N/A</v>
      </c>
      <c r="R931" s="3" t="e">
        <f>TableOMP[[#This Row],[Avg]]+$U$2*TableOMP[[#This Row],[StdDev]]</f>
        <v>#N/A</v>
      </c>
      <c r="S931" s="3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>MID(M932,22,1)</f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s="3" t="e">
        <f>TableOMP[[#This Row],[Avg]]-$U$2*TableOMP[[#This Row],[StdDev]]</f>
        <v>#N/A</v>
      </c>
      <c r="R932" s="3" t="e">
        <f>TableOMP[[#This Row],[Avg]]+$U$2*TableOMP[[#This Row],[StdDev]]</f>
        <v>#N/A</v>
      </c>
      <c r="S932" s="3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>MID(M933,22,1)</f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s="3" t="e">
        <f>TableOMP[[#This Row],[Avg]]-$U$2*TableOMP[[#This Row],[StdDev]]</f>
        <v>#N/A</v>
      </c>
      <c r="R933" s="3" t="e">
        <f>TableOMP[[#This Row],[Avg]]+$U$2*TableOMP[[#This Row],[StdDev]]</f>
        <v>#N/A</v>
      </c>
      <c r="S933" s="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>MID(M934,22,1)</f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s="3" t="e">
        <f>TableOMP[[#This Row],[Avg]]-$U$2*TableOMP[[#This Row],[StdDev]]</f>
        <v>#N/A</v>
      </c>
      <c r="R934" s="3" t="e">
        <f>TableOMP[[#This Row],[Avg]]+$U$2*TableOMP[[#This Row],[StdDev]]</f>
        <v>#N/A</v>
      </c>
      <c r="S934" s="3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>MID(M935,22,1)</f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s="3" t="e">
        <f>TableOMP[[#This Row],[Avg]]-$U$2*TableOMP[[#This Row],[StdDev]]</f>
        <v>#N/A</v>
      </c>
      <c r="R935" s="3" t="e">
        <f>TableOMP[[#This Row],[Avg]]+$U$2*TableOMP[[#This Row],[StdDev]]</f>
        <v>#N/A</v>
      </c>
      <c r="S935" s="3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>MID(M936,22,1)</f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s="3" t="e">
        <f>TableOMP[[#This Row],[Avg]]-$U$2*TableOMP[[#This Row],[StdDev]]</f>
        <v>#N/A</v>
      </c>
      <c r="R936" s="3" t="e">
        <f>TableOMP[[#This Row],[Avg]]+$U$2*TableOMP[[#This Row],[StdDev]]</f>
        <v>#N/A</v>
      </c>
      <c r="S936" s="3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>MID(M937,22,1)</f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s="3" t="e">
        <f>TableOMP[[#This Row],[Avg]]-$U$2*TableOMP[[#This Row],[StdDev]]</f>
        <v>#N/A</v>
      </c>
      <c r="R937" s="3" t="e">
        <f>TableOMP[[#This Row],[Avg]]+$U$2*TableOMP[[#This Row],[StdDev]]</f>
        <v>#N/A</v>
      </c>
      <c r="S937" s="3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>MID(M938,22,1)</f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s="3" t="e">
        <f>TableOMP[[#This Row],[Avg]]-$U$2*TableOMP[[#This Row],[StdDev]]</f>
        <v>#N/A</v>
      </c>
      <c r="R938" s="3" t="e">
        <f>TableOMP[[#This Row],[Avg]]+$U$2*TableOMP[[#This Row],[StdDev]]</f>
        <v>#N/A</v>
      </c>
      <c r="S938" s="3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>MID(M939,22,1)</f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s="3" t="e">
        <f>TableOMP[[#This Row],[Avg]]-$U$2*TableOMP[[#This Row],[StdDev]]</f>
        <v>#N/A</v>
      </c>
      <c r="R939" s="3" t="e">
        <f>TableOMP[[#This Row],[Avg]]+$U$2*TableOMP[[#This Row],[StdDev]]</f>
        <v>#N/A</v>
      </c>
      <c r="S939" s="3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>MID(M940,22,1)</f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s="3" t="e">
        <f>TableOMP[[#This Row],[Avg]]-$U$2*TableOMP[[#This Row],[StdDev]]</f>
        <v>#N/A</v>
      </c>
      <c r="R940" s="3" t="e">
        <f>TableOMP[[#This Row],[Avg]]+$U$2*TableOMP[[#This Row],[StdDev]]</f>
        <v>#N/A</v>
      </c>
      <c r="S940" s="3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>MID(M941,22,1)</f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s="3" t="e">
        <f>TableOMP[[#This Row],[Avg]]-$U$2*TableOMP[[#This Row],[StdDev]]</f>
        <v>#N/A</v>
      </c>
      <c r="R941" s="3" t="e">
        <f>TableOMP[[#This Row],[Avg]]+$U$2*TableOMP[[#This Row],[StdDev]]</f>
        <v>#N/A</v>
      </c>
      <c r="S941" s="3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>MID(M942,22,1)</f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s="3" t="e">
        <f>TableOMP[[#This Row],[Avg]]-$U$2*TableOMP[[#This Row],[StdDev]]</f>
        <v>#N/A</v>
      </c>
      <c r="R942" s="3" t="e">
        <f>TableOMP[[#This Row],[Avg]]+$U$2*TableOMP[[#This Row],[StdDev]]</f>
        <v>#N/A</v>
      </c>
      <c r="S942" s="3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>MID(M943,22,1)</f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s="3" t="e">
        <f>TableOMP[[#This Row],[Avg]]-$U$2*TableOMP[[#This Row],[StdDev]]</f>
        <v>#N/A</v>
      </c>
      <c r="R943" s="3" t="e">
        <f>TableOMP[[#This Row],[Avg]]+$U$2*TableOMP[[#This Row],[StdDev]]</f>
        <v>#N/A</v>
      </c>
      <c r="S943" s="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>MID(M944,22,1)</f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s="3" t="e">
        <f>TableOMP[[#This Row],[Avg]]-$U$2*TableOMP[[#This Row],[StdDev]]</f>
        <v>#N/A</v>
      </c>
      <c r="R944" s="3" t="e">
        <f>TableOMP[[#This Row],[Avg]]+$U$2*TableOMP[[#This Row],[StdDev]]</f>
        <v>#N/A</v>
      </c>
      <c r="S944" s="3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>MID(M945,22,1)</f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s="3" t="e">
        <f>TableOMP[[#This Row],[Avg]]-$U$2*TableOMP[[#This Row],[StdDev]]</f>
        <v>#N/A</v>
      </c>
      <c r="R945" s="3" t="e">
        <f>TableOMP[[#This Row],[Avg]]+$U$2*TableOMP[[#This Row],[StdDev]]</f>
        <v>#N/A</v>
      </c>
      <c r="S945" s="3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>MID(M946,22,1)</f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s="3" t="e">
        <f>TableOMP[[#This Row],[Avg]]-$U$2*TableOMP[[#This Row],[StdDev]]</f>
        <v>#N/A</v>
      </c>
      <c r="R946" s="3" t="e">
        <f>TableOMP[[#This Row],[Avg]]+$U$2*TableOMP[[#This Row],[StdDev]]</f>
        <v>#N/A</v>
      </c>
      <c r="S946" s="3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>MID(M947,22,1)</f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s="3" t="e">
        <f>TableOMP[[#This Row],[Avg]]-$U$2*TableOMP[[#This Row],[StdDev]]</f>
        <v>#N/A</v>
      </c>
      <c r="R947" s="3" t="e">
        <f>TableOMP[[#This Row],[Avg]]+$U$2*TableOMP[[#This Row],[StdDev]]</f>
        <v>#N/A</v>
      </c>
      <c r="S947" s="3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>MID(M948,22,1)</f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s="3" t="e">
        <f>TableOMP[[#This Row],[Avg]]-$U$2*TableOMP[[#This Row],[StdDev]]</f>
        <v>#N/A</v>
      </c>
      <c r="R948" s="3" t="e">
        <f>TableOMP[[#This Row],[Avg]]+$U$2*TableOMP[[#This Row],[StdDev]]</f>
        <v>#N/A</v>
      </c>
      <c r="S948" s="3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>MID(M949,22,1)</f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s="3" t="e">
        <f>TableOMP[[#This Row],[Avg]]-$U$2*TableOMP[[#This Row],[StdDev]]</f>
        <v>#N/A</v>
      </c>
      <c r="R949" s="3" t="e">
        <f>TableOMP[[#This Row],[Avg]]+$U$2*TableOMP[[#This Row],[StdDev]]</f>
        <v>#N/A</v>
      </c>
      <c r="S949" s="3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>MID(M950,22,1)</f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s="3" t="e">
        <f>TableOMP[[#This Row],[Avg]]-$U$2*TableOMP[[#This Row],[StdDev]]</f>
        <v>#N/A</v>
      </c>
      <c r="R950" s="3" t="e">
        <f>TableOMP[[#This Row],[Avg]]+$U$2*TableOMP[[#This Row],[StdDev]]</f>
        <v>#N/A</v>
      </c>
      <c r="S950" s="3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>MID(M951,22,1)</f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s="3" t="e">
        <f>TableOMP[[#This Row],[Avg]]-$U$2*TableOMP[[#This Row],[StdDev]]</f>
        <v>#N/A</v>
      </c>
      <c r="R951" s="3" t="e">
        <f>TableOMP[[#This Row],[Avg]]+$U$2*TableOMP[[#This Row],[StdDev]]</f>
        <v>#N/A</v>
      </c>
      <c r="S951" s="3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>MID(M952,22,1)</f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s="3" t="e">
        <f>TableOMP[[#This Row],[Avg]]-$U$2*TableOMP[[#This Row],[StdDev]]</f>
        <v>#N/A</v>
      </c>
      <c r="R952" s="3" t="e">
        <f>TableOMP[[#This Row],[Avg]]+$U$2*TableOMP[[#This Row],[StdDev]]</f>
        <v>#N/A</v>
      </c>
      <c r="S952" s="3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>MID(M953,22,1)</f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s="3" t="e">
        <f>TableOMP[[#This Row],[Avg]]-$U$2*TableOMP[[#This Row],[StdDev]]</f>
        <v>#N/A</v>
      </c>
      <c r="R953" s="3" t="e">
        <f>TableOMP[[#This Row],[Avg]]+$U$2*TableOMP[[#This Row],[StdDev]]</f>
        <v>#N/A</v>
      </c>
      <c r="S953" s="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>MID(M954,22,1)</f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s="3" t="e">
        <f>TableOMP[[#This Row],[Avg]]-$U$2*TableOMP[[#This Row],[StdDev]]</f>
        <v>#N/A</v>
      </c>
      <c r="R954" s="3" t="e">
        <f>TableOMP[[#This Row],[Avg]]+$U$2*TableOMP[[#This Row],[StdDev]]</f>
        <v>#N/A</v>
      </c>
      <c r="S954" s="3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>MID(M955,22,1)</f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s="3" t="e">
        <f>TableOMP[[#This Row],[Avg]]-$U$2*TableOMP[[#This Row],[StdDev]]</f>
        <v>#N/A</v>
      </c>
      <c r="R955" s="3" t="e">
        <f>TableOMP[[#This Row],[Avg]]+$U$2*TableOMP[[#This Row],[StdDev]]</f>
        <v>#N/A</v>
      </c>
      <c r="S955" s="3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>MID(M956,22,1)</f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s="3" t="e">
        <f>TableOMP[[#This Row],[Avg]]-$U$2*TableOMP[[#This Row],[StdDev]]</f>
        <v>#N/A</v>
      </c>
      <c r="R956" s="3" t="e">
        <f>TableOMP[[#This Row],[Avg]]+$U$2*TableOMP[[#This Row],[StdDev]]</f>
        <v>#N/A</v>
      </c>
      <c r="S956" s="3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>MID(M957,22,1)</f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s="3" t="e">
        <f>TableOMP[[#This Row],[Avg]]-$U$2*TableOMP[[#This Row],[StdDev]]</f>
        <v>#N/A</v>
      </c>
      <c r="R957" s="3" t="e">
        <f>TableOMP[[#This Row],[Avg]]+$U$2*TableOMP[[#This Row],[StdDev]]</f>
        <v>#N/A</v>
      </c>
      <c r="S957" s="3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>MID(M958,22,1)</f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s="3" t="e">
        <f>TableOMP[[#This Row],[Avg]]-$U$2*TableOMP[[#This Row],[StdDev]]</f>
        <v>#N/A</v>
      </c>
      <c r="R958" s="3" t="e">
        <f>TableOMP[[#This Row],[Avg]]+$U$2*TableOMP[[#This Row],[StdDev]]</f>
        <v>#N/A</v>
      </c>
      <c r="S958" s="3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>MID(M959,22,1)</f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s="3" t="e">
        <f>TableOMP[[#This Row],[Avg]]-$U$2*TableOMP[[#This Row],[StdDev]]</f>
        <v>#N/A</v>
      </c>
      <c r="R959" s="3" t="e">
        <f>TableOMP[[#This Row],[Avg]]+$U$2*TableOMP[[#This Row],[StdDev]]</f>
        <v>#N/A</v>
      </c>
      <c r="S959" s="3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>MID(M960,22,1)</f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s="3" t="e">
        <f>TableOMP[[#This Row],[Avg]]-$U$2*TableOMP[[#This Row],[StdDev]]</f>
        <v>#N/A</v>
      </c>
      <c r="R960" s="3" t="e">
        <f>TableOMP[[#This Row],[Avg]]+$U$2*TableOMP[[#This Row],[StdDev]]</f>
        <v>#N/A</v>
      </c>
      <c r="S960" s="3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>MID(M961,22,1)</f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s="3" t="e">
        <f>TableOMP[[#This Row],[Avg]]-$U$2*TableOMP[[#This Row],[StdDev]]</f>
        <v>#N/A</v>
      </c>
      <c r="R961" s="3" t="e">
        <f>TableOMP[[#This Row],[Avg]]+$U$2*TableOMP[[#This Row],[StdDev]]</f>
        <v>#N/A</v>
      </c>
      <c r="S961" s="3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s="3" t="e">
        <f>TableOMP[[#This Row],[Avg]]-$U$2*TableOMP[[#This Row],[StdDev]]</f>
        <v>#N/A</v>
      </c>
      <c r="R962" s="3" t="e">
        <f>TableOMP[[#This Row],[Avg]]+$U$2*TableOMP[[#This Row],[StdDev]]</f>
        <v>#N/A</v>
      </c>
      <c r="S962" s="3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>MID(M963,22,1)</f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s="3" t="e">
        <f>TableOMP[[#This Row],[Avg]]-$U$2*TableOMP[[#This Row],[StdDev]]</f>
        <v>#N/A</v>
      </c>
      <c r="R963" s="3" t="e">
        <f>TableOMP[[#This Row],[Avg]]+$U$2*TableOMP[[#This Row],[StdDev]]</f>
        <v>#N/A</v>
      </c>
      <c r="S963" s="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>MID(M964,22,1)</f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s="3" t="e">
        <f>TableOMP[[#This Row],[Avg]]-$U$2*TableOMP[[#This Row],[StdDev]]</f>
        <v>#N/A</v>
      </c>
      <c r="R964" s="3" t="e">
        <f>TableOMP[[#This Row],[Avg]]+$U$2*TableOMP[[#This Row],[StdDev]]</f>
        <v>#N/A</v>
      </c>
      <c r="S964" s="3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>MID(M965,22,1)</f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s="3" t="e">
        <f>TableOMP[[#This Row],[Avg]]-$U$2*TableOMP[[#This Row],[StdDev]]</f>
        <v>#N/A</v>
      </c>
      <c r="R965" s="3" t="e">
        <f>TableOMP[[#This Row],[Avg]]+$U$2*TableOMP[[#This Row],[StdDev]]</f>
        <v>#N/A</v>
      </c>
      <c r="S965" s="3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>MID(M966,22,1)</f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s="3" t="e">
        <f>TableOMP[[#This Row],[Avg]]-$U$2*TableOMP[[#This Row],[StdDev]]</f>
        <v>#N/A</v>
      </c>
      <c r="R966" s="3" t="e">
        <f>TableOMP[[#This Row],[Avg]]+$U$2*TableOMP[[#This Row],[StdDev]]</f>
        <v>#N/A</v>
      </c>
      <c r="S966" s="3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>MID(M967,22,1)</f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s="3" t="e">
        <f>TableOMP[[#This Row],[Avg]]-$U$2*TableOMP[[#This Row],[StdDev]]</f>
        <v>#N/A</v>
      </c>
      <c r="R967" s="3" t="e">
        <f>TableOMP[[#This Row],[Avg]]+$U$2*TableOMP[[#This Row],[StdDev]]</f>
        <v>#N/A</v>
      </c>
      <c r="S967" s="3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>MID(M968,22,1)</f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s="3" t="e">
        <f>TableOMP[[#This Row],[Avg]]-$U$2*TableOMP[[#This Row],[StdDev]]</f>
        <v>#N/A</v>
      </c>
      <c r="R968" s="3" t="e">
        <f>TableOMP[[#This Row],[Avg]]+$U$2*TableOMP[[#This Row],[StdDev]]</f>
        <v>#N/A</v>
      </c>
      <c r="S968" s="3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>MID(M969,22,1)</f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s="3" t="e">
        <f>TableOMP[[#This Row],[Avg]]-$U$2*TableOMP[[#This Row],[StdDev]]</f>
        <v>#N/A</v>
      </c>
      <c r="R969" s="3" t="e">
        <f>TableOMP[[#This Row],[Avg]]+$U$2*TableOMP[[#This Row],[StdDev]]</f>
        <v>#N/A</v>
      </c>
      <c r="S969" s="3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>MID(M970,22,1)</f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s="3" t="e">
        <f>TableOMP[[#This Row],[Avg]]-$U$2*TableOMP[[#This Row],[StdDev]]</f>
        <v>#N/A</v>
      </c>
      <c r="R970" s="3" t="e">
        <f>TableOMP[[#This Row],[Avg]]+$U$2*TableOMP[[#This Row],[StdDev]]</f>
        <v>#N/A</v>
      </c>
      <c r="S970" s="3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>MID(M971,22,1)</f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s="3" t="e">
        <f>TableOMP[[#This Row],[Avg]]-$U$2*TableOMP[[#This Row],[StdDev]]</f>
        <v>#N/A</v>
      </c>
      <c r="R971" s="3" t="e">
        <f>TableOMP[[#This Row],[Avg]]+$U$2*TableOMP[[#This Row],[StdDev]]</f>
        <v>#N/A</v>
      </c>
      <c r="S971" s="3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>MID(M972,22,1)</f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s="3" t="e">
        <f>TableOMP[[#This Row],[Avg]]-$U$2*TableOMP[[#This Row],[StdDev]]</f>
        <v>#N/A</v>
      </c>
      <c r="R972" s="3" t="e">
        <f>TableOMP[[#This Row],[Avg]]+$U$2*TableOMP[[#This Row],[StdDev]]</f>
        <v>#N/A</v>
      </c>
      <c r="S972" s="3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>MID(M973,22,1)</f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s="3" t="e">
        <f>TableOMP[[#This Row],[Avg]]-$U$2*TableOMP[[#This Row],[StdDev]]</f>
        <v>#N/A</v>
      </c>
      <c r="R973" s="3" t="e">
        <f>TableOMP[[#This Row],[Avg]]+$U$2*TableOMP[[#This Row],[StdDev]]</f>
        <v>#N/A</v>
      </c>
      <c r="S973" s="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>MID(M974,22,1)</f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s="3" t="e">
        <f>TableOMP[[#This Row],[Avg]]-$U$2*TableOMP[[#This Row],[StdDev]]</f>
        <v>#N/A</v>
      </c>
      <c r="R974" s="3" t="e">
        <f>TableOMP[[#This Row],[Avg]]+$U$2*TableOMP[[#This Row],[StdDev]]</f>
        <v>#N/A</v>
      </c>
      <c r="S974" s="3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>MID(M975,22,1)</f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s="3" t="e">
        <f>TableOMP[[#This Row],[Avg]]-$U$2*TableOMP[[#This Row],[StdDev]]</f>
        <v>#N/A</v>
      </c>
      <c r="R975" s="3" t="e">
        <f>TableOMP[[#This Row],[Avg]]+$U$2*TableOMP[[#This Row],[StdDev]]</f>
        <v>#N/A</v>
      </c>
      <c r="S975" s="3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>MID(M976,22,1)</f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s="3" t="e">
        <f>TableOMP[[#This Row],[Avg]]-$U$2*TableOMP[[#This Row],[StdDev]]</f>
        <v>#N/A</v>
      </c>
      <c r="R976" s="3" t="e">
        <f>TableOMP[[#This Row],[Avg]]+$U$2*TableOMP[[#This Row],[StdDev]]</f>
        <v>#N/A</v>
      </c>
      <c r="S976" s="3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>MID(M977,22,1)</f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s="3" t="e">
        <f>TableOMP[[#This Row],[Avg]]-$U$2*TableOMP[[#This Row],[StdDev]]</f>
        <v>#N/A</v>
      </c>
      <c r="R977" s="3" t="e">
        <f>TableOMP[[#This Row],[Avg]]+$U$2*TableOMP[[#This Row],[StdDev]]</f>
        <v>#N/A</v>
      </c>
      <c r="S977" s="3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>MID(M978,22,1)</f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s="3" t="e">
        <f>TableOMP[[#This Row],[Avg]]-$U$2*TableOMP[[#This Row],[StdDev]]</f>
        <v>#N/A</v>
      </c>
      <c r="R978" s="3" t="e">
        <f>TableOMP[[#This Row],[Avg]]+$U$2*TableOMP[[#This Row],[StdDev]]</f>
        <v>#N/A</v>
      </c>
      <c r="S978" s="3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>MID(M979,22,1)</f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s="3" t="e">
        <f>TableOMP[[#This Row],[Avg]]-$U$2*TableOMP[[#This Row],[StdDev]]</f>
        <v>#N/A</v>
      </c>
      <c r="R979" s="3" t="e">
        <f>TableOMP[[#This Row],[Avg]]+$U$2*TableOMP[[#This Row],[StdDev]]</f>
        <v>#N/A</v>
      </c>
      <c r="S979" s="3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>MID(M980,22,1)</f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s="3" t="e">
        <f>TableOMP[[#This Row],[Avg]]-$U$2*TableOMP[[#This Row],[StdDev]]</f>
        <v>#N/A</v>
      </c>
      <c r="R980" s="3" t="e">
        <f>TableOMP[[#This Row],[Avg]]+$U$2*TableOMP[[#This Row],[StdDev]]</f>
        <v>#N/A</v>
      </c>
      <c r="S980" s="3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>MID(M981,22,1)</f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s="3" t="e">
        <f>TableOMP[[#This Row],[Avg]]-$U$2*TableOMP[[#This Row],[StdDev]]</f>
        <v>#N/A</v>
      </c>
      <c r="R981" s="3" t="e">
        <f>TableOMP[[#This Row],[Avg]]+$U$2*TableOMP[[#This Row],[StdDev]]</f>
        <v>#N/A</v>
      </c>
      <c r="S981" s="3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>MID(M982,22,1)</f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s="3" t="e">
        <f>TableOMP[[#This Row],[Avg]]-$U$2*TableOMP[[#This Row],[StdDev]]</f>
        <v>#N/A</v>
      </c>
      <c r="R982" s="3" t="e">
        <f>TableOMP[[#This Row],[Avg]]+$U$2*TableOMP[[#This Row],[StdDev]]</f>
        <v>#N/A</v>
      </c>
      <c r="S982" s="3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>MID(M983,22,1)</f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s="3" t="e">
        <f>TableOMP[[#This Row],[Avg]]-$U$2*TableOMP[[#This Row],[StdDev]]</f>
        <v>#N/A</v>
      </c>
      <c r="R983" s="3" t="e">
        <f>TableOMP[[#This Row],[Avg]]+$U$2*TableOMP[[#This Row],[StdDev]]</f>
        <v>#N/A</v>
      </c>
      <c r="S983" s="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>MID(M984,22,1)</f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s="3" t="e">
        <f>TableOMP[[#This Row],[Avg]]-$U$2*TableOMP[[#This Row],[StdDev]]</f>
        <v>#N/A</v>
      </c>
      <c r="R984" s="3" t="e">
        <f>TableOMP[[#This Row],[Avg]]+$U$2*TableOMP[[#This Row],[StdDev]]</f>
        <v>#N/A</v>
      </c>
      <c r="S984" s="3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>MID(M985,22,1)</f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s="3" t="e">
        <f>TableOMP[[#This Row],[Avg]]-$U$2*TableOMP[[#This Row],[StdDev]]</f>
        <v>#N/A</v>
      </c>
      <c r="R985" s="3" t="e">
        <f>TableOMP[[#This Row],[Avg]]+$U$2*TableOMP[[#This Row],[StdDev]]</f>
        <v>#N/A</v>
      </c>
      <c r="S985" s="3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>MID(M986,22,1)</f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s="3" t="e">
        <f>TableOMP[[#This Row],[Avg]]-$U$2*TableOMP[[#This Row],[StdDev]]</f>
        <v>#N/A</v>
      </c>
      <c r="R986" s="3" t="e">
        <f>TableOMP[[#This Row],[Avg]]+$U$2*TableOMP[[#This Row],[StdDev]]</f>
        <v>#N/A</v>
      </c>
      <c r="S986" s="3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>MID(M987,22,1)</f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s="3" t="e">
        <f>TableOMP[[#This Row],[Avg]]-$U$2*TableOMP[[#This Row],[StdDev]]</f>
        <v>#N/A</v>
      </c>
      <c r="R987" s="3" t="e">
        <f>TableOMP[[#This Row],[Avg]]+$U$2*TableOMP[[#This Row],[StdDev]]</f>
        <v>#N/A</v>
      </c>
      <c r="S987" s="3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>MID(M988,22,1)</f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s="3" t="e">
        <f>TableOMP[[#This Row],[Avg]]-$U$2*TableOMP[[#This Row],[StdDev]]</f>
        <v>#N/A</v>
      </c>
      <c r="R988" s="3" t="e">
        <f>TableOMP[[#This Row],[Avg]]+$U$2*TableOMP[[#This Row],[StdDev]]</f>
        <v>#N/A</v>
      </c>
      <c r="S988" s="3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>MID(M989,22,1)</f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s="3" t="e">
        <f>TableOMP[[#This Row],[Avg]]-$U$2*TableOMP[[#This Row],[StdDev]]</f>
        <v>#N/A</v>
      </c>
      <c r="R989" s="3" t="e">
        <f>TableOMP[[#This Row],[Avg]]+$U$2*TableOMP[[#This Row],[StdDev]]</f>
        <v>#N/A</v>
      </c>
      <c r="S989" s="3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>MID(M990,22,1)</f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s="3" t="e">
        <f>TableOMP[[#This Row],[Avg]]-$U$2*TableOMP[[#This Row],[StdDev]]</f>
        <v>#N/A</v>
      </c>
      <c r="R990" s="3" t="e">
        <f>TableOMP[[#This Row],[Avg]]+$U$2*TableOMP[[#This Row],[StdDev]]</f>
        <v>#N/A</v>
      </c>
      <c r="S990" s="3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>MID(M991,22,1)</f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s="3" t="e">
        <f>TableOMP[[#This Row],[Avg]]-$U$2*TableOMP[[#This Row],[StdDev]]</f>
        <v>#N/A</v>
      </c>
      <c r="R991" s="3" t="e">
        <f>TableOMP[[#This Row],[Avg]]+$U$2*TableOMP[[#This Row],[StdDev]]</f>
        <v>#N/A</v>
      </c>
      <c r="S991" s="3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>MID(M992,22,1)</f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s="3" t="e">
        <f>TableOMP[[#This Row],[Avg]]-$U$2*TableOMP[[#This Row],[StdDev]]</f>
        <v>#N/A</v>
      </c>
      <c r="R992" s="3" t="e">
        <f>TableOMP[[#This Row],[Avg]]+$U$2*TableOMP[[#This Row],[StdDev]]</f>
        <v>#N/A</v>
      </c>
      <c r="S992" s="3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>MID(M993,22,1)</f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s="3" t="e">
        <f>TableOMP[[#This Row],[Avg]]-$U$2*TableOMP[[#This Row],[StdDev]]</f>
        <v>#N/A</v>
      </c>
      <c r="R993" s="3" t="e">
        <f>TableOMP[[#This Row],[Avg]]+$U$2*TableOMP[[#This Row],[StdDev]]</f>
        <v>#N/A</v>
      </c>
      <c r="S993" s="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>MID(M994,22,1)</f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s="3" t="e">
        <f>TableOMP[[#This Row],[Avg]]-$U$2*TableOMP[[#This Row],[StdDev]]</f>
        <v>#N/A</v>
      </c>
      <c r="R994" s="3" t="e">
        <f>TableOMP[[#This Row],[Avg]]+$U$2*TableOMP[[#This Row],[StdDev]]</f>
        <v>#N/A</v>
      </c>
      <c r="S994" s="3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>MID(M995,22,1)</f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s="3" t="e">
        <f>TableOMP[[#This Row],[Avg]]-$U$2*TableOMP[[#This Row],[StdDev]]</f>
        <v>#N/A</v>
      </c>
      <c r="R995" s="3" t="e">
        <f>TableOMP[[#This Row],[Avg]]+$U$2*TableOMP[[#This Row],[StdDev]]</f>
        <v>#N/A</v>
      </c>
      <c r="S995" s="3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>MID(M996,22,1)</f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s="3" t="e">
        <f>TableOMP[[#This Row],[Avg]]-$U$2*TableOMP[[#This Row],[StdDev]]</f>
        <v>#N/A</v>
      </c>
      <c r="R996" s="3" t="e">
        <f>TableOMP[[#This Row],[Avg]]+$U$2*TableOMP[[#This Row],[StdDev]]</f>
        <v>#N/A</v>
      </c>
      <c r="S996" s="3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>MID(M997,22,1)</f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s="3" t="e">
        <f>TableOMP[[#This Row],[Avg]]-$U$2*TableOMP[[#This Row],[StdDev]]</f>
        <v>#N/A</v>
      </c>
      <c r="R997" s="3" t="e">
        <f>TableOMP[[#This Row],[Avg]]+$U$2*TableOMP[[#This Row],[StdDev]]</f>
        <v>#N/A</v>
      </c>
      <c r="S997" s="3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>MID(M998,22,1)</f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s="3" t="e">
        <f>TableOMP[[#This Row],[Avg]]-$U$2*TableOMP[[#This Row],[StdDev]]</f>
        <v>#N/A</v>
      </c>
      <c r="R998" s="3" t="e">
        <f>TableOMP[[#This Row],[Avg]]+$U$2*TableOMP[[#This Row],[StdDev]]</f>
        <v>#N/A</v>
      </c>
      <c r="S998" s="3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>MID(M999,22,1)</f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s="3" t="e">
        <f>TableOMP[[#This Row],[Avg]]-$U$2*TableOMP[[#This Row],[StdDev]]</f>
        <v>#N/A</v>
      </c>
      <c r="R999" s="3" t="e">
        <f>TableOMP[[#This Row],[Avg]]+$U$2*TableOMP[[#This Row],[StdDev]]</f>
        <v>#N/A</v>
      </c>
      <c r="S999" s="3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>MID(M1000,22,1)</f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s="3" t="e">
        <f>TableOMP[[#This Row],[Avg]]-$U$2*TableOMP[[#This Row],[StdDev]]</f>
        <v>#N/A</v>
      </c>
      <c r="R1000" s="3" t="e">
        <f>TableOMP[[#This Row],[Avg]]+$U$2*TableOMP[[#This Row],[StdDev]]</f>
        <v>#N/A</v>
      </c>
      <c r="S1000" s="3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>MID(M1001,22,1)</f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s="3" t="e">
        <f>TableOMP[[#This Row],[Avg]]-$U$2*TableOMP[[#This Row],[StdDev]]</f>
        <v>#N/A</v>
      </c>
      <c r="R1001" s="3" t="e">
        <f>TableOMP[[#This Row],[Avg]]+$U$2*TableOMP[[#This Row],[StdDev]]</f>
        <v>#N/A</v>
      </c>
      <c r="S1001" s="3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>MID(M1002,22,1)</f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s="3" t="e">
        <f>TableOMP[[#This Row],[Avg]]-$U$2*TableOMP[[#This Row],[StdDev]]</f>
        <v>#N/A</v>
      </c>
      <c r="R1002" s="3" t="e">
        <f>TableOMP[[#This Row],[Avg]]+$U$2*TableOMP[[#This Row],[StdDev]]</f>
        <v>#N/A</v>
      </c>
      <c r="S1002" s="3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>MID(M1003,22,1)</f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s="3" t="e">
        <f>TableOMP[[#This Row],[Avg]]-$U$2*TableOMP[[#This Row],[StdDev]]</f>
        <v>#N/A</v>
      </c>
      <c r="R1003" s="3" t="e">
        <f>TableOMP[[#This Row],[Avg]]+$U$2*TableOMP[[#This Row],[StdDev]]</f>
        <v>#N/A</v>
      </c>
      <c r="S1003" s="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>MID(M1004,22,1)</f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s="3" t="e">
        <f>TableOMP[[#This Row],[Avg]]-$U$2*TableOMP[[#This Row],[StdDev]]</f>
        <v>#N/A</v>
      </c>
      <c r="R1004" s="3" t="e">
        <f>TableOMP[[#This Row],[Avg]]+$U$2*TableOMP[[#This Row],[StdDev]]</f>
        <v>#N/A</v>
      </c>
      <c r="S1004" s="3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>MID(M1005,22,1)</f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s="3" t="e">
        <f>TableOMP[[#This Row],[Avg]]-$U$2*TableOMP[[#This Row],[StdDev]]</f>
        <v>#N/A</v>
      </c>
      <c r="R1005" s="3" t="e">
        <f>TableOMP[[#This Row],[Avg]]+$U$2*TableOMP[[#This Row],[StdDev]]</f>
        <v>#N/A</v>
      </c>
      <c r="S1005" s="3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>MID(M1006,22,1)</f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s="3" t="e">
        <f>TableOMP[[#This Row],[Avg]]-$U$2*TableOMP[[#This Row],[StdDev]]</f>
        <v>#N/A</v>
      </c>
      <c r="R1006" s="3" t="e">
        <f>TableOMP[[#This Row],[Avg]]+$U$2*TableOMP[[#This Row],[StdDev]]</f>
        <v>#N/A</v>
      </c>
      <c r="S1006" s="3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>MID(M1007,22,1)</f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s="3" t="e">
        <f>TableOMP[[#This Row],[Avg]]-$U$2*TableOMP[[#This Row],[StdDev]]</f>
        <v>#N/A</v>
      </c>
      <c r="R1007" s="3" t="e">
        <f>TableOMP[[#This Row],[Avg]]+$U$2*TableOMP[[#This Row],[StdDev]]</f>
        <v>#N/A</v>
      </c>
      <c r="S1007" s="3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>MID(M1008,22,1)</f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s="3" t="e">
        <f>TableOMP[[#This Row],[Avg]]-$U$2*TableOMP[[#This Row],[StdDev]]</f>
        <v>#N/A</v>
      </c>
      <c r="R1008" s="3" t="e">
        <f>TableOMP[[#This Row],[Avg]]+$U$2*TableOMP[[#This Row],[StdDev]]</f>
        <v>#N/A</v>
      </c>
      <c r="S1008" s="3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>MID(M1009,22,1)</f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s="3" t="e">
        <f>TableOMP[[#This Row],[Avg]]-$U$2*TableOMP[[#This Row],[StdDev]]</f>
        <v>#N/A</v>
      </c>
      <c r="R1009" s="3" t="e">
        <f>TableOMP[[#This Row],[Avg]]+$U$2*TableOMP[[#This Row],[StdDev]]</f>
        <v>#N/A</v>
      </c>
      <c r="S1009" s="3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>MID(M1010,22,1)</f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s="3" t="e">
        <f>TableOMP[[#This Row],[Avg]]-$U$2*TableOMP[[#This Row],[StdDev]]</f>
        <v>#N/A</v>
      </c>
      <c r="R1010" s="3" t="e">
        <f>TableOMP[[#This Row],[Avg]]+$U$2*TableOMP[[#This Row],[StdDev]]</f>
        <v>#N/A</v>
      </c>
      <c r="S1010" s="3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>MID(M1011,22,1)</f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s="3" t="e">
        <f>TableOMP[[#This Row],[Avg]]-$U$2*TableOMP[[#This Row],[StdDev]]</f>
        <v>#N/A</v>
      </c>
      <c r="R1011" s="3" t="e">
        <f>TableOMP[[#This Row],[Avg]]+$U$2*TableOMP[[#This Row],[StdDev]]</f>
        <v>#N/A</v>
      </c>
      <c r="S1011" s="3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>MID(M1012,22,1)</f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s="3" t="e">
        <f>TableOMP[[#This Row],[Avg]]-$U$2*TableOMP[[#This Row],[StdDev]]</f>
        <v>#N/A</v>
      </c>
      <c r="R1012" s="3" t="e">
        <f>TableOMP[[#This Row],[Avg]]+$U$2*TableOMP[[#This Row],[StdDev]]</f>
        <v>#N/A</v>
      </c>
      <c r="S1012" s="3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>MID(M1013,22,1)</f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s="3" t="e">
        <f>TableOMP[[#This Row],[Avg]]-$U$2*TableOMP[[#This Row],[StdDev]]</f>
        <v>#N/A</v>
      </c>
      <c r="R1013" s="3" t="e">
        <f>TableOMP[[#This Row],[Avg]]+$U$2*TableOMP[[#This Row],[StdDev]]</f>
        <v>#N/A</v>
      </c>
      <c r="S1013" s="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>MID(M1014,22,1)</f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s="3" t="e">
        <f>TableOMP[[#This Row],[Avg]]-$U$2*TableOMP[[#This Row],[StdDev]]</f>
        <v>#N/A</v>
      </c>
      <c r="R1014" s="3" t="e">
        <f>TableOMP[[#This Row],[Avg]]+$U$2*TableOMP[[#This Row],[StdDev]]</f>
        <v>#N/A</v>
      </c>
      <c r="S1014" s="3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>MID(M1015,22,1)</f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s="3" t="e">
        <f>TableOMP[[#This Row],[Avg]]-$U$2*TableOMP[[#This Row],[StdDev]]</f>
        <v>#N/A</v>
      </c>
      <c r="R1015" s="3" t="e">
        <f>TableOMP[[#This Row],[Avg]]+$U$2*TableOMP[[#This Row],[StdDev]]</f>
        <v>#N/A</v>
      </c>
      <c r="S1015" s="3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>MID(M1016,22,1)</f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s="3" t="e">
        <f>TableOMP[[#This Row],[Avg]]-$U$2*TableOMP[[#This Row],[StdDev]]</f>
        <v>#N/A</v>
      </c>
      <c r="R1016" s="3" t="e">
        <f>TableOMP[[#This Row],[Avg]]+$U$2*TableOMP[[#This Row],[StdDev]]</f>
        <v>#N/A</v>
      </c>
      <c r="S1016" s="3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>MID(M1017,22,1)</f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257.22827100000001</v>
      </c>
      <c r="P1017">
        <f>VLOOKUP(TableOMP[[#This Row],[Label]],TableAvg[],3,FALSE)</f>
        <v>0.12916109948688975</v>
      </c>
      <c r="Q1017" s="3">
        <f>TableOMP[[#This Row],[Avg]]-$U$2*TableOMP[[#This Row],[StdDev]]</f>
        <v>256.96994880102625</v>
      </c>
      <c r="R1017" s="3">
        <f>TableOMP[[#This Row],[Avg]]+$U$2*TableOMP[[#This Row],[StdDev]]</f>
        <v>257.48659319897376</v>
      </c>
      <c r="S1017" s="3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>MID(M1018,22,1)</f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257.23184566666669</v>
      </c>
      <c r="P1018">
        <f>VLOOKUP(TableOMP[[#This Row],[Label]],TableAvg[],3,FALSE)</f>
        <v>0.1435303016326312</v>
      </c>
      <c r="Q1018" s="3">
        <f>TableOMP[[#This Row],[Avg]]-$U$2*TableOMP[[#This Row],[StdDev]]</f>
        <v>256.94478506340141</v>
      </c>
      <c r="R1018" s="3">
        <f>TableOMP[[#This Row],[Avg]]+$U$2*TableOMP[[#This Row],[StdDev]]</f>
        <v>257.51890626993196</v>
      </c>
      <c r="S1018" s="3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>MID(M1019,22,1)</f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257.31445666666667</v>
      </c>
      <c r="P1019">
        <f>VLOOKUP(TableOMP[[#This Row],[Label]],TableAvg[],3,FALSE)</f>
        <v>0.1040887034245299</v>
      </c>
      <c r="Q1019" s="3">
        <f>TableOMP[[#This Row],[Avg]]-$U$2*TableOMP[[#This Row],[StdDev]]</f>
        <v>257.1062792598176</v>
      </c>
      <c r="R1019" s="3">
        <f>TableOMP[[#This Row],[Avg]]+$U$2*TableOMP[[#This Row],[StdDev]]</f>
        <v>257.52263407351575</v>
      </c>
      <c r="S1019" s="3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>MID(M1020,22,1)</f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257.37634966666667</v>
      </c>
      <c r="P1020">
        <f>VLOOKUP(TableOMP[[#This Row],[Label]],TableAvg[],3,FALSE)</f>
        <v>0.25419918416011988</v>
      </c>
      <c r="Q1020" s="3">
        <f>TableOMP[[#This Row],[Avg]]-$U$2*TableOMP[[#This Row],[StdDev]]</f>
        <v>256.86795129834644</v>
      </c>
      <c r="R1020" s="3">
        <f>TableOMP[[#This Row],[Avg]]+$U$2*TableOMP[[#This Row],[StdDev]]</f>
        <v>257.8847480349869</v>
      </c>
      <c r="S1020" s="3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>MID(M1021,22,1)</f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257.3332493333333</v>
      </c>
      <c r="P1021">
        <f>VLOOKUP(TableOMP[[#This Row],[Label]],TableAvg[],3,FALSE)</f>
        <v>0.2348635006401516</v>
      </c>
      <c r="Q1021" s="3">
        <f>TableOMP[[#This Row],[Avg]]-$U$2*TableOMP[[#This Row],[StdDev]]</f>
        <v>256.86352233205298</v>
      </c>
      <c r="R1021" s="3">
        <f>TableOMP[[#This Row],[Avg]]+$U$2*TableOMP[[#This Row],[StdDev]]</f>
        <v>257.80297633461362</v>
      </c>
      <c r="S1021" s="3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>MID(M1022,22,1)</f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257.25702033333329</v>
      </c>
      <c r="P1022">
        <f>VLOOKUP(TableOMP[[#This Row],[Label]],TableAvg[],3,FALSE)</f>
        <v>0.14682303826749202</v>
      </c>
      <c r="Q1022" s="3">
        <f>TableOMP[[#This Row],[Avg]]-$U$2*TableOMP[[#This Row],[StdDev]]</f>
        <v>256.96337425679832</v>
      </c>
      <c r="R1022" s="3">
        <f>TableOMP[[#This Row],[Avg]]+$U$2*TableOMP[[#This Row],[StdDev]]</f>
        <v>257.55066640986826</v>
      </c>
      <c r="S1022" s="3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>MID(M1023,22,1)</f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257.39068366666663</v>
      </c>
      <c r="P1023">
        <f>VLOOKUP(TableOMP[[#This Row],[Label]],TableAvg[],3,FALSE)</f>
        <v>0.17443577624402778</v>
      </c>
      <c r="Q1023" s="3">
        <f>TableOMP[[#This Row],[Avg]]-$U$2*TableOMP[[#This Row],[StdDev]]</f>
        <v>257.04181211417858</v>
      </c>
      <c r="R1023" s="3">
        <f>TableOMP[[#This Row],[Avg]]+$U$2*TableOMP[[#This Row],[StdDev]]</f>
        <v>257.73955521915468</v>
      </c>
      <c r="S1023" s="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>MID(M1024,22,1)</f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257.43535666666668</v>
      </c>
      <c r="P1024">
        <f>VLOOKUP(TableOMP[[#This Row],[Label]],TableAvg[],3,FALSE)</f>
        <v>0.12192675461985177</v>
      </c>
      <c r="Q1024" s="3">
        <f>TableOMP[[#This Row],[Avg]]-$U$2*TableOMP[[#This Row],[StdDev]]</f>
        <v>257.19150315742695</v>
      </c>
      <c r="R1024" s="3">
        <f>TableOMP[[#This Row],[Avg]]+$U$2*TableOMP[[#This Row],[StdDev]]</f>
        <v>257.67921017590641</v>
      </c>
      <c r="S1024" s="3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>MID(M1025,22,1)</f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257.16679400000004</v>
      </c>
      <c r="P1025">
        <f>VLOOKUP(TableOMP[[#This Row],[Label]],TableAvg[],3,FALSE)</f>
        <v>8.3286376711803792E-2</v>
      </c>
      <c r="Q1025" s="3">
        <f>TableOMP[[#This Row],[Avg]]-$U$2*TableOMP[[#This Row],[StdDev]]</f>
        <v>257.00022124657642</v>
      </c>
      <c r="R1025" s="3">
        <f>TableOMP[[#This Row],[Avg]]+$U$2*TableOMP[[#This Row],[StdDev]]</f>
        <v>257.33336675342366</v>
      </c>
      <c r="S1025" s="3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257.35199000000006</v>
      </c>
      <c r="P1026">
        <f>VLOOKUP(TableOMP[[#This Row],[Label]],TableAvg[],3,FALSE)</f>
        <v>0.29795659980396111</v>
      </c>
      <c r="Q1026" s="3">
        <f>TableOMP[[#This Row],[Avg]]-$U$2*TableOMP[[#This Row],[StdDev]]</f>
        <v>256.75607680039212</v>
      </c>
      <c r="R1026" s="3">
        <f>TableOMP[[#This Row],[Avg]]+$U$2*TableOMP[[#This Row],[StdDev]]</f>
        <v>257.94790319960799</v>
      </c>
      <c r="S1026" s="3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>MID(M1027,22,1)</f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257.35657599999996</v>
      </c>
      <c r="P1027">
        <f>VLOOKUP(TableOMP[[#This Row],[Label]],TableAvg[],3,FALSE)</f>
        <v>8.8079993199430932E-3</v>
      </c>
      <c r="Q1027" s="3">
        <f>TableOMP[[#This Row],[Avg]]-$U$2*TableOMP[[#This Row],[StdDev]]</f>
        <v>257.33896000136008</v>
      </c>
      <c r="R1027" s="3">
        <f>TableOMP[[#This Row],[Avg]]+$U$2*TableOMP[[#This Row],[StdDev]]</f>
        <v>257.37419199863984</v>
      </c>
      <c r="S1027" s="3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>MID(M1028,22,1)</f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257.27777666666663</v>
      </c>
      <c r="P1028">
        <f>VLOOKUP(TableOMP[[#This Row],[Label]],TableAvg[],3,FALSE)</f>
        <v>9.8702723643239385E-2</v>
      </c>
      <c r="Q1028" s="3">
        <f>TableOMP[[#This Row],[Avg]]-$U$2*TableOMP[[#This Row],[StdDev]]</f>
        <v>257.08037121938014</v>
      </c>
      <c r="R1028" s="3">
        <f>TableOMP[[#This Row],[Avg]]+$U$2*TableOMP[[#This Row],[StdDev]]</f>
        <v>257.47518211395311</v>
      </c>
      <c r="S1028" s="3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>MID(M1029,22,1)</f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257.31971866666663</v>
      </c>
      <c r="P1029">
        <f>VLOOKUP(TableOMP[[#This Row],[Label]],TableAvg[],3,FALSE)</f>
        <v>0.15063583028277297</v>
      </c>
      <c r="Q1029" s="3">
        <f>TableOMP[[#This Row],[Avg]]-$U$2*TableOMP[[#This Row],[StdDev]]</f>
        <v>257.0184470061011</v>
      </c>
      <c r="R1029" s="3">
        <f>TableOMP[[#This Row],[Avg]]+$U$2*TableOMP[[#This Row],[StdDev]]</f>
        <v>257.62099032723216</v>
      </c>
      <c r="S1029" s="3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>MID(M1030,22,1)</f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257.32971333333336</v>
      </c>
      <c r="P1030">
        <f>VLOOKUP(TableOMP[[#This Row],[Label]],TableAvg[],3,FALSE)</f>
        <v>0.20032739039586869</v>
      </c>
      <c r="Q1030" s="3">
        <f>TableOMP[[#This Row],[Avg]]-$U$2*TableOMP[[#This Row],[StdDev]]</f>
        <v>256.92905855254162</v>
      </c>
      <c r="R1030" s="3">
        <f>TableOMP[[#This Row],[Avg]]+$U$2*TableOMP[[#This Row],[StdDev]]</f>
        <v>257.7303681141251</v>
      </c>
      <c r="S1030" s="3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>MID(M1031,22,1)</f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257.13256499999994</v>
      </c>
      <c r="P1031">
        <f>VLOOKUP(TableOMP[[#This Row],[Label]],TableAvg[],3,FALSE)</f>
        <v>0.16978462974001013</v>
      </c>
      <c r="Q1031" s="3">
        <f>TableOMP[[#This Row],[Avg]]-$U$2*TableOMP[[#This Row],[StdDev]]</f>
        <v>256.79299574051993</v>
      </c>
      <c r="R1031" s="3">
        <f>TableOMP[[#This Row],[Avg]]+$U$2*TableOMP[[#This Row],[StdDev]]</f>
        <v>257.47213425947996</v>
      </c>
      <c r="S1031" s="3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>MID(M1032,22,1)</f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257.33894933333335</v>
      </c>
      <c r="P1032">
        <f>VLOOKUP(TableOMP[[#This Row],[Label]],TableAvg[],3,FALSE)</f>
        <v>8.2361775194066622E-2</v>
      </c>
      <c r="Q1032" s="3">
        <f>TableOMP[[#This Row],[Avg]]-$U$2*TableOMP[[#This Row],[StdDev]]</f>
        <v>257.1742257829452</v>
      </c>
      <c r="R1032" s="3">
        <f>TableOMP[[#This Row],[Avg]]+$U$2*TableOMP[[#This Row],[StdDev]]</f>
        <v>257.50367288372149</v>
      </c>
      <c r="S1032" s="3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>MID(M1033,22,1)</f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257.20571766666666</v>
      </c>
      <c r="P1033">
        <f>VLOOKUP(TableOMP[[#This Row],[Label]],TableAvg[],3,FALSE)</f>
        <v>0.15177905447014386</v>
      </c>
      <c r="Q1033" s="3">
        <f>TableOMP[[#This Row],[Avg]]-$U$2*TableOMP[[#This Row],[StdDev]]</f>
        <v>256.90215955772635</v>
      </c>
      <c r="R1033" s="3">
        <f>TableOMP[[#This Row],[Avg]]+$U$2*TableOMP[[#This Row],[StdDev]]</f>
        <v>257.50927577560697</v>
      </c>
      <c r="S1033" s="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>MID(M1034,22,1)</f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257.31332733333335</v>
      </c>
      <c r="P1034">
        <f>VLOOKUP(TableOMP[[#This Row],[Label]],TableAvg[],3,FALSE)</f>
        <v>0.19140101309940996</v>
      </c>
      <c r="Q1034" s="3">
        <f>TableOMP[[#This Row],[Avg]]-$U$2*TableOMP[[#This Row],[StdDev]]</f>
        <v>256.93052530713453</v>
      </c>
      <c r="R1034" s="3">
        <f>TableOMP[[#This Row],[Avg]]+$U$2*TableOMP[[#This Row],[StdDev]]</f>
        <v>257.69612935953216</v>
      </c>
      <c r="S1034" s="3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>MID(M1035,22,1)</f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257.287464</v>
      </c>
      <c r="P1035">
        <f>VLOOKUP(TableOMP[[#This Row],[Label]],TableAvg[],3,FALSE)</f>
        <v>0.22483196873237632</v>
      </c>
      <c r="Q1035" s="3">
        <f>TableOMP[[#This Row],[Avg]]-$U$2*TableOMP[[#This Row],[StdDev]]</f>
        <v>256.83780006253522</v>
      </c>
      <c r="R1035" s="3">
        <f>TableOMP[[#This Row],[Avg]]+$U$2*TableOMP[[#This Row],[StdDev]]</f>
        <v>257.73712793746478</v>
      </c>
      <c r="S1035" s="3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>MID(M1036,22,1)</f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257.99922366666669</v>
      </c>
      <c r="P1036">
        <f>VLOOKUP(TableOMP[[#This Row],[Label]],TableAvg[],3,FALSE)</f>
        <v>1.1908399237901894</v>
      </c>
      <c r="Q1036" s="3">
        <f>TableOMP[[#This Row],[Avg]]-$U$2*TableOMP[[#This Row],[StdDev]]</f>
        <v>255.61754381908631</v>
      </c>
      <c r="R1036" s="3">
        <f>TableOMP[[#This Row],[Avg]]+$U$2*TableOMP[[#This Row],[StdDev]]</f>
        <v>260.38090351424705</v>
      </c>
      <c r="S1036" s="3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>MID(M1037,22,1)</f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257.22011733333335</v>
      </c>
      <c r="P1037">
        <f>VLOOKUP(TableOMP[[#This Row],[Label]],TableAvg[],3,FALSE)</f>
        <v>0.24921487999877295</v>
      </c>
      <c r="Q1037" s="3">
        <f>TableOMP[[#This Row],[Avg]]-$U$2*TableOMP[[#This Row],[StdDev]]</f>
        <v>256.72168757333583</v>
      </c>
      <c r="R1037" s="3">
        <f>TableOMP[[#This Row],[Avg]]+$U$2*TableOMP[[#This Row],[StdDev]]</f>
        <v>257.71854709333087</v>
      </c>
      <c r="S1037" s="3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>MID(M1038,22,1)</f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257.29463233333331</v>
      </c>
      <c r="P1038">
        <f>VLOOKUP(TableOMP[[#This Row],[Label]],TableAvg[],3,FALSE)</f>
        <v>0.16211353582158089</v>
      </c>
      <c r="Q1038" s="3">
        <f>TableOMP[[#This Row],[Avg]]-$U$2*TableOMP[[#This Row],[StdDev]]</f>
        <v>256.97040526169013</v>
      </c>
      <c r="R1038" s="3">
        <f>TableOMP[[#This Row],[Avg]]+$U$2*TableOMP[[#This Row],[StdDev]]</f>
        <v>257.61885940497649</v>
      </c>
      <c r="S1038" s="3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>MID(M1039,22,1)</f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257.23657466666663</v>
      </c>
      <c r="P1039">
        <f>VLOOKUP(TableOMP[[#This Row],[Label]],TableAvg[],3,FALSE)</f>
        <v>0.16127057476027437</v>
      </c>
      <c r="Q1039" s="3">
        <f>TableOMP[[#This Row],[Avg]]-$U$2*TableOMP[[#This Row],[StdDev]]</f>
        <v>256.91403351714609</v>
      </c>
      <c r="R1039" s="3">
        <f>TableOMP[[#This Row],[Avg]]+$U$2*TableOMP[[#This Row],[StdDev]]</f>
        <v>257.55911581618716</v>
      </c>
      <c r="S1039" s="3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>MID(M1040,22,1)</f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257.31389333333334</v>
      </c>
      <c r="P1040">
        <f>VLOOKUP(TableOMP[[#This Row],[Label]],TableAvg[],3,FALSE)</f>
        <v>0.21509703137323269</v>
      </c>
      <c r="Q1040" s="3">
        <f>TableOMP[[#This Row],[Avg]]-$U$2*TableOMP[[#This Row],[StdDev]]</f>
        <v>256.88369927058687</v>
      </c>
      <c r="R1040" s="3">
        <f>TableOMP[[#This Row],[Avg]]+$U$2*TableOMP[[#This Row],[StdDev]]</f>
        <v>257.74408739607981</v>
      </c>
      <c r="S1040" s="3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>MID(M1041,22,1)</f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257.24730900000003</v>
      </c>
      <c r="P1041">
        <f>VLOOKUP(TableOMP[[#This Row],[Label]],TableAvg[],3,FALSE)</f>
        <v>0.12292854230161647</v>
      </c>
      <c r="Q1041" s="3">
        <f>TableOMP[[#This Row],[Avg]]-$U$2*TableOMP[[#This Row],[StdDev]]</f>
        <v>257.00145191539679</v>
      </c>
      <c r="R1041" s="3">
        <f>TableOMP[[#This Row],[Avg]]+$U$2*TableOMP[[#This Row],[StdDev]]</f>
        <v>257.49316608460327</v>
      </c>
      <c r="S1041" s="3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>MID(M1042,22,1)</f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257.19912800000003</v>
      </c>
      <c r="P1042">
        <f>VLOOKUP(TableOMP[[#This Row],[Label]],TableAvg[],3,FALSE)</f>
        <v>6.5751951340785292E-2</v>
      </c>
      <c r="Q1042" s="3">
        <f>TableOMP[[#This Row],[Avg]]-$U$2*TableOMP[[#This Row],[StdDev]]</f>
        <v>257.06762409731846</v>
      </c>
      <c r="R1042" s="3">
        <f>TableOMP[[#This Row],[Avg]]+$U$2*TableOMP[[#This Row],[StdDev]]</f>
        <v>257.3306319026816</v>
      </c>
      <c r="S1042" s="3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>MID(M1043,22,1)</f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257.31790633333338</v>
      </c>
      <c r="P1043">
        <f>VLOOKUP(TableOMP[[#This Row],[Label]],TableAvg[],3,FALSE)</f>
        <v>0.23447025814226419</v>
      </c>
      <c r="Q1043" s="3">
        <f>TableOMP[[#This Row],[Avg]]-$U$2*TableOMP[[#This Row],[StdDev]]</f>
        <v>256.84896581704885</v>
      </c>
      <c r="R1043" s="3">
        <f>TableOMP[[#This Row],[Avg]]+$U$2*TableOMP[[#This Row],[StdDev]]</f>
        <v>257.78684684961792</v>
      </c>
      <c r="S1043" s="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>MID(M1044,22,1)</f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3.6887529117647055</v>
      </c>
      <c r="P1044">
        <f>VLOOKUP(TableOMP[[#This Row],[Label]],TableAvg[],3,FALSE)</f>
        <v>0.90423785867053863</v>
      </c>
      <c r="Q1044" s="3">
        <f>TableOMP[[#This Row],[Avg]]-$U$2*TableOMP[[#This Row],[StdDev]]</f>
        <v>1.8802771944236283</v>
      </c>
      <c r="R1044" s="3">
        <f>TableOMP[[#This Row],[Avg]]+$U$2*TableOMP[[#This Row],[StdDev]]</f>
        <v>5.4972286291057824</v>
      </c>
      <c r="S1044" s="3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>MID(M1045,22,1)</f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19.844972911764707</v>
      </c>
      <c r="P1045">
        <f>VLOOKUP(TableOMP[[#This Row],[Label]],TableAvg[],3,FALSE)</f>
        <v>2.3787024394751985</v>
      </c>
      <c r="Q1045" s="3">
        <f>TableOMP[[#This Row],[Avg]]-$U$2*TableOMP[[#This Row],[StdDev]]</f>
        <v>15.08756803281431</v>
      </c>
      <c r="R1045" s="3">
        <f>TableOMP[[#This Row],[Avg]]+$U$2*TableOMP[[#This Row],[StdDev]]</f>
        <v>24.602377790715103</v>
      </c>
      <c r="S1045" s="3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>MID(M1046,22,1)</f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7.0879812352941185</v>
      </c>
      <c r="P1046">
        <f>VLOOKUP(TableOMP[[#This Row],[Label]],TableAvg[],3,FALSE)</f>
        <v>1.1352525779008207</v>
      </c>
      <c r="Q1046" s="3">
        <f>TableOMP[[#This Row],[Avg]]-$U$2*TableOMP[[#This Row],[StdDev]]</f>
        <v>4.8174760794924776</v>
      </c>
      <c r="R1046" s="3">
        <f>TableOMP[[#This Row],[Avg]]+$U$2*TableOMP[[#This Row],[StdDev]]</f>
        <v>9.3584863910957594</v>
      </c>
      <c r="S1046" s="3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>MID(M1047,22,1)</f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9.9179669117647062</v>
      </c>
      <c r="P1047">
        <f>VLOOKUP(TableOMP[[#This Row],[Label]],TableAvg[],3,FALSE)</f>
        <v>2.5953991770789595</v>
      </c>
      <c r="Q1047" s="3">
        <f>TableOMP[[#This Row],[Avg]]-$U$2*TableOMP[[#This Row],[StdDev]]</f>
        <v>4.7271685576067872</v>
      </c>
      <c r="R1047" s="3">
        <f>TableOMP[[#This Row],[Avg]]+$U$2*TableOMP[[#This Row],[StdDev]]</f>
        <v>15.108765265922624</v>
      </c>
      <c r="S1047" s="3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>MID(M1048,22,1)</f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12.53978611764706</v>
      </c>
      <c r="P1048">
        <f>VLOOKUP(TableOMP[[#This Row],[Label]],TableAvg[],3,FALSE)</f>
        <v>1.5445364028980233</v>
      </c>
      <c r="Q1048" s="3">
        <f>TableOMP[[#This Row],[Avg]]-$U$2*TableOMP[[#This Row],[StdDev]]</f>
        <v>9.4507133118510129</v>
      </c>
      <c r="R1048" s="3">
        <f>TableOMP[[#This Row],[Avg]]+$U$2*TableOMP[[#This Row],[StdDev]]</f>
        <v>15.628858923443106</v>
      </c>
      <c r="S1048" s="3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>MID(M1049,22,1)</f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17.186305852941175</v>
      </c>
      <c r="P1049">
        <f>VLOOKUP(TableOMP[[#This Row],[Label]],TableAvg[],3,FALSE)</f>
        <v>1.453088740354411</v>
      </c>
      <c r="Q1049" s="3">
        <f>TableOMP[[#This Row],[Avg]]-$U$2*TableOMP[[#This Row],[StdDev]]</f>
        <v>14.280128372232353</v>
      </c>
      <c r="R1049" s="3">
        <f>TableOMP[[#This Row],[Avg]]+$U$2*TableOMP[[#This Row],[StdDev]]</f>
        <v>20.092483333649998</v>
      </c>
      <c r="S1049" s="3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>MID(M1050,22,1)</f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18.569956588235296</v>
      </c>
      <c r="P1050">
        <f>VLOOKUP(TableOMP[[#This Row],[Label]],TableAvg[],3,FALSE)</f>
        <v>2.4107893631359065</v>
      </c>
      <c r="Q1050" s="3">
        <f>TableOMP[[#This Row],[Avg]]-$U$2*TableOMP[[#This Row],[StdDev]]</f>
        <v>13.748377861963483</v>
      </c>
      <c r="R1050" s="3">
        <f>TableOMP[[#This Row],[Avg]]+$U$2*TableOMP[[#This Row],[StdDev]]</f>
        <v>23.391535314507109</v>
      </c>
      <c r="S1050" s="3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>MID(M1051,22,1)</f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18.96842035294118</v>
      </c>
      <c r="P1051">
        <f>VLOOKUP(TableOMP[[#This Row],[Label]],TableAvg[],3,FALSE)</f>
        <v>2.0011168989635033</v>
      </c>
      <c r="Q1051" s="3">
        <f>TableOMP[[#This Row],[Avg]]-$U$2*TableOMP[[#This Row],[StdDev]]</f>
        <v>14.966186555014174</v>
      </c>
      <c r="R1051" s="3">
        <f>TableOMP[[#This Row],[Avg]]+$U$2*TableOMP[[#This Row],[StdDev]]</f>
        <v>22.970654150868185</v>
      </c>
      <c r="S1051" s="3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>MID(M1052,22,1)</f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17.979193705882359</v>
      </c>
      <c r="P1052">
        <f>VLOOKUP(TableOMP[[#This Row],[Label]],TableAvg[],3,FALSE)</f>
        <v>2.0682185463870035</v>
      </c>
      <c r="Q1052" s="3">
        <f>TableOMP[[#This Row],[Avg]]-$U$2*TableOMP[[#This Row],[StdDev]]</f>
        <v>13.842756613108353</v>
      </c>
      <c r="R1052" s="3">
        <f>TableOMP[[#This Row],[Avg]]+$U$2*TableOMP[[#This Row],[StdDev]]</f>
        <v>22.115630798656365</v>
      </c>
      <c r="S1052" s="3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>MID(M1053,22,1)</f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19.259341529411767</v>
      </c>
      <c r="P1053">
        <f>VLOOKUP(TableOMP[[#This Row],[Label]],TableAvg[],3,FALSE)</f>
        <v>3.0870103771378772</v>
      </c>
      <c r="Q1053" s="3">
        <f>TableOMP[[#This Row],[Avg]]-$U$2*TableOMP[[#This Row],[StdDev]]</f>
        <v>13.085320775136012</v>
      </c>
      <c r="R1053" s="3">
        <f>TableOMP[[#This Row],[Avg]]+$U$2*TableOMP[[#This Row],[StdDev]]</f>
        <v>25.433362283687522</v>
      </c>
      <c r="S1053" s="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>MID(M1054,22,1)</f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19.778512941176469</v>
      </c>
      <c r="P1054">
        <f>VLOOKUP(TableOMP[[#This Row],[Label]],TableAvg[],3,FALSE)</f>
        <v>2.9393500153542895</v>
      </c>
      <c r="Q1054" s="3">
        <f>TableOMP[[#This Row],[Avg]]-$U$2*TableOMP[[#This Row],[StdDev]]</f>
        <v>13.89981291046789</v>
      </c>
      <c r="R1054" s="3">
        <f>TableOMP[[#This Row],[Avg]]+$U$2*TableOMP[[#This Row],[StdDev]]</f>
        <v>25.657212971885048</v>
      </c>
      <c r="S1054" s="3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>MID(M1055,22,1)</f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19.262398529411765</v>
      </c>
      <c r="P1055">
        <f>VLOOKUP(TableOMP[[#This Row],[Label]],TableAvg[],3,FALSE)</f>
        <v>3.4408433130393234</v>
      </c>
      <c r="Q1055" s="3">
        <f>TableOMP[[#This Row],[Avg]]-$U$2*TableOMP[[#This Row],[StdDev]]</f>
        <v>12.380711903333118</v>
      </c>
      <c r="R1055" s="3">
        <f>TableOMP[[#This Row],[Avg]]+$U$2*TableOMP[[#This Row],[StdDev]]</f>
        <v>26.144085155490412</v>
      </c>
      <c r="S1055" s="3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>MID(M1056,22,1)</f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19.646251617647067</v>
      </c>
      <c r="P1056">
        <f>VLOOKUP(TableOMP[[#This Row],[Label]],TableAvg[],3,FALSE)</f>
        <v>3.4480023421486621</v>
      </c>
      <c r="Q1056" s="3">
        <f>TableOMP[[#This Row],[Avg]]-$U$2*TableOMP[[#This Row],[StdDev]]</f>
        <v>12.750246933349743</v>
      </c>
      <c r="R1056" s="3">
        <f>TableOMP[[#This Row],[Avg]]+$U$2*TableOMP[[#This Row],[StdDev]]</f>
        <v>26.542256301944391</v>
      </c>
      <c r="S1056" s="3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>MID(M1057,22,1)</f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18.493297705882355</v>
      </c>
      <c r="P1057">
        <f>VLOOKUP(TableOMP[[#This Row],[Label]],TableAvg[],3,FALSE)</f>
        <v>4.4769166068423738</v>
      </c>
      <c r="Q1057" s="3">
        <f>TableOMP[[#This Row],[Avg]]-$U$2*TableOMP[[#This Row],[StdDev]]</f>
        <v>9.5394644921976077</v>
      </c>
      <c r="R1057" s="3">
        <f>TableOMP[[#This Row],[Avg]]+$U$2*TableOMP[[#This Row],[StdDev]]</f>
        <v>27.447130919567101</v>
      </c>
      <c r="S1057" s="3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>MID(M1058,22,1)</f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18.953679029411774</v>
      </c>
      <c r="P1058">
        <f>VLOOKUP(TableOMP[[#This Row],[Label]],TableAvg[],3,FALSE)</f>
        <v>4.4196828846034402</v>
      </c>
      <c r="Q1058" s="3">
        <f>TableOMP[[#This Row],[Avg]]-$U$2*TableOMP[[#This Row],[StdDev]]</f>
        <v>10.114313260204893</v>
      </c>
      <c r="R1058" s="3">
        <f>TableOMP[[#This Row],[Avg]]+$U$2*TableOMP[[#This Row],[StdDev]]</f>
        <v>27.793044798618652</v>
      </c>
      <c r="S1058" s="3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>MID(M1059,22,1)</f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18.222616411764712</v>
      </c>
      <c r="P1059">
        <f>VLOOKUP(TableOMP[[#This Row],[Label]],TableAvg[],3,FALSE)</f>
        <v>5.2850337883305496</v>
      </c>
      <c r="Q1059" s="3">
        <f>TableOMP[[#This Row],[Avg]]-$U$2*TableOMP[[#This Row],[StdDev]]</f>
        <v>7.6525488351036124</v>
      </c>
      <c r="R1059" s="3">
        <f>TableOMP[[#This Row],[Avg]]+$U$2*TableOMP[[#This Row],[StdDev]]</f>
        <v>28.792683988425811</v>
      </c>
      <c r="S1059" s="3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>MID(M1060,22,1)</f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19.753304235294113</v>
      </c>
      <c r="P1060">
        <f>VLOOKUP(TableOMP[[#This Row],[Label]],TableAvg[],3,FALSE)</f>
        <v>5.7720607754639541</v>
      </c>
      <c r="Q1060" s="3">
        <f>TableOMP[[#This Row],[Avg]]-$U$2*TableOMP[[#This Row],[StdDev]]</f>
        <v>8.2091826843662048</v>
      </c>
      <c r="R1060" s="3">
        <f>TableOMP[[#This Row],[Avg]]+$U$2*TableOMP[[#This Row],[StdDev]]</f>
        <v>31.297425786222021</v>
      </c>
      <c r="S1060" s="3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>MID(M1061,22,1)</f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18.861187470588234</v>
      </c>
      <c r="P1061">
        <f>VLOOKUP(TableOMP[[#This Row],[Label]],TableAvg[],3,FALSE)</f>
        <v>5.8464491993861802</v>
      </c>
      <c r="Q1061" s="3">
        <f>TableOMP[[#This Row],[Avg]]-$U$2*TableOMP[[#This Row],[StdDev]]</f>
        <v>7.1682890718158738</v>
      </c>
      <c r="R1061" s="3">
        <f>TableOMP[[#This Row],[Avg]]+$U$2*TableOMP[[#This Row],[StdDev]]</f>
        <v>30.554085869360595</v>
      </c>
      <c r="S1061" s="3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>MID(M1062,22,1)</f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17.531113088235291</v>
      </c>
      <c r="P1062">
        <f>VLOOKUP(TableOMP[[#This Row],[Label]],TableAvg[],3,FALSE)</f>
        <v>6.3151383017288145</v>
      </c>
      <c r="Q1062" s="3">
        <f>TableOMP[[#This Row],[Avg]]-$U$2*TableOMP[[#This Row],[StdDev]]</f>
        <v>4.9008364847776615</v>
      </c>
      <c r="R1062" s="3">
        <f>TableOMP[[#This Row],[Avg]]+$U$2*TableOMP[[#This Row],[StdDev]]</f>
        <v>30.161389691692918</v>
      </c>
      <c r="S1062" s="3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>MID(M1063,22,1)</f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19.772225558823529</v>
      </c>
      <c r="P1063">
        <f>VLOOKUP(TableOMP[[#This Row],[Label]],TableAvg[],3,FALSE)</f>
        <v>6.3812539498502527</v>
      </c>
      <c r="Q1063" s="3">
        <f>TableOMP[[#This Row],[Avg]]-$U$2*TableOMP[[#This Row],[StdDev]]</f>
        <v>7.009717659123023</v>
      </c>
      <c r="R1063" s="3">
        <f>TableOMP[[#This Row],[Avg]]+$U$2*TableOMP[[#This Row],[StdDev]]</f>
        <v>32.53473345852403</v>
      </c>
      <c r="S1063" s="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>MID(M1064,22,1)</f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17.463875411764704</v>
      </c>
      <c r="P1064">
        <f>VLOOKUP(TableOMP[[#This Row],[Label]],TableAvg[],3,FALSE)</f>
        <v>6.8619164896842131</v>
      </c>
      <c r="Q1064" s="3">
        <f>TableOMP[[#This Row],[Avg]]-$U$2*TableOMP[[#This Row],[StdDev]]</f>
        <v>3.7400424323962778</v>
      </c>
      <c r="R1064" s="3">
        <f>TableOMP[[#This Row],[Avg]]+$U$2*TableOMP[[#This Row],[StdDev]]</f>
        <v>31.187708391133128</v>
      </c>
      <c r="S1064" s="3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>MID(M1065,22,1)</f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16.758922852941176</v>
      </c>
      <c r="P1065">
        <f>VLOOKUP(TableOMP[[#This Row],[Label]],TableAvg[],3,FALSE)</f>
        <v>6.2883830143203872</v>
      </c>
      <c r="Q1065" s="3">
        <f>TableOMP[[#This Row],[Avg]]-$U$2*TableOMP[[#This Row],[StdDev]]</f>
        <v>4.1821568243004013</v>
      </c>
      <c r="R1065" s="3">
        <f>TableOMP[[#This Row],[Avg]]+$U$2*TableOMP[[#This Row],[StdDev]]</f>
        <v>29.335688881581952</v>
      </c>
      <c r="S1065" s="3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>MID(M1066,22,1)</f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18.25794655882353</v>
      </c>
      <c r="P1066">
        <f>VLOOKUP(TableOMP[[#This Row],[Label]],TableAvg[],3,FALSE)</f>
        <v>7.0619355485102417</v>
      </c>
      <c r="Q1066" s="3">
        <f>TableOMP[[#This Row],[Avg]]-$U$2*TableOMP[[#This Row],[StdDev]]</f>
        <v>4.1340754618030466</v>
      </c>
      <c r="R1066" s="3">
        <f>TableOMP[[#This Row],[Avg]]+$U$2*TableOMP[[#This Row],[StdDev]]</f>
        <v>32.381817655844017</v>
      </c>
      <c r="S1066" s="3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>MID(M1067,22,1)</f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18.183163529411761</v>
      </c>
      <c r="P1067">
        <f>VLOOKUP(TableOMP[[#This Row],[Label]],TableAvg[],3,FALSE)</f>
        <v>6.6206298085175597</v>
      </c>
      <c r="Q1067" s="3">
        <f>TableOMP[[#This Row],[Avg]]-$U$2*TableOMP[[#This Row],[StdDev]]</f>
        <v>4.9419039123766417</v>
      </c>
      <c r="R1067" s="3">
        <f>TableOMP[[#This Row],[Avg]]+$U$2*TableOMP[[#This Row],[StdDev]]</f>
        <v>31.42442314644688</v>
      </c>
      <c r="S1067" s="3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>MID(M1068,22,1)</f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19.406174029411766</v>
      </c>
      <c r="P1068">
        <f>VLOOKUP(TableOMP[[#This Row],[Label]],TableAvg[],3,FALSE)</f>
        <v>7.2401406467937921</v>
      </c>
      <c r="Q1068" s="3">
        <f>TableOMP[[#This Row],[Avg]]-$U$2*TableOMP[[#This Row],[StdDev]]</f>
        <v>4.9258927358241813</v>
      </c>
      <c r="R1068" s="3">
        <f>TableOMP[[#This Row],[Avg]]+$U$2*TableOMP[[#This Row],[StdDev]]</f>
        <v>33.886455322999353</v>
      </c>
      <c r="S1068" s="3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>MID(M1069,22,1)</f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16.812693030303027</v>
      </c>
      <c r="P1069">
        <f>VLOOKUP(TableOMP[[#This Row],[Label]],TableAvg[],3,FALSE)</f>
        <v>7.084861945981431</v>
      </c>
      <c r="Q1069" s="3">
        <f>TableOMP[[#This Row],[Avg]]-$U$2*TableOMP[[#This Row],[StdDev]]</f>
        <v>2.642969138340165</v>
      </c>
      <c r="R1069" s="3">
        <f>TableOMP[[#This Row],[Avg]]+$U$2*TableOMP[[#This Row],[StdDev]]</f>
        <v>30.982416922265891</v>
      </c>
      <c r="S1069" s="3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>MID(M1070,22,1)</f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17.23930566666666</v>
      </c>
      <c r="P1070">
        <f>VLOOKUP(TableOMP[[#This Row],[Label]],TableAvg[],3,FALSE)</f>
        <v>7.2365690548838488</v>
      </c>
      <c r="Q1070" s="3">
        <f>TableOMP[[#This Row],[Avg]]-$U$2*TableOMP[[#This Row],[StdDev]]</f>
        <v>2.7661675568989619</v>
      </c>
      <c r="R1070" s="3">
        <f>TableOMP[[#This Row],[Avg]]+$U$2*TableOMP[[#This Row],[StdDev]]</f>
        <v>31.712443776434355</v>
      </c>
      <c r="S1070" s="3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>MID(M1071,22,1)</f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16.724734968750003</v>
      </c>
      <c r="P1071">
        <f>VLOOKUP(TableOMP[[#This Row],[Label]],TableAvg[],3,FALSE)</f>
        <v>7.0022010159697237</v>
      </c>
      <c r="Q1071" s="3">
        <f>TableOMP[[#This Row],[Avg]]-$U$2*TableOMP[[#This Row],[StdDev]]</f>
        <v>2.7203329368105553</v>
      </c>
      <c r="R1071" s="3">
        <f>TableOMP[[#This Row],[Avg]]+$U$2*TableOMP[[#This Row],[StdDev]]</f>
        <v>30.729137000689448</v>
      </c>
      <c r="S1071" s="3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>MID(M1072,22,1)</f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17.459034281249998</v>
      </c>
      <c r="P1072">
        <f>VLOOKUP(TableOMP[[#This Row],[Label]],TableAvg[],3,FALSE)</f>
        <v>7.0515531740340354</v>
      </c>
      <c r="Q1072" s="3">
        <f>TableOMP[[#This Row],[Avg]]-$U$2*TableOMP[[#This Row],[StdDev]]</f>
        <v>3.3559279331819276</v>
      </c>
      <c r="R1072" s="3">
        <f>TableOMP[[#This Row],[Avg]]+$U$2*TableOMP[[#This Row],[StdDev]]</f>
        <v>31.562140629318069</v>
      </c>
      <c r="S1072" s="3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>MID(M1073,22,1)</f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17.1912389375</v>
      </c>
      <c r="P1073">
        <f>VLOOKUP(TableOMP[[#This Row],[Label]],TableAvg[],3,FALSE)</f>
        <v>7.3569513147395975</v>
      </c>
      <c r="Q1073" s="3">
        <f>TableOMP[[#This Row],[Avg]]-$U$2*TableOMP[[#This Row],[StdDev]]</f>
        <v>2.4773363080208046</v>
      </c>
      <c r="R1073" s="3">
        <f>TableOMP[[#This Row],[Avg]]+$U$2*TableOMP[[#This Row],[StdDev]]</f>
        <v>31.905141566979196</v>
      </c>
      <c r="S1073" s="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>MID(M1074,22,1)</f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16.484906718749997</v>
      </c>
      <c r="P1074">
        <f>VLOOKUP(TableOMP[[#This Row],[Label]],TableAvg[],3,FALSE)</f>
        <v>7.558230125214445</v>
      </c>
      <c r="Q1074" s="3">
        <f>TableOMP[[#This Row],[Avg]]-$U$2*TableOMP[[#This Row],[StdDev]]</f>
        <v>1.3684464683211068</v>
      </c>
      <c r="R1074" s="3">
        <f>TableOMP[[#This Row],[Avg]]+$U$2*TableOMP[[#This Row],[StdDev]]</f>
        <v>31.601366969178887</v>
      </c>
      <c r="S1074" s="3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>MID(M1075,22,1)</f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18.282200593749998</v>
      </c>
      <c r="P1075">
        <f>VLOOKUP(TableOMP[[#This Row],[Label]],TableAvg[],3,FALSE)</f>
        <v>7.4943406967237527</v>
      </c>
      <c r="Q1075" s="3">
        <f>TableOMP[[#This Row],[Avg]]-$U$2*TableOMP[[#This Row],[StdDev]]</f>
        <v>3.2935192003024927</v>
      </c>
      <c r="R1075" s="3">
        <f>TableOMP[[#This Row],[Avg]]+$U$2*TableOMP[[#This Row],[StdDev]]</f>
        <v>33.270881987197505</v>
      </c>
      <c r="S1075" s="3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>MID(M1076,22,1)</f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18.887814124999995</v>
      </c>
      <c r="P1076">
        <f>VLOOKUP(TableOMP[[#This Row],[Label]],TableAvg[],3,FALSE)</f>
        <v>7.8339106006478954</v>
      </c>
      <c r="Q1076" s="3">
        <f>TableOMP[[#This Row],[Avg]]-$U$2*TableOMP[[#This Row],[StdDev]]</f>
        <v>3.2199929237042042</v>
      </c>
      <c r="R1076" s="3">
        <f>TableOMP[[#This Row],[Avg]]+$U$2*TableOMP[[#This Row],[StdDev]]</f>
        <v>34.555635326295786</v>
      </c>
      <c r="S1076" s="3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>MID(M1077,22,1)</f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20.834151406250001</v>
      </c>
      <c r="P1077">
        <f>VLOOKUP(TableOMP[[#This Row],[Label]],TableAvg[],3,FALSE)</f>
        <v>8.4387837478377037</v>
      </c>
      <c r="Q1077" s="3">
        <f>TableOMP[[#This Row],[Avg]]-$U$2*TableOMP[[#This Row],[StdDev]]</f>
        <v>3.9565839105745937</v>
      </c>
      <c r="R1077" s="3">
        <f>TableOMP[[#This Row],[Avg]]+$U$2*TableOMP[[#This Row],[StdDev]]</f>
        <v>37.711718901925408</v>
      </c>
      <c r="S1077" s="3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>MID(M1078,22,1)</f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21.759482451612907</v>
      </c>
      <c r="P1078">
        <f>VLOOKUP(TableOMP[[#This Row],[Label]],TableAvg[],3,FALSE)</f>
        <v>8.1826034443029805</v>
      </c>
      <c r="Q1078" s="3">
        <f>TableOMP[[#This Row],[Avg]]-$U$2*TableOMP[[#This Row],[StdDev]]</f>
        <v>5.3942755630069463</v>
      </c>
      <c r="R1078" s="3">
        <f>TableOMP[[#This Row],[Avg]]+$U$2*TableOMP[[#This Row],[StdDev]]</f>
        <v>38.124689340218865</v>
      </c>
      <c r="S1078" s="3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>MID(M1079,22,1)</f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19.386276322580649</v>
      </c>
      <c r="P1079">
        <f>VLOOKUP(TableOMP[[#This Row],[Label]],TableAvg[],3,FALSE)</f>
        <v>8.256148849544207</v>
      </c>
      <c r="Q1079" s="3">
        <f>TableOMP[[#This Row],[Avg]]-$U$2*TableOMP[[#This Row],[StdDev]]</f>
        <v>2.8739786234922349</v>
      </c>
      <c r="R1079" s="3">
        <f>TableOMP[[#This Row],[Avg]]+$U$2*TableOMP[[#This Row],[StdDev]]</f>
        <v>35.898574021669063</v>
      </c>
      <c r="S1079" s="3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>MID(M1080,22,1)</f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19.607238129032257</v>
      </c>
      <c r="P1080">
        <f>VLOOKUP(TableOMP[[#This Row],[Label]],TableAvg[],3,FALSE)</f>
        <v>8.7716338060571157</v>
      </c>
      <c r="Q1080" s="3">
        <f>TableOMP[[#This Row],[Avg]]-$U$2*TableOMP[[#This Row],[StdDev]]</f>
        <v>2.063970516918026</v>
      </c>
      <c r="R1080" s="3">
        <f>TableOMP[[#This Row],[Avg]]+$U$2*TableOMP[[#This Row],[StdDev]]</f>
        <v>37.150505741146489</v>
      </c>
      <c r="S1080" s="3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>MID(M1081,22,1)</f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19.512715466666666</v>
      </c>
      <c r="P1081">
        <f>VLOOKUP(TableOMP[[#This Row],[Label]],TableAvg[],3,FALSE)</f>
        <v>9.187228983869657</v>
      </c>
      <c r="Q1081" s="3">
        <f>TableOMP[[#This Row],[Avg]]-$U$2*TableOMP[[#This Row],[StdDev]]</f>
        <v>1.1382574989273522</v>
      </c>
      <c r="R1081" s="3">
        <f>TableOMP[[#This Row],[Avg]]+$U$2*TableOMP[[#This Row],[StdDev]]</f>
        <v>37.88717343440598</v>
      </c>
      <c r="S1081" s="3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>MID(M1082,22,1)</f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18.221909137931036</v>
      </c>
      <c r="P1082">
        <f>VLOOKUP(TableOMP[[#This Row],[Label]],TableAvg[],3,FALSE)</f>
        <v>8.8666679267412789</v>
      </c>
      <c r="Q1082" s="3">
        <f>TableOMP[[#This Row],[Avg]]-$U$2*TableOMP[[#This Row],[StdDev]]</f>
        <v>0.48857328444847781</v>
      </c>
      <c r="R1082" s="3">
        <f>TableOMP[[#This Row],[Avg]]+$U$2*TableOMP[[#This Row],[StdDev]]</f>
        <v>35.955244991413593</v>
      </c>
      <c r="S1082" s="3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>MID(M1083,22,1)</f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20.414483310344828</v>
      </c>
      <c r="P1083">
        <f>VLOOKUP(TableOMP[[#This Row],[Label]],TableAvg[],3,FALSE)</f>
        <v>8.8079953443107861</v>
      </c>
      <c r="Q1083" s="3">
        <f>TableOMP[[#This Row],[Avg]]-$U$2*TableOMP[[#This Row],[StdDev]]</f>
        <v>2.7984926217232555</v>
      </c>
      <c r="R1083" s="3">
        <f>TableOMP[[#This Row],[Avg]]+$U$2*TableOMP[[#This Row],[StdDev]]</f>
        <v>38.0304739989664</v>
      </c>
      <c r="S1083" s="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>MID(M1084,22,1)</f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23.102873862068964</v>
      </c>
      <c r="P1084">
        <f>VLOOKUP(TableOMP[[#This Row],[Label]],TableAvg[],3,FALSE)</f>
        <v>9.1655820311027689</v>
      </c>
      <c r="Q1084" s="3">
        <f>TableOMP[[#This Row],[Avg]]-$U$2*TableOMP[[#This Row],[StdDev]]</f>
        <v>4.7717097998634266</v>
      </c>
      <c r="R1084" s="3">
        <f>TableOMP[[#This Row],[Avg]]+$U$2*TableOMP[[#This Row],[StdDev]]</f>
        <v>41.434037924274506</v>
      </c>
      <c r="S1084" s="3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>MID(M1085,22,1)</f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20.206137000000002</v>
      </c>
      <c r="P1085">
        <f>VLOOKUP(TableOMP[[#This Row],[Label]],TableAvg[],3,FALSE)</f>
        <v>9.3356683494800166</v>
      </c>
      <c r="Q1085" s="3">
        <f>TableOMP[[#This Row],[Avg]]-$U$2*TableOMP[[#This Row],[StdDev]]</f>
        <v>1.5348003010399687</v>
      </c>
      <c r="R1085" s="3">
        <f>TableOMP[[#This Row],[Avg]]+$U$2*TableOMP[[#This Row],[StdDev]]</f>
        <v>38.877473698960031</v>
      </c>
      <c r="S1085" s="3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>MID(M1086,22,1)</f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19.386289896551727</v>
      </c>
      <c r="P1086">
        <f>VLOOKUP(TableOMP[[#This Row],[Label]],TableAvg[],3,FALSE)</f>
        <v>9.356722659350508</v>
      </c>
      <c r="Q1086" s="3">
        <f>TableOMP[[#This Row],[Avg]]-$U$2*TableOMP[[#This Row],[StdDev]]</f>
        <v>0.67284457785071083</v>
      </c>
      <c r="R1086" s="3">
        <f>TableOMP[[#This Row],[Avg]]+$U$2*TableOMP[[#This Row],[StdDev]]</f>
        <v>38.099735215252743</v>
      </c>
      <c r="S1086" s="3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>MID(M1087,22,1)</f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21.556592607142864</v>
      </c>
      <c r="P1087">
        <f>VLOOKUP(TableOMP[[#This Row],[Label]],TableAvg[],3,FALSE)</f>
        <v>9.5239741975301975</v>
      </c>
      <c r="Q1087" s="3">
        <f>TableOMP[[#This Row],[Avg]]-$U$2*TableOMP[[#This Row],[StdDev]]</f>
        <v>2.5086442120824692</v>
      </c>
      <c r="R1087" s="3">
        <f>TableOMP[[#This Row],[Avg]]+$U$2*TableOMP[[#This Row],[StdDev]]</f>
        <v>40.604541002203263</v>
      </c>
      <c r="S1087" s="3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>MID(M1088,22,1)</f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26.108961571428576</v>
      </c>
      <c r="P1088">
        <f>VLOOKUP(TableOMP[[#This Row],[Label]],TableAvg[],3,FALSE)</f>
        <v>7.567723320778434</v>
      </c>
      <c r="Q1088" s="3">
        <f>TableOMP[[#This Row],[Avg]]-$U$2*TableOMP[[#This Row],[StdDev]]</f>
        <v>10.973514929871708</v>
      </c>
      <c r="R1088" s="3">
        <f>TableOMP[[#This Row],[Avg]]+$U$2*TableOMP[[#This Row],[StdDev]]</f>
        <v>41.244408212985448</v>
      </c>
      <c r="S1088" s="3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>MID(M1089,22,1)</f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21.33952425</v>
      </c>
      <c r="P1089">
        <f>VLOOKUP(TableOMP[[#This Row],[Label]],TableAvg[],3,FALSE)</f>
        <v>9.4382373391227325</v>
      </c>
      <c r="Q1089" s="3">
        <f>TableOMP[[#This Row],[Avg]]-$U$2*TableOMP[[#This Row],[StdDev]]</f>
        <v>2.4630495717545351</v>
      </c>
      <c r="R1089" s="3">
        <f>TableOMP[[#This Row],[Avg]]+$U$2*TableOMP[[#This Row],[StdDev]]</f>
        <v>40.215998928245469</v>
      </c>
      <c r="S1089" s="3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22.073098000000005</v>
      </c>
      <c r="P1090">
        <f>VLOOKUP(TableOMP[[#This Row],[Label]],TableAvg[],3,FALSE)</f>
        <v>9.0800087901737854</v>
      </c>
      <c r="Q1090" s="3">
        <f>TableOMP[[#This Row],[Avg]]-$U$2*TableOMP[[#This Row],[StdDev]]</f>
        <v>3.9130804196524345</v>
      </c>
      <c r="R1090" s="3">
        <f>TableOMP[[#This Row],[Avg]]+$U$2*TableOMP[[#This Row],[StdDev]]</f>
        <v>40.233115580347572</v>
      </c>
      <c r="S1090" s="3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>MID(M1091,22,1)</f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19.91024775</v>
      </c>
      <c r="P1091">
        <f>VLOOKUP(TableOMP[[#This Row],[Label]],TableAvg[],3,FALSE)</f>
        <v>8.9890914259441548</v>
      </c>
      <c r="Q1091" s="3">
        <f>TableOMP[[#This Row],[Avg]]-$U$2*TableOMP[[#This Row],[StdDev]]</f>
        <v>1.9320648981116904</v>
      </c>
      <c r="R1091" s="3">
        <f>TableOMP[[#This Row],[Avg]]+$U$2*TableOMP[[#This Row],[StdDev]]</f>
        <v>37.888430601888309</v>
      </c>
      <c r="S1091" s="3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>MID(M1092,22,1)</f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18.850676142857139</v>
      </c>
      <c r="P1092">
        <f>VLOOKUP(TableOMP[[#This Row],[Label]],TableAvg[],3,FALSE)</f>
        <v>8.9405976519509274</v>
      </c>
      <c r="Q1092" s="3">
        <f>TableOMP[[#This Row],[Avg]]-$U$2*TableOMP[[#This Row],[StdDev]]</f>
        <v>0.9694808389552847</v>
      </c>
      <c r="R1092" s="3">
        <f>TableOMP[[#This Row],[Avg]]+$U$2*TableOMP[[#This Row],[StdDev]]</f>
        <v>36.731871446758994</v>
      </c>
      <c r="S1092" s="3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>MID(M1093,22,1)</f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21.831402321428566</v>
      </c>
      <c r="P1093">
        <f>VLOOKUP(TableOMP[[#This Row],[Label]],TableAvg[],3,FALSE)</f>
        <v>9.0477290995250179</v>
      </c>
      <c r="Q1093" s="3">
        <f>TableOMP[[#This Row],[Avg]]-$U$2*TableOMP[[#This Row],[StdDev]]</f>
        <v>3.7359441223785304</v>
      </c>
      <c r="R1093" s="3">
        <f>TableOMP[[#This Row],[Avg]]+$U$2*TableOMP[[#This Row],[StdDev]]</f>
        <v>39.926860520478598</v>
      </c>
      <c r="S1093" s="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>MID(M1094,22,1)</f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17.737151851851849</v>
      </c>
      <c r="P1094">
        <f>VLOOKUP(TableOMP[[#This Row],[Label]],TableAvg[],3,FALSE)</f>
        <v>8.9005041359941846</v>
      </c>
      <c r="Q1094" s="3">
        <f>TableOMP[[#This Row],[Avg]]-$U$2*TableOMP[[#This Row],[StdDev]]</f>
        <v>-6.3856420136520597E-2</v>
      </c>
      <c r="R1094" s="3">
        <f>TableOMP[[#This Row],[Avg]]+$U$2*TableOMP[[#This Row],[StdDev]]</f>
        <v>35.538160123840214</v>
      </c>
      <c r="S1094" s="3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>MID(M1095,22,1)</f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23.289516851851857</v>
      </c>
      <c r="P1095">
        <f>VLOOKUP(TableOMP[[#This Row],[Label]],TableAvg[],3,FALSE)</f>
        <v>11.135900762443443</v>
      </c>
      <c r="Q1095" s="3">
        <f>TableOMP[[#This Row],[Avg]]-$U$2*TableOMP[[#This Row],[StdDev]]</f>
        <v>1.0177153269649715</v>
      </c>
      <c r="R1095" s="3">
        <f>TableOMP[[#This Row],[Avg]]+$U$2*TableOMP[[#This Row],[StdDev]]</f>
        <v>45.56131837673874</v>
      </c>
      <c r="S1095" s="3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>MID(M1096,22,1)</f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20.976530925925925</v>
      </c>
      <c r="P1096">
        <f>VLOOKUP(TableOMP[[#This Row],[Label]],TableAvg[],3,FALSE)</f>
        <v>9.3978188170333041</v>
      </c>
      <c r="Q1096" s="3">
        <f>TableOMP[[#This Row],[Avg]]-$U$2*TableOMP[[#This Row],[StdDev]]</f>
        <v>2.1808932918593165</v>
      </c>
      <c r="R1096" s="3">
        <f>TableOMP[[#This Row],[Avg]]+$U$2*TableOMP[[#This Row],[StdDev]]</f>
        <v>39.772168559992537</v>
      </c>
      <c r="S1096" s="3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>MID(M1097,22,1)</f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22.445551407407407</v>
      </c>
      <c r="P1097">
        <f>VLOOKUP(TableOMP[[#This Row],[Label]],TableAvg[],3,FALSE)</f>
        <v>9.5278826106641894</v>
      </c>
      <c r="Q1097" s="3">
        <f>TableOMP[[#This Row],[Avg]]-$U$2*TableOMP[[#This Row],[StdDev]]</f>
        <v>3.3897861860790286</v>
      </c>
      <c r="R1097" s="3">
        <f>TableOMP[[#This Row],[Avg]]+$U$2*TableOMP[[#This Row],[StdDev]]</f>
        <v>41.501316628735786</v>
      </c>
      <c r="S1097" s="3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>MID(M1098,22,1)</f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19.780008555555561</v>
      </c>
      <c r="P1098">
        <f>VLOOKUP(TableOMP[[#This Row],[Label]],TableAvg[],3,FALSE)</f>
        <v>9.8262579595391362</v>
      </c>
      <c r="Q1098" s="3">
        <f>TableOMP[[#This Row],[Avg]]-$U$2*TableOMP[[#This Row],[StdDev]]</f>
        <v>0.12749263647728881</v>
      </c>
      <c r="R1098" s="3">
        <f>TableOMP[[#This Row],[Avg]]+$U$2*TableOMP[[#This Row],[StdDev]]</f>
        <v>39.432524474633837</v>
      </c>
      <c r="S1098" s="3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>MID(M1099,22,1)</f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20.881905629629632</v>
      </c>
      <c r="P1099">
        <f>VLOOKUP(TableOMP[[#This Row],[Label]],TableAvg[],3,FALSE)</f>
        <v>9.7048797750861944</v>
      </c>
      <c r="Q1099" s="3">
        <f>TableOMP[[#This Row],[Avg]]-$U$2*TableOMP[[#This Row],[StdDev]]</f>
        <v>1.472146079457243</v>
      </c>
      <c r="R1099" s="3">
        <f>TableOMP[[#This Row],[Avg]]+$U$2*TableOMP[[#This Row],[StdDev]]</f>
        <v>40.291665179802024</v>
      </c>
      <c r="S1099" s="3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>MID(M1100,22,1)</f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24.797914961538464</v>
      </c>
      <c r="P1100">
        <f>VLOOKUP(TableOMP[[#This Row],[Label]],TableAvg[],3,FALSE)</f>
        <v>9.2244738610175894</v>
      </c>
      <c r="Q1100" s="3">
        <f>TableOMP[[#This Row],[Avg]]-$U$2*TableOMP[[#This Row],[StdDev]]</f>
        <v>6.3489672395032848</v>
      </c>
      <c r="R1100" s="3">
        <f>TableOMP[[#This Row],[Avg]]+$U$2*TableOMP[[#This Row],[StdDev]]</f>
        <v>43.246862683573639</v>
      </c>
      <c r="S1100" s="3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>MID(M1101,22,1)</f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25.08190823076923</v>
      </c>
      <c r="P1101">
        <f>VLOOKUP(TableOMP[[#This Row],[Label]],TableAvg[],3,FALSE)</f>
        <v>8.6842077902559947</v>
      </c>
      <c r="Q1101" s="3">
        <f>TableOMP[[#This Row],[Avg]]-$U$2*TableOMP[[#This Row],[StdDev]]</f>
        <v>7.7134926502572405</v>
      </c>
      <c r="R1101" s="3">
        <f>TableOMP[[#This Row],[Avg]]+$U$2*TableOMP[[#This Row],[StdDev]]</f>
        <v>42.450323811281223</v>
      </c>
      <c r="S1101" s="3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>MID(M1102,22,1)</f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19.769097730769229</v>
      </c>
      <c r="P1102">
        <f>VLOOKUP(TableOMP[[#This Row],[Label]],TableAvg[],3,FALSE)</f>
        <v>9.8607226380025708</v>
      </c>
      <c r="Q1102" s="3">
        <f>TableOMP[[#This Row],[Avg]]-$U$2*TableOMP[[#This Row],[StdDev]]</f>
        <v>4.7652454764087082E-2</v>
      </c>
      <c r="R1102" s="3">
        <f>TableOMP[[#This Row],[Avg]]+$U$2*TableOMP[[#This Row],[StdDev]]</f>
        <v>39.490543006774374</v>
      </c>
      <c r="S1102" s="3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>MID(M1103,22,1)</f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20.141973615384618</v>
      </c>
      <c r="P1103">
        <f>VLOOKUP(TableOMP[[#This Row],[Label]],TableAvg[],3,FALSE)</f>
        <v>9.5355048512637754</v>
      </c>
      <c r="Q1103" s="3">
        <f>TableOMP[[#This Row],[Avg]]-$U$2*TableOMP[[#This Row],[StdDev]]</f>
        <v>1.0709639128570672</v>
      </c>
      <c r="R1103" s="3">
        <f>TableOMP[[#This Row],[Avg]]+$U$2*TableOMP[[#This Row],[StdDev]]</f>
        <v>39.212983317912169</v>
      </c>
      <c r="S1103" s="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>MID(M1104,22,1)</f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23.750743115384619</v>
      </c>
      <c r="P1104">
        <f>VLOOKUP(TableOMP[[#This Row],[Label]],TableAvg[],3,FALSE)</f>
        <v>9.4969429529989462</v>
      </c>
      <c r="Q1104" s="3">
        <f>TableOMP[[#This Row],[Avg]]-$U$2*TableOMP[[#This Row],[StdDev]]</f>
        <v>4.7568572093867267</v>
      </c>
      <c r="R1104" s="3">
        <f>TableOMP[[#This Row],[Avg]]+$U$2*TableOMP[[#This Row],[StdDev]]</f>
        <v>42.744629021382508</v>
      </c>
      <c r="S1104" s="3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>MID(M1105,22,1)</f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19.084940192307691</v>
      </c>
      <c r="P1105">
        <f>VLOOKUP(TableOMP[[#This Row],[Label]],TableAvg[],3,FALSE)</f>
        <v>9.8503241807080073</v>
      </c>
      <c r="Q1105" s="3">
        <f>TableOMP[[#This Row],[Avg]]-$U$2*TableOMP[[#This Row],[StdDev]]</f>
        <v>-0.61570816910832349</v>
      </c>
      <c r="R1105" s="3">
        <f>TableOMP[[#This Row],[Avg]]+$U$2*TableOMP[[#This Row],[StdDev]]</f>
        <v>38.785588553723706</v>
      </c>
      <c r="S1105" s="3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>MID(M1106,22,1)</f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21.347046730769232</v>
      </c>
      <c r="P1106">
        <f>VLOOKUP(TableOMP[[#This Row],[Label]],TableAvg[],3,FALSE)</f>
        <v>10.036286516209548</v>
      </c>
      <c r="Q1106" s="3">
        <f>TableOMP[[#This Row],[Avg]]-$U$2*TableOMP[[#This Row],[StdDev]]</f>
        <v>1.2744736983501355</v>
      </c>
      <c r="R1106" s="3">
        <f>TableOMP[[#This Row],[Avg]]+$U$2*TableOMP[[#This Row],[StdDev]]</f>
        <v>41.419619763188329</v>
      </c>
      <c r="S1106" s="3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>MID(M1107,22,1)</f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21.531331384615385</v>
      </c>
      <c r="P1107">
        <f>VLOOKUP(TableOMP[[#This Row],[Label]],TableAvg[],3,FALSE)</f>
        <v>10.009139262313729</v>
      </c>
      <c r="Q1107" s="3">
        <f>TableOMP[[#This Row],[Avg]]-$U$2*TableOMP[[#This Row],[StdDev]]</f>
        <v>1.5130528599879263</v>
      </c>
      <c r="R1107" s="3">
        <f>TableOMP[[#This Row],[Avg]]+$U$2*TableOMP[[#This Row],[StdDev]]</f>
        <v>41.549609909242847</v>
      </c>
      <c r="S1107" s="3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>MID(M1108,22,1)</f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s="3" t="e">
        <f>TableOMP[[#This Row],[Avg]]-$U$2*TableOMP[[#This Row],[StdDev]]</f>
        <v>#N/A</v>
      </c>
      <c r="R1108" s="3" t="e">
        <f>TableOMP[[#This Row],[Avg]]+$U$2*TableOMP[[#This Row],[StdDev]]</f>
        <v>#N/A</v>
      </c>
      <c r="S1108" s="3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>MID(M1109,22,1)</f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s="3" t="e">
        <f>TableOMP[[#This Row],[Avg]]-$U$2*TableOMP[[#This Row],[StdDev]]</f>
        <v>#N/A</v>
      </c>
      <c r="R1109" s="3" t="e">
        <f>TableOMP[[#This Row],[Avg]]+$U$2*TableOMP[[#This Row],[StdDev]]</f>
        <v>#N/A</v>
      </c>
      <c r="S1109" s="3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>MID(M1110,22,1)</f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s="3" t="e">
        <f>TableOMP[[#This Row],[Avg]]-$U$2*TableOMP[[#This Row],[StdDev]]</f>
        <v>#N/A</v>
      </c>
      <c r="R1110" s="3" t="e">
        <f>TableOMP[[#This Row],[Avg]]+$U$2*TableOMP[[#This Row],[StdDev]]</f>
        <v>#N/A</v>
      </c>
      <c r="S1110" s="3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>MID(M1111,22,1)</f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s="3" t="e">
        <f>TableOMP[[#This Row],[Avg]]-$U$2*TableOMP[[#This Row],[StdDev]]</f>
        <v>#N/A</v>
      </c>
      <c r="R1111" s="3" t="e">
        <f>TableOMP[[#This Row],[Avg]]+$U$2*TableOMP[[#This Row],[StdDev]]</f>
        <v>#N/A</v>
      </c>
      <c r="S1111" s="3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>MID(M1112,22,1)</f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s="3" t="e">
        <f>TableOMP[[#This Row],[Avg]]-$U$2*TableOMP[[#This Row],[StdDev]]</f>
        <v>#N/A</v>
      </c>
      <c r="R1112" s="3" t="e">
        <f>TableOMP[[#This Row],[Avg]]+$U$2*TableOMP[[#This Row],[StdDev]]</f>
        <v>#N/A</v>
      </c>
      <c r="S1112" s="3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>MID(M1113,22,1)</f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s="3" t="e">
        <f>TableOMP[[#This Row],[Avg]]-$U$2*TableOMP[[#This Row],[StdDev]]</f>
        <v>#N/A</v>
      </c>
      <c r="R1113" s="3" t="e">
        <f>TableOMP[[#This Row],[Avg]]+$U$2*TableOMP[[#This Row],[StdDev]]</f>
        <v>#N/A</v>
      </c>
      <c r="S1113" s="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>MID(M1114,22,1)</f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s="3" t="e">
        <f>TableOMP[[#This Row],[Avg]]-$U$2*TableOMP[[#This Row],[StdDev]]</f>
        <v>#N/A</v>
      </c>
      <c r="R1114" s="3" t="e">
        <f>TableOMP[[#This Row],[Avg]]+$U$2*TableOMP[[#This Row],[StdDev]]</f>
        <v>#N/A</v>
      </c>
      <c r="S1114" s="3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>MID(M1115,22,1)</f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s="3" t="e">
        <f>TableOMP[[#This Row],[Avg]]-$U$2*TableOMP[[#This Row],[StdDev]]</f>
        <v>#N/A</v>
      </c>
      <c r="R1115" s="3" t="e">
        <f>TableOMP[[#This Row],[Avg]]+$U$2*TableOMP[[#This Row],[StdDev]]</f>
        <v>#N/A</v>
      </c>
      <c r="S1115" s="3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>MID(M1116,22,1)</f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s="3" t="e">
        <f>TableOMP[[#This Row],[Avg]]-$U$2*TableOMP[[#This Row],[StdDev]]</f>
        <v>#N/A</v>
      </c>
      <c r="R1116" s="3" t="e">
        <f>TableOMP[[#This Row],[Avg]]+$U$2*TableOMP[[#This Row],[StdDev]]</f>
        <v>#N/A</v>
      </c>
      <c r="S1116" s="3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>MID(M1117,22,1)</f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s="3" t="e">
        <f>TableOMP[[#This Row],[Avg]]-$U$2*TableOMP[[#This Row],[StdDev]]</f>
        <v>#N/A</v>
      </c>
      <c r="R1117" s="3" t="e">
        <f>TableOMP[[#This Row],[Avg]]+$U$2*TableOMP[[#This Row],[StdDev]]</f>
        <v>#N/A</v>
      </c>
      <c r="S1117" s="3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>MID(M1118,22,1)</f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s="3" t="e">
        <f>TableOMP[[#This Row],[Avg]]-$U$2*TableOMP[[#This Row],[StdDev]]</f>
        <v>#N/A</v>
      </c>
      <c r="R1118" s="3" t="e">
        <f>TableOMP[[#This Row],[Avg]]+$U$2*TableOMP[[#This Row],[StdDev]]</f>
        <v>#N/A</v>
      </c>
      <c r="S1118" s="3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>MID(M1119,22,1)</f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s="3" t="e">
        <f>TableOMP[[#This Row],[Avg]]-$U$2*TableOMP[[#This Row],[StdDev]]</f>
        <v>#N/A</v>
      </c>
      <c r="R1119" s="3" t="e">
        <f>TableOMP[[#This Row],[Avg]]+$U$2*TableOMP[[#This Row],[StdDev]]</f>
        <v>#N/A</v>
      </c>
      <c r="S1119" s="3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>MID(M1120,22,1)</f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s="3" t="e">
        <f>TableOMP[[#This Row],[Avg]]-$U$2*TableOMP[[#This Row],[StdDev]]</f>
        <v>#N/A</v>
      </c>
      <c r="R1120" s="3" t="e">
        <f>TableOMP[[#This Row],[Avg]]+$U$2*TableOMP[[#This Row],[StdDev]]</f>
        <v>#N/A</v>
      </c>
      <c r="S1120" s="3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>MID(M1121,22,1)</f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s="3" t="e">
        <f>TableOMP[[#This Row],[Avg]]-$U$2*TableOMP[[#This Row],[StdDev]]</f>
        <v>#N/A</v>
      </c>
      <c r="R1121" s="3" t="e">
        <f>TableOMP[[#This Row],[Avg]]+$U$2*TableOMP[[#This Row],[StdDev]]</f>
        <v>#N/A</v>
      </c>
      <c r="S1121" s="3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>MID(M1122,22,1)</f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s="3" t="e">
        <f>TableOMP[[#This Row],[Avg]]-$U$2*TableOMP[[#This Row],[StdDev]]</f>
        <v>#N/A</v>
      </c>
      <c r="R1122" s="3" t="e">
        <f>TableOMP[[#This Row],[Avg]]+$U$2*TableOMP[[#This Row],[StdDev]]</f>
        <v>#N/A</v>
      </c>
      <c r="S1122" s="3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>MID(M1123,22,1)</f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s="3" t="e">
        <f>TableOMP[[#This Row],[Avg]]-$U$2*TableOMP[[#This Row],[StdDev]]</f>
        <v>#N/A</v>
      </c>
      <c r="R1123" s="3" t="e">
        <f>TableOMP[[#This Row],[Avg]]+$U$2*TableOMP[[#This Row],[StdDev]]</f>
        <v>#N/A</v>
      </c>
      <c r="S1123" s="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>MID(M1124,22,1)</f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s="3" t="e">
        <f>TableOMP[[#This Row],[Avg]]-$U$2*TableOMP[[#This Row],[StdDev]]</f>
        <v>#N/A</v>
      </c>
      <c r="R1124" s="3" t="e">
        <f>TableOMP[[#This Row],[Avg]]+$U$2*TableOMP[[#This Row],[StdDev]]</f>
        <v>#N/A</v>
      </c>
      <c r="S1124" s="3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>MID(M1125,22,1)</f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s="3" t="e">
        <f>TableOMP[[#This Row],[Avg]]-$U$2*TableOMP[[#This Row],[StdDev]]</f>
        <v>#N/A</v>
      </c>
      <c r="R1125" s="3" t="e">
        <f>TableOMP[[#This Row],[Avg]]+$U$2*TableOMP[[#This Row],[StdDev]]</f>
        <v>#N/A</v>
      </c>
      <c r="S1125" s="3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>MID(M1126,22,1)</f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s="3" t="e">
        <f>TableOMP[[#This Row],[Avg]]-$U$2*TableOMP[[#This Row],[StdDev]]</f>
        <v>#N/A</v>
      </c>
      <c r="R1126" s="3" t="e">
        <f>TableOMP[[#This Row],[Avg]]+$U$2*TableOMP[[#This Row],[StdDev]]</f>
        <v>#N/A</v>
      </c>
      <c r="S1126" s="3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>MID(M1127,22,1)</f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s="3" t="e">
        <f>TableOMP[[#This Row],[Avg]]-$U$2*TableOMP[[#This Row],[StdDev]]</f>
        <v>#N/A</v>
      </c>
      <c r="R1127" s="3" t="e">
        <f>TableOMP[[#This Row],[Avg]]+$U$2*TableOMP[[#This Row],[StdDev]]</f>
        <v>#N/A</v>
      </c>
      <c r="S1127" s="3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>MID(M1128,22,1)</f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s="3" t="e">
        <f>TableOMP[[#This Row],[Avg]]-$U$2*TableOMP[[#This Row],[StdDev]]</f>
        <v>#N/A</v>
      </c>
      <c r="R1128" s="3" t="e">
        <f>TableOMP[[#This Row],[Avg]]+$U$2*TableOMP[[#This Row],[StdDev]]</f>
        <v>#N/A</v>
      </c>
      <c r="S1128" s="3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>MID(M1129,22,1)</f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s="3" t="e">
        <f>TableOMP[[#This Row],[Avg]]-$U$2*TableOMP[[#This Row],[StdDev]]</f>
        <v>#N/A</v>
      </c>
      <c r="R1129" s="3" t="e">
        <f>TableOMP[[#This Row],[Avg]]+$U$2*TableOMP[[#This Row],[StdDev]]</f>
        <v>#N/A</v>
      </c>
      <c r="S1129" s="3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>MID(M1130,22,1)</f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s="3" t="e">
        <f>TableOMP[[#This Row],[Avg]]-$U$2*TableOMP[[#This Row],[StdDev]]</f>
        <v>#N/A</v>
      </c>
      <c r="R1130" s="3" t="e">
        <f>TableOMP[[#This Row],[Avg]]+$U$2*TableOMP[[#This Row],[StdDev]]</f>
        <v>#N/A</v>
      </c>
      <c r="S1130" s="3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>MID(M1131,22,1)</f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s="3" t="e">
        <f>TableOMP[[#This Row],[Avg]]-$U$2*TableOMP[[#This Row],[StdDev]]</f>
        <v>#N/A</v>
      </c>
      <c r="R1131" s="3" t="e">
        <f>TableOMP[[#This Row],[Avg]]+$U$2*TableOMP[[#This Row],[StdDev]]</f>
        <v>#N/A</v>
      </c>
      <c r="S1131" s="3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>MID(M1132,22,1)</f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s="3" t="e">
        <f>TableOMP[[#This Row],[Avg]]-$U$2*TableOMP[[#This Row],[StdDev]]</f>
        <v>#N/A</v>
      </c>
      <c r="R1132" s="3" t="e">
        <f>TableOMP[[#This Row],[Avg]]+$U$2*TableOMP[[#This Row],[StdDev]]</f>
        <v>#N/A</v>
      </c>
      <c r="S1132" s="3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>MID(M1133,22,1)</f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s="3" t="e">
        <f>TableOMP[[#This Row],[Avg]]-$U$2*TableOMP[[#This Row],[StdDev]]</f>
        <v>#N/A</v>
      </c>
      <c r="R1133" s="3" t="e">
        <f>TableOMP[[#This Row],[Avg]]+$U$2*TableOMP[[#This Row],[StdDev]]</f>
        <v>#N/A</v>
      </c>
      <c r="S1133" s="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>MID(M1134,22,1)</f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s="3" t="e">
        <f>TableOMP[[#This Row],[Avg]]-$U$2*TableOMP[[#This Row],[StdDev]]</f>
        <v>#N/A</v>
      </c>
      <c r="R1134" s="3" t="e">
        <f>TableOMP[[#This Row],[Avg]]+$U$2*TableOMP[[#This Row],[StdDev]]</f>
        <v>#N/A</v>
      </c>
      <c r="S1134" s="3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>MID(M1135,22,1)</f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s="3" t="e">
        <f>TableOMP[[#This Row],[Avg]]-$U$2*TableOMP[[#This Row],[StdDev]]</f>
        <v>#N/A</v>
      </c>
      <c r="R1135" s="3" t="e">
        <f>TableOMP[[#This Row],[Avg]]+$U$2*TableOMP[[#This Row],[StdDev]]</f>
        <v>#N/A</v>
      </c>
      <c r="S1135" s="3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>MID(M1136,22,1)</f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s="3" t="e">
        <f>TableOMP[[#This Row],[Avg]]-$U$2*TableOMP[[#This Row],[StdDev]]</f>
        <v>#N/A</v>
      </c>
      <c r="R1136" s="3" t="e">
        <f>TableOMP[[#This Row],[Avg]]+$U$2*TableOMP[[#This Row],[StdDev]]</f>
        <v>#N/A</v>
      </c>
      <c r="S1136" s="3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>MID(M1137,22,1)</f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s="3" t="e">
        <f>TableOMP[[#This Row],[Avg]]-$U$2*TableOMP[[#This Row],[StdDev]]</f>
        <v>#N/A</v>
      </c>
      <c r="R1137" s="3" t="e">
        <f>TableOMP[[#This Row],[Avg]]+$U$2*TableOMP[[#This Row],[StdDev]]</f>
        <v>#N/A</v>
      </c>
      <c r="S1137" s="3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>MID(M1138,22,1)</f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s="3" t="e">
        <f>TableOMP[[#This Row],[Avg]]-$U$2*TableOMP[[#This Row],[StdDev]]</f>
        <v>#N/A</v>
      </c>
      <c r="R1138" s="3" t="e">
        <f>TableOMP[[#This Row],[Avg]]+$U$2*TableOMP[[#This Row],[StdDev]]</f>
        <v>#N/A</v>
      </c>
      <c r="S1138" s="3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>MID(M1139,22,1)</f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s="3" t="e">
        <f>TableOMP[[#This Row],[Avg]]-$U$2*TableOMP[[#This Row],[StdDev]]</f>
        <v>#N/A</v>
      </c>
      <c r="R1139" s="3" t="e">
        <f>TableOMP[[#This Row],[Avg]]+$U$2*TableOMP[[#This Row],[StdDev]]</f>
        <v>#N/A</v>
      </c>
      <c r="S1139" s="3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>MID(M1140,22,1)</f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s="3" t="e">
        <f>TableOMP[[#This Row],[Avg]]-$U$2*TableOMP[[#This Row],[StdDev]]</f>
        <v>#N/A</v>
      </c>
      <c r="R1140" s="3" t="e">
        <f>TableOMP[[#This Row],[Avg]]+$U$2*TableOMP[[#This Row],[StdDev]]</f>
        <v>#N/A</v>
      </c>
      <c r="S1140" s="3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>MID(M1141,22,1)</f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s="3" t="e">
        <f>TableOMP[[#This Row],[Avg]]-$U$2*TableOMP[[#This Row],[StdDev]]</f>
        <v>#N/A</v>
      </c>
      <c r="R1141" s="3" t="e">
        <f>TableOMP[[#This Row],[Avg]]+$U$2*TableOMP[[#This Row],[StdDev]]</f>
        <v>#N/A</v>
      </c>
      <c r="S1141" s="3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>MID(M1142,22,1)</f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s="3" t="e">
        <f>TableOMP[[#This Row],[Avg]]-$U$2*TableOMP[[#This Row],[StdDev]]</f>
        <v>#N/A</v>
      </c>
      <c r="R1142" s="3" t="e">
        <f>TableOMP[[#This Row],[Avg]]+$U$2*TableOMP[[#This Row],[StdDev]]</f>
        <v>#N/A</v>
      </c>
      <c r="S1142" s="3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>MID(M1143,22,1)</f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s="3" t="e">
        <f>TableOMP[[#This Row],[Avg]]-$U$2*TableOMP[[#This Row],[StdDev]]</f>
        <v>#N/A</v>
      </c>
      <c r="R1143" s="3" t="e">
        <f>TableOMP[[#This Row],[Avg]]+$U$2*TableOMP[[#This Row],[StdDev]]</f>
        <v>#N/A</v>
      </c>
      <c r="S1143" s="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>MID(M1144,22,1)</f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s="3" t="e">
        <f>TableOMP[[#This Row],[Avg]]-$U$2*TableOMP[[#This Row],[StdDev]]</f>
        <v>#N/A</v>
      </c>
      <c r="R1144" s="3" t="e">
        <f>TableOMP[[#This Row],[Avg]]+$U$2*TableOMP[[#This Row],[StdDev]]</f>
        <v>#N/A</v>
      </c>
      <c r="S1144" s="3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>MID(M1145,22,1)</f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s="3" t="e">
        <f>TableOMP[[#This Row],[Avg]]-$U$2*TableOMP[[#This Row],[StdDev]]</f>
        <v>#N/A</v>
      </c>
      <c r="R1145" s="3" t="e">
        <f>TableOMP[[#This Row],[Avg]]+$U$2*TableOMP[[#This Row],[StdDev]]</f>
        <v>#N/A</v>
      </c>
      <c r="S1145" s="3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>MID(M1146,22,1)</f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s="3" t="e">
        <f>TableOMP[[#This Row],[Avg]]-$U$2*TableOMP[[#This Row],[StdDev]]</f>
        <v>#N/A</v>
      </c>
      <c r="R1146" s="3" t="e">
        <f>TableOMP[[#This Row],[Avg]]+$U$2*TableOMP[[#This Row],[StdDev]]</f>
        <v>#N/A</v>
      </c>
      <c r="S1146" s="3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>MID(M1147,22,1)</f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s="3" t="e">
        <f>TableOMP[[#This Row],[Avg]]-$U$2*TableOMP[[#This Row],[StdDev]]</f>
        <v>#N/A</v>
      </c>
      <c r="R1147" s="3" t="e">
        <f>TableOMP[[#This Row],[Avg]]+$U$2*TableOMP[[#This Row],[StdDev]]</f>
        <v>#N/A</v>
      </c>
      <c r="S1147" s="3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>MID(M1148,22,1)</f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s="3" t="e">
        <f>TableOMP[[#This Row],[Avg]]-$U$2*TableOMP[[#This Row],[StdDev]]</f>
        <v>#N/A</v>
      </c>
      <c r="R1148" s="3" t="e">
        <f>TableOMP[[#This Row],[Avg]]+$U$2*TableOMP[[#This Row],[StdDev]]</f>
        <v>#N/A</v>
      </c>
      <c r="S1148" s="3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>MID(M1149,22,1)</f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s="3" t="e">
        <f>TableOMP[[#This Row],[Avg]]-$U$2*TableOMP[[#This Row],[StdDev]]</f>
        <v>#N/A</v>
      </c>
      <c r="R1149" s="3" t="e">
        <f>TableOMP[[#This Row],[Avg]]+$U$2*TableOMP[[#This Row],[StdDev]]</f>
        <v>#N/A</v>
      </c>
      <c r="S1149" s="3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>MID(M1150,22,1)</f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s="3" t="e">
        <f>TableOMP[[#This Row],[Avg]]-$U$2*TableOMP[[#This Row],[StdDev]]</f>
        <v>#N/A</v>
      </c>
      <c r="R1150" s="3" t="e">
        <f>TableOMP[[#This Row],[Avg]]+$U$2*TableOMP[[#This Row],[StdDev]]</f>
        <v>#N/A</v>
      </c>
      <c r="S1150" s="3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>MID(M1151,22,1)</f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s="3" t="e">
        <f>TableOMP[[#This Row],[Avg]]-$U$2*TableOMP[[#This Row],[StdDev]]</f>
        <v>#N/A</v>
      </c>
      <c r="R1151" s="3" t="e">
        <f>TableOMP[[#This Row],[Avg]]+$U$2*TableOMP[[#This Row],[StdDev]]</f>
        <v>#N/A</v>
      </c>
      <c r="S1151" s="3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>MID(M1152,22,1)</f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s="3" t="e">
        <f>TableOMP[[#This Row],[Avg]]-$U$2*TableOMP[[#This Row],[StdDev]]</f>
        <v>#N/A</v>
      </c>
      <c r="R1152" s="3" t="e">
        <f>TableOMP[[#This Row],[Avg]]+$U$2*TableOMP[[#This Row],[StdDev]]</f>
        <v>#N/A</v>
      </c>
      <c r="S1152" s="3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>MID(M1153,22,1)</f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s="3" t="e">
        <f>TableOMP[[#This Row],[Avg]]-$U$2*TableOMP[[#This Row],[StdDev]]</f>
        <v>#N/A</v>
      </c>
      <c r="R1153" s="3" t="e">
        <f>TableOMP[[#This Row],[Avg]]+$U$2*TableOMP[[#This Row],[StdDev]]</f>
        <v>#N/A</v>
      </c>
      <c r="S1153" s="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s="3" t="e">
        <f>TableOMP[[#This Row],[Avg]]-$U$2*TableOMP[[#This Row],[StdDev]]</f>
        <v>#N/A</v>
      </c>
      <c r="R1154" s="3" t="e">
        <f>TableOMP[[#This Row],[Avg]]+$U$2*TableOMP[[#This Row],[StdDev]]</f>
        <v>#N/A</v>
      </c>
      <c r="S1154" s="3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>MID(M1155,22,1)</f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s="3" t="e">
        <f>TableOMP[[#This Row],[Avg]]-$U$2*TableOMP[[#This Row],[StdDev]]</f>
        <v>#N/A</v>
      </c>
      <c r="R1155" s="3" t="e">
        <f>TableOMP[[#This Row],[Avg]]+$U$2*TableOMP[[#This Row],[StdDev]]</f>
        <v>#N/A</v>
      </c>
      <c r="S1155" s="3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>MID(M1156,22,1)</f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s="3" t="e">
        <f>TableOMP[[#This Row],[Avg]]-$U$2*TableOMP[[#This Row],[StdDev]]</f>
        <v>#N/A</v>
      </c>
      <c r="R1156" s="3" t="e">
        <f>TableOMP[[#This Row],[Avg]]+$U$2*TableOMP[[#This Row],[StdDev]]</f>
        <v>#N/A</v>
      </c>
      <c r="S1156" s="3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>MID(M1157,22,1)</f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s="3" t="e">
        <f>TableOMP[[#This Row],[Avg]]-$U$2*TableOMP[[#This Row],[StdDev]]</f>
        <v>#N/A</v>
      </c>
      <c r="R1157" s="3" t="e">
        <f>TableOMP[[#This Row],[Avg]]+$U$2*TableOMP[[#This Row],[StdDev]]</f>
        <v>#N/A</v>
      </c>
      <c r="S1157" s="3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>MID(M1158,22,1)</f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s="3" t="e">
        <f>TableOMP[[#This Row],[Avg]]-$U$2*TableOMP[[#This Row],[StdDev]]</f>
        <v>#N/A</v>
      </c>
      <c r="R1158" s="3" t="e">
        <f>TableOMP[[#This Row],[Avg]]+$U$2*TableOMP[[#This Row],[StdDev]]</f>
        <v>#N/A</v>
      </c>
      <c r="S1158" s="3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>MID(M1159,22,1)</f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s="3" t="e">
        <f>TableOMP[[#This Row],[Avg]]-$U$2*TableOMP[[#This Row],[StdDev]]</f>
        <v>#N/A</v>
      </c>
      <c r="R1159" s="3" t="e">
        <f>TableOMP[[#This Row],[Avg]]+$U$2*TableOMP[[#This Row],[StdDev]]</f>
        <v>#N/A</v>
      </c>
      <c r="S1159" s="3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>MID(M1160,22,1)</f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s="3" t="e">
        <f>TableOMP[[#This Row],[Avg]]-$U$2*TableOMP[[#This Row],[StdDev]]</f>
        <v>#N/A</v>
      </c>
      <c r="R1160" s="3" t="e">
        <f>TableOMP[[#This Row],[Avg]]+$U$2*TableOMP[[#This Row],[StdDev]]</f>
        <v>#N/A</v>
      </c>
      <c r="S1160" s="3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>MID(M1161,22,1)</f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s="3" t="e">
        <f>TableOMP[[#This Row],[Avg]]-$U$2*TableOMP[[#This Row],[StdDev]]</f>
        <v>#N/A</v>
      </c>
      <c r="R1161" s="3" t="e">
        <f>TableOMP[[#This Row],[Avg]]+$U$2*TableOMP[[#This Row],[StdDev]]</f>
        <v>#N/A</v>
      </c>
      <c r="S1161" s="3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>MID(M1162,22,1)</f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s="3" t="e">
        <f>TableOMP[[#This Row],[Avg]]-$U$2*TableOMP[[#This Row],[StdDev]]</f>
        <v>#N/A</v>
      </c>
      <c r="R1162" s="3" t="e">
        <f>TableOMP[[#This Row],[Avg]]+$U$2*TableOMP[[#This Row],[StdDev]]</f>
        <v>#N/A</v>
      </c>
      <c r="S1162" s="3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>MID(M1163,22,1)</f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s="3" t="e">
        <f>TableOMP[[#This Row],[Avg]]-$U$2*TableOMP[[#This Row],[StdDev]]</f>
        <v>#N/A</v>
      </c>
      <c r="R1163" s="3" t="e">
        <f>TableOMP[[#This Row],[Avg]]+$U$2*TableOMP[[#This Row],[StdDev]]</f>
        <v>#N/A</v>
      </c>
      <c r="S1163" s="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>MID(M1164,22,1)</f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s="3" t="e">
        <f>TableOMP[[#This Row],[Avg]]-$U$2*TableOMP[[#This Row],[StdDev]]</f>
        <v>#N/A</v>
      </c>
      <c r="R1164" s="3" t="e">
        <f>TableOMP[[#This Row],[Avg]]+$U$2*TableOMP[[#This Row],[StdDev]]</f>
        <v>#N/A</v>
      </c>
      <c r="S1164" s="3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>MID(M1165,22,1)</f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s="3" t="e">
        <f>TableOMP[[#This Row],[Avg]]-$U$2*TableOMP[[#This Row],[StdDev]]</f>
        <v>#N/A</v>
      </c>
      <c r="R1165" s="3" t="e">
        <f>TableOMP[[#This Row],[Avg]]+$U$2*TableOMP[[#This Row],[StdDev]]</f>
        <v>#N/A</v>
      </c>
      <c r="S1165" s="3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>MID(M1166,22,1)</f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s="3" t="e">
        <f>TableOMP[[#This Row],[Avg]]-$U$2*TableOMP[[#This Row],[StdDev]]</f>
        <v>#N/A</v>
      </c>
      <c r="R1166" s="3" t="e">
        <f>TableOMP[[#This Row],[Avg]]+$U$2*TableOMP[[#This Row],[StdDev]]</f>
        <v>#N/A</v>
      </c>
      <c r="S1166" s="3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>MID(M1167,22,1)</f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s="3" t="e">
        <f>TableOMP[[#This Row],[Avg]]-$U$2*TableOMP[[#This Row],[StdDev]]</f>
        <v>#N/A</v>
      </c>
      <c r="R1167" s="3" t="e">
        <f>TableOMP[[#This Row],[Avg]]+$U$2*TableOMP[[#This Row],[StdDev]]</f>
        <v>#N/A</v>
      </c>
      <c r="S1167" s="3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>MID(M1168,22,1)</f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s="3" t="e">
        <f>TableOMP[[#This Row],[Avg]]-$U$2*TableOMP[[#This Row],[StdDev]]</f>
        <v>#N/A</v>
      </c>
      <c r="R1168" s="3" t="e">
        <f>TableOMP[[#This Row],[Avg]]+$U$2*TableOMP[[#This Row],[StdDev]]</f>
        <v>#N/A</v>
      </c>
      <c r="S1168" s="3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>MID(M1169,22,1)</f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s="3" t="e">
        <f>TableOMP[[#This Row],[Avg]]-$U$2*TableOMP[[#This Row],[StdDev]]</f>
        <v>#N/A</v>
      </c>
      <c r="R1169" s="3" t="e">
        <f>TableOMP[[#This Row],[Avg]]+$U$2*TableOMP[[#This Row],[StdDev]]</f>
        <v>#N/A</v>
      </c>
      <c r="S1169" s="3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>MID(M1170,22,1)</f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s="3" t="e">
        <f>TableOMP[[#This Row],[Avg]]-$U$2*TableOMP[[#This Row],[StdDev]]</f>
        <v>#N/A</v>
      </c>
      <c r="R1170" s="3" t="e">
        <f>TableOMP[[#This Row],[Avg]]+$U$2*TableOMP[[#This Row],[StdDev]]</f>
        <v>#N/A</v>
      </c>
      <c r="S1170" s="3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>MID(M1171,22,1)</f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s="3" t="e">
        <f>TableOMP[[#This Row],[Avg]]-$U$2*TableOMP[[#This Row],[StdDev]]</f>
        <v>#N/A</v>
      </c>
      <c r="R1171" s="3" t="e">
        <f>TableOMP[[#This Row],[Avg]]+$U$2*TableOMP[[#This Row],[StdDev]]</f>
        <v>#N/A</v>
      </c>
      <c r="S1171" s="3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>MID(M1172,22,1)</f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s="3" t="e">
        <f>TableOMP[[#This Row],[Avg]]-$U$2*TableOMP[[#This Row],[StdDev]]</f>
        <v>#N/A</v>
      </c>
      <c r="R1172" s="3" t="e">
        <f>TableOMP[[#This Row],[Avg]]+$U$2*TableOMP[[#This Row],[StdDev]]</f>
        <v>#N/A</v>
      </c>
      <c r="S1172" s="3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>MID(M1173,22,1)</f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s="3" t="e">
        <f>TableOMP[[#This Row],[Avg]]-$U$2*TableOMP[[#This Row],[StdDev]]</f>
        <v>#N/A</v>
      </c>
      <c r="R1173" s="3" t="e">
        <f>TableOMP[[#This Row],[Avg]]+$U$2*TableOMP[[#This Row],[StdDev]]</f>
        <v>#N/A</v>
      </c>
      <c r="S1173" s="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>MID(M1174,22,1)</f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s="3" t="e">
        <f>TableOMP[[#This Row],[Avg]]-$U$2*TableOMP[[#This Row],[StdDev]]</f>
        <v>#N/A</v>
      </c>
      <c r="R1174" s="3" t="e">
        <f>TableOMP[[#This Row],[Avg]]+$U$2*TableOMP[[#This Row],[StdDev]]</f>
        <v>#N/A</v>
      </c>
      <c r="S1174" s="3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>MID(M1175,22,1)</f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s="3" t="e">
        <f>TableOMP[[#This Row],[Avg]]-$U$2*TableOMP[[#This Row],[StdDev]]</f>
        <v>#N/A</v>
      </c>
      <c r="R1175" s="3" t="e">
        <f>TableOMP[[#This Row],[Avg]]+$U$2*TableOMP[[#This Row],[StdDev]]</f>
        <v>#N/A</v>
      </c>
      <c r="S1175" s="3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>MID(M1176,22,1)</f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s="3" t="e">
        <f>TableOMP[[#This Row],[Avg]]-$U$2*TableOMP[[#This Row],[StdDev]]</f>
        <v>#N/A</v>
      </c>
      <c r="R1176" s="3" t="e">
        <f>TableOMP[[#This Row],[Avg]]+$U$2*TableOMP[[#This Row],[StdDev]]</f>
        <v>#N/A</v>
      </c>
      <c r="S1176" s="3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>MID(M1177,22,1)</f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s="3" t="e">
        <f>TableOMP[[#This Row],[Avg]]-$U$2*TableOMP[[#This Row],[StdDev]]</f>
        <v>#N/A</v>
      </c>
      <c r="R1177" s="3" t="e">
        <f>TableOMP[[#This Row],[Avg]]+$U$2*TableOMP[[#This Row],[StdDev]]</f>
        <v>#N/A</v>
      </c>
      <c r="S1177" s="3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>MID(M1178,22,1)</f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s="3" t="e">
        <f>TableOMP[[#This Row],[Avg]]-$U$2*TableOMP[[#This Row],[StdDev]]</f>
        <v>#N/A</v>
      </c>
      <c r="R1178" s="3" t="e">
        <f>TableOMP[[#This Row],[Avg]]+$U$2*TableOMP[[#This Row],[StdDev]]</f>
        <v>#N/A</v>
      </c>
      <c r="S1178" s="3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>MID(M1179,22,1)</f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s="3" t="e">
        <f>TableOMP[[#This Row],[Avg]]-$U$2*TableOMP[[#This Row],[StdDev]]</f>
        <v>#N/A</v>
      </c>
      <c r="R1179" s="3" t="e">
        <f>TableOMP[[#This Row],[Avg]]+$U$2*TableOMP[[#This Row],[StdDev]]</f>
        <v>#N/A</v>
      </c>
      <c r="S1179" s="3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>MID(M1180,22,1)</f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s="3" t="e">
        <f>TableOMP[[#This Row],[Avg]]-$U$2*TableOMP[[#This Row],[StdDev]]</f>
        <v>#N/A</v>
      </c>
      <c r="R1180" s="3" t="e">
        <f>TableOMP[[#This Row],[Avg]]+$U$2*TableOMP[[#This Row],[StdDev]]</f>
        <v>#N/A</v>
      </c>
      <c r="S1180" s="3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>MID(M1181,22,1)</f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s="3" t="e">
        <f>TableOMP[[#This Row],[Avg]]-$U$2*TableOMP[[#This Row],[StdDev]]</f>
        <v>#N/A</v>
      </c>
      <c r="R1181" s="3" t="e">
        <f>TableOMP[[#This Row],[Avg]]+$U$2*TableOMP[[#This Row],[StdDev]]</f>
        <v>#N/A</v>
      </c>
      <c r="S1181" s="3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>MID(M1182,22,1)</f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s="3" t="e">
        <f>TableOMP[[#This Row],[Avg]]-$U$2*TableOMP[[#This Row],[StdDev]]</f>
        <v>#N/A</v>
      </c>
      <c r="R1182" s="3" t="e">
        <f>TableOMP[[#This Row],[Avg]]+$U$2*TableOMP[[#This Row],[StdDev]]</f>
        <v>#N/A</v>
      </c>
      <c r="S1182" s="3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>MID(M1183,22,1)</f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s="3" t="e">
        <f>TableOMP[[#This Row],[Avg]]-$U$2*TableOMP[[#This Row],[StdDev]]</f>
        <v>#N/A</v>
      </c>
      <c r="R1183" s="3" t="e">
        <f>TableOMP[[#This Row],[Avg]]+$U$2*TableOMP[[#This Row],[StdDev]]</f>
        <v>#N/A</v>
      </c>
      <c r="S1183" s="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>MID(M1184,22,1)</f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s="3" t="e">
        <f>TableOMP[[#This Row],[Avg]]-$U$2*TableOMP[[#This Row],[StdDev]]</f>
        <v>#N/A</v>
      </c>
      <c r="R1184" s="3" t="e">
        <f>TableOMP[[#This Row],[Avg]]+$U$2*TableOMP[[#This Row],[StdDev]]</f>
        <v>#N/A</v>
      </c>
      <c r="S1184" s="3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>MID(M1185,22,1)</f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s="3" t="e">
        <f>TableOMP[[#This Row],[Avg]]-$U$2*TableOMP[[#This Row],[StdDev]]</f>
        <v>#N/A</v>
      </c>
      <c r="R1185" s="3" t="e">
        <f>TableOMP[[#This Row],[Avg]]+$U$2*TableOMP[[#This Row],[StdDev]]</f>
        <v>#N/A</v>
      </c>
      <c r="S1185" s="3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>MID(M1186,22,1)</f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s="3" t="e">
        <f>TableOMP[[#This Row],[Avg]]-$U$2*TableOMP[[#This Row],[StdDev]]</f>
        <v>#N/A</v>
      </c>
      <c r="R1186" s="3" t="e">
        <f>TableOMP[[#This Row],[Avg]]+$U$2*TableOMP[[#This Row],[StdDev]]</f>
        <v>#N/A</v>
      </c>
      <c r="S1186" s="3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>MID(M1187,22,1)</f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s="3" t="e">
        <f>TableOMP[[#This Row],[Avg]]-$U$2*TableOMP[[#This Row],[StdDev]]</f>
        <v>#N/A</v>
      </c>
      <c r="R1187" s="3" t="e">
        <f>TableOMP[[#This Row],[Avg]]+$U$2*TableOMP[[#This Row],[StdDev]]</f>
        <v>#N/A</v>
      </c>
      <c r="S1187" s="3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>MID(M1188,22,1)</f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s="3" t="e">
        <f>TableOMP[[#This Row],[Avg]]-$U$2*TableOMP[[#This Row],[StdDev]]</f>
        <v>#N/A</v>
      </c>
      <c r="R1188" s="3" t="e">
        <f>TableOMP[[#This Row],[Avg]]+$U$2*TableOMP[[#This Row],[StdDev]]</f>
        <v>#N/A</v>
      </c>
      <c r="S1188" s="3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>MID(M1189,22,1)</f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s="3" t="e">
        <f>TableOMP[[#This Row],[Avg]]-$U$2*TableOMP[[#This Row],[StdDev]]</f>
        <v>#N/A</v>
      </c>
      <c r="R1189" s="3" t="e">
        <f>TableOMP[[#This Row],[Avg]]+$U$2*TableOMP[[#This Row],[StdDev]]</f>
        <v>#N/A</v>
      </c>
      <c r="S1189" s="3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>MID(M1190,22,1)</f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s="3" t="e">
        <f>TableOMP[[#This Row],[Avg]]-$U$2*TableOMP[[#This Row],[StdDev]]</f>
        <v>#N/A</v>
      </c>
      <c r="R1190" s="3" t="e">
        <f>TableOMP[[#This Row],[Avg]]+$U$2*TableOMP[[#This Row],[StdDev]]</f>
        <v>#N/A</v>
      </c>
      <c r="S1190" s="3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>MID(M1191,22,1)</f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s="3" t="e">
        <f>TableOMP[[#This Row],[Avg]]-$U$2*TableOMP[[#This Row],[StdDev]]</f>
        <v>#N/A</v>
      </c>
      <c r="R1191" s="3" t="e">
        <f>TableOMP[[#This Row],[Avg]]+$U$2*TableOMP[[#This Row],[StdDev]]</f>
        <v>#N/A</v>
      </c>
      <c r="S1191" s="3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>MID(M1192,22,1)</f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s="3" t="e">
        <f>TableOMP[[#This Row],[Avg]]-$U$2*TableOMP[[#This Row],[StdDev]]</f>
        <v>#N/A</v>
      </c>
      <c r="R1192" s="3" t="e">
        <f>TableOMP[[#This Row],[Avg]]+$U$2*TableOMP[[#This Row],[StdDev]]</f>
        <v>#N/A</v>
      </c>
      <c r="S1192" s="3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>MID(M1193,22,1)</f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s="3" t="e">
        <f>TableOMP[[#This Row],[Avg]]-$U$2*TableOMP[[#This Row],[StdDev]]</f>
        <v>#N/A</v>
      </c>
      <c r="R1193" s="3" t="e">
        <f>TableOMP[[#This Row],[Avg]]+$U$2*TableOMP[[#This Row],[StdDev]]</f>
        <v>#N/A</v>
      </c>
      <c r="S1193" s="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>MID(M1194,22,1)</f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s="3" t="e">
        <f>TableOMP[[#This Row],[Avg]]-$U$2*TableOMP[[#This Row],[StdDev]]</f>
        <v>#N/A</v>
      </c>
      <c r="R1194" s="3" t="e">
        <f>TableOMP[[#This Row],[Avg]]+$U$2*TableOMP[[#This Row],[StdDev]]</f>
        <v>#N/A</v>
      </c>
      <c r="S1194" s="3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>MID(M1195,22,1)</f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s="3" t="e">
        <f>TableOMP[[#This Row],[Avg]]-$U$2*TableOMP[[#This Row],[StdDev]]</f>
        <v>#N/A</v>
      </c>
      <c r="R1195" s="3" t="e">
        <f>TableOMP[[#This Row],[Avg]]+$U$2*TableOMP[[#This Row],[StdDev]]</f>
        <v>#N/A</v>
      </c>
      <c r="S1195" s="3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>MID(M1196,22,1)</f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s="3" t="e">
        <f>TableOMP[[#This Row],[Avg]]-$U$2*TableOMP[[#This Row],[StdDev]]</f>
        <v>#N/A</v>
      </c>
      <c r="R1196" s="3" t="e">
        <f>TableOMP[[#This Row],[Avg]]+$U$2*TableOMP[[#This Row],[StdDev]]</f>
        <v>#N/A</v>
      </c>
      <c r="S1196" s="3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>MID(M1197,22,1)</f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s="3" t="e">
        <f>TableOMP[[#This Row],[Avg]]-$U$2*TableOMP[[#This Row],[StdDev]]</f>
        <v>#N/A</v>
      </c>
      <c r="R1197" s="3" t="e">
        <f>TableOMP[[#This Row],[Avg]]+$U$2*TableOMP[[#This Row],[StdDev]]</f>
        <v>#N/A</v>
      </c>
      <c r="S1197" s="3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>MID(M1198,22,1)</f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s="3" t="e">
        <f>TableOMP[[#This Row],[Avg]]-$U$2*TableOMP[[#This Row],[StdDev]]</f>
        <v>#N/A</v>
      </c>
      <c r="R1198" s="3" t="e">
        <f>TableOMP[[#This Row],[Avg]]+$U$2*TableOMP[[#This Row],[StdDev]]</f>
        <v>#N/A</v>
      </c>
      <c r="S1198" s="3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>MID(M1199,22,1)</f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s="3" t="e">
        <f>TableOMP[[#This Row],[Avg]]-$U$2*TableOMP[[#This Row],[StdDev]]</f>
        <v>#N/A</v>
      </c>
      <c r="R1199" s="3" t="e">
        <f>TableOMP[[#This Row],[Avg]]+$U$2*TableOMP[[#This Row],[StdDev]]</f>
        <v>#N/A</v>
      </c>
      <c r="S1199" s="3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>MID(M1200,22,1)</f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s="3" t="e">
        <f>TableOMP[[#This Row],[Avg]]-$U$2*TableOMP[[#This Row],[StdDev]]</f>
        <v>#N/A</v>
      </c>
      <c r="R1200" s="3" t="e">
        <f>TableOMP[[#This Row],[Avg]]+$U$2*TableOMP[[#This Row],[StdDev]]</f>
        <v>#N/A</v>
      </c>
      <c r="S1200" s="3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>MID(M1201,22,1)</f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s="3" t="e">
        <f>TableOMP[[#This Row],[Avg]]-$U$2*TableOMP[[#This Row],[StdDev]]</f>
        <v>#N/A</v>
      </c>
      <c r="R1201" s="3" t="e">
        <f>TableOMP[[#This Row],[Avg]]+$U$2*TableOMP[[#This Row],[StdDev]]</f>
        <v>#N/A</v>
      </c>
      <c r="S1201" s="3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>MID(M1202,22,1)</f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s="3" t="e">
        <f>TableOMP[[#This Row],[Avg]]-$U$2*TableOMP[[#This Row],[StdDev]]</f>
        <v>#N/A</v>
      </c>
      <c r="R1202" s="3" t="e">
        <f>TableOMP[[#This Row],[Avg]]+$U$2*TableOMP[[#This Row],[StdDev]]</f>
        <v>#N/A</v>
      </c>
      <c r="S1202" s="3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>MID(M1203,22,1)</f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s="3" t="e">
        <f>TableOMP[[#This Row],[Avg]]-$U$2*TableOMP[[#This Row],[StdDev]]</f>
        <v>#N/A</v>
      </c>
      <c r="R1203" s="3" t="e">
        <f>TableOMP[[#This Row],[Avg]]+$U$2*TableOMP[[#This Row],[StdDev]]</f>
        <v>#N/A</v>
      </c>
      <c r="S1203" s="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>MID(M1204,22,1)</f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s="3" t="e">
        <f>TableOMP[[#This Row],[Avg]]-$U$2*TableOMP[[#This Row],[StdDev]]</f>
        <v>#N/A</v>
      </c>
      <c r="R1204" s="3" t="e">
        <f>TableOMP[[#This Row],[Avg]]+$U$2*TableOMP[[#This Row],[StdDev]]</f>
        <v>#N/A</v>
      </c>
      <c r="S1204" s="3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>MID(M1205,22,1)</f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s="3" t="e">
        <f>TableOMP[[#This Row],[Avg]]-$U$2*TableOMP[[#This Row],[StdDev]]</f>
        <v>#N/A</v>
      </c>
      <c r="R1205" s="3" t="e">
        <f>TableOMP[[#This Row],[Avg]]+$U$2*TableOMP[[#This Row],[StdDev]]</f>
        <v>#N/A</v>
      </c>
      <c r="S1205" s="3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>MID(M1206,22,1)</f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s="3" t="e">
        <f>TableOMP[[#This Row],[Avg]]-$U$2*TableOMP[[#This Row],[StdDev]]</f>
        <v>#N/A</v>
      </c>
      <c r="R1206" s="3" t="e">
        <f>TableOMP[[#This Row],[Avg]]+$U$2*TableOMP[[#This Row],[StdDev]]</f>
        <v>#N/A</v>
      </c>
      <c r="S1206" s="3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>MID(M1207,22,1)</f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s="3" t="e">
        <f>TableOMP[[#This Row],[Avg]]-$U$2*TableOMP[[#This Row],[StdDev]]</f>
        <v>#N/A</v>
      </c>
      <c r="R1207" s="3" t="e">
        <f>TableOMP[[#This Row],[Avg]]+$U$2*TableOMP[[#This Row],[StdDev]]</f>
        <v>#N/A</v>
      </c>
      <c r="S1207" s="3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>MID(M1208,22,1)</f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s="3" t="e">
        <f>TableOMP[[#This Row],[Avg]]-$U$2*TableOMP[[#This Row],[StdDev]]</f>
        <v>#N/A</v>
      </c>
      <c r="R1208" s="3" t="e">
        <f>TableOMP[[#This Row],[Avg]]+$U$2*TableOMP[[#This Row],[StdDev]]</f>
        <v>#N/A</v>
      </c>
      <c r="S1208" s="3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>MID(M1209,22,1)</f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s="3" t="e">
        <f>TableOMP[[#This Row],[Avg]]-$U$2*TableOMP[[#This Row],[StdDev]]</f>
        <v>#N/A</v>
      </c>
      <c r="R1209" s="3" t="e">
        <f>TableOMP[[#This Row],[Avg]]+$U$2*TableOMP[[#This Row],[StdDev]]</f>
        <v>#N/A</v>
      </c>
      <c r="S1209" s="3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>MID(M1210,22,1)</f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s="3" t="e">
        <f>TableOMP[[#This Row],[Avg]]-$U$2*TableOMP[[#This Row],[StdDev]]</f>
        <v>#N/A</v>
      </c>
      <c r="R1210" s="3" t="e">
        <f>TableOMP[[#This Row],[Avg]]+$U$2*TableOMP[[#This Row],[StdDev]]</f>
        <v>#N/A</v>
      </c>
      <c r="S1210" s="3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>MID(M1211,22,1)</f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s="3" t="e">
        <f>TableOMP[[#This Row],[Avg]]-$U$2*TableOMP[[#This Row],[StdDev]]</f>
        <v>#N/A</v>
      </c>
      <c r="R1211" s="3" t="e">
        <f>TableOMP[[#This Row],[Avg]]+$U$2*TableOMP[[#This Row],[StdDev]]</f>
        <v>#N/A</v>
      </c>
      <c r="S1211" s="3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>MID(M1212,22,1)</f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s="3" t="e">
        <f>TableOMP[[#This Row],[Avg]]-$U$2*TableOMP[[#This Row],[StdDev]]</f>
        <v>#N/A</v>
      </c>
      <c r="R1212" s="3" t="e">
        <f>TableOMP[[#This Row],[Avg]]+$U$2*TableOMP[[#This Row],[StdDev]]</f>
        <v>#N/A</v>
      </c>
      <c r="S1212" s="3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>MID(M1213,22,1)</f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s="3" t="e">
        <f>TableOMP[[#This Row],[Avg]]-$U$2*TableOMP[[#This Row],[StdDev]]</f>
        <v>#N/A</v>
      </c>
      <c r="R1213" s="3" t="e">
        <f>TableOMP[[#This Row],[Avg]]+$U$2*TableOMP[[#This Row],[StdDev]]</f>
        <v>#N/A</v>
      </c>
      <c r="S1213" s="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>MID(M1214,22,1)</f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s="3" t="e">
        <f>TableOMP[[#This Row],[Avg]]-$U$2*TableOMP[[#This Row],[StdDev]]</f>
        <v>#N/A</v>
      </c>
      <c r="R1214" s="3" t="e">
        <f>TableOMP[[#This Row],[Avg]]+$U$2*TableOMP[[#This Row],[StdDev]]</f>
        <v>#N/A</v>
      </c>
      <c r="S1214" s="3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>MID(M1215,22,1)</f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s="3" t="e">
        <f>TableOMP[[#This Row],[Avg]]-$U$2*TableOMP[[#This Row],[StdDev]]</f>
        <v>#N/A</v>
      </c>
      <c r="R1215" s="3" t="e">
        <f>TableOMP[[#This Row],[Avg]]+$U$2*TableOMP[[#This Row],[StdDev]]</f>
        <v>#N/A</v>
      </c>
      <c r="S1215" s="3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>MID(M1216,22,1)</f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s="3" t="e">
        <f>TableOMP[[#This Row],[Avg]]-$U$2*TableOMP[[#This Row],[StdDev]]</f>
        <v>#N/A</v>
      </c>
      <c r="R1216" s="3" t="e">
        <f>TableOMP[[#This Row],[Avg]]+$U$2*TableOMP[[#This Row],[StdDev]]</f>
        <v>#N/A</v>
      </c>
      <c r="S1216" s="3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>MID(M1217,22,1)</f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s="3" t="e">
        <f>TableOMP[[#This Row],[Avg]]-$U$2*TableOMP[[#This Row],[StdDev]]</f>
        <v>#N/A</v>
      </c>
      <c r="R1217" s="3" t="e">
        <f>TableOMP[[#This Row],[Avg]]+$U$2*TableOMP[[#This Row],[StdDev]]</f>
        <v>#N/A</v>
      </c>
      <c r="S1217" s="3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s="3" t="e">
        <f>TableOMP[[#This Row],[Avg]]-$U$2*TableOMP[[#This Row],[StdDev]]</f>
        <v>#N/A</v>
      </c>
      <c r="R1218" s="3" t="e">
        <f>TableOMP[[#This Row],[Avg]]+$U$2*TableOMP[[#This Row],[StdDev]]</f>
        <v>#N/A</v>
      </c>
      <c r="S1218" s="3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>MID(M1219,22,1)</f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s="3" t="e">
        <f>TableOMP[[#This Row],[Avg]]-$U$2*TableOMP[[#This Row],[StdDev]]</f>
        <v>#N/A</v>
      </c>
      <c r="R1219" s="3" t="e">
        <f>TableOMP[[#This Row],[Avg]]+$U$2*TableOMP[[#This Row],[StdDev]]</f>
        <v>#N/A</v>
      </c>
      <c r="S1219" s="3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>MID(M1220,22,1)</f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s="3" t="e">
        <f>TableOMP[[#This Row],[Avg]]-$U$2*TableOMP[[#This Row],[StdDev]]</f>
        <v>#N/A</v>
      </c>
      <c r="R1220" s="3" t="e">
        <f>TableOMP[[#This Row],[Avg]]+$U$2*TableOMP[[#This Row],[StdDev]]</f>
        <v>#N/A</v>
      </c>
      <c r="S1220" s="3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>MID(M1221,22,1)</f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s="3" t="e">
        <f>TableOMP[[#This Row],[Avg]]-$U$2*TableOMP[[#This Row],[StdDev]]</f>
        <v>#N/A</v>
      </c>
      <c r="R1221" s="3" t="e">
        <f>TableOMP[[#This Row],[Avg]]+$U$2*TableOMP[[#This Row],[StdDev]]</f>
        <v>#N/A</v>
      </c>
      <c r="S1221" s="3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>MID(M1222,22,1)</f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s="3" t="e">
        <f>TableOMP[[#This Row],[Avg]]-$U$2*TableOMP[[#This Row],[StdDev]]</f>
        <v>#N/A</v>
      </c>
      <c r="R1222" s="3" t="e">
        <f>TableOMP[[#This Row],[Avg]]+$U$2*TableOMP[[#This Row],[StdDev]]</f>
        <v>#N/A</v>
      </c>
      <c r="S1222" s="3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>MID(M1223,22,1)</f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s="3" t="e">
        <f>TableOMP[[#This Row],[Avg]]-$U$2*TableOMP[[#This Row],[StdDev]]</f>
        <v>#N/A</v>
      </c>
      <c r="R1223" s="3" t="e">
        <f>TableOMP[[#This Row],[Avg]]+$U$2*TableOMP[[#This Row],[StdDev]]</f>
        <v>#N/A</v>
      </c>
      <c r="S1223" s="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>MID(M1224,22,1)</f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s="3" t="e">
        <f>TableOMP[[#This Row],[Avg]]-$U$2*TableOMP[[#This Row],[StdDev]]</f>
        <v>#N/A</v>
      </c>
      <c r="R1224" s="3" t="e">
        <f>TableOMP[[#This Row],[Avg]]+$U$2*TableOMP[[#This Row],[StdDev]]</f>
        <v>#N/A</v>
      </c>
      <c r="S1224" s="3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>MID(M1225,22,1)</f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s="3" t="e">
        <f>TableOMP[[#This Row],[Avg]]-$U$2*TableOMP[[#This Row],[StdDev]]</f>
        <v>#N/A</v>
      </c>
      <c r="R1225" s="3" t="e">
        <f>TableOMP[[#This Row],[Avg]]+$U$2*TableOMP[[#This Row],[StdDev]]</f>
        <v>#N/A</v>
      </c>
      <c r="S1225" s="3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>MID(M1226,22,1)</f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s="3" t="e">
        <f>TableOMP[[#This Row],[Avg]]-$U$2*TableOMP[[#This Row],[StdDev]]</f>
        <v>#N/A</v>
      </c>
      <c r="R1226" s="3" t="e">
        <f>TableOMP[[#This Row],[Avg]]+$U$2*TableOMP[[#This Row],[StdDev]]</f>
        <v>#N/A</v>
      </c>
      <c r="S1226" s="3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>MID(M1227,22,1)</f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s="3" t="e">
        <f>TableOMP[[#This Row],[Avg]]-$U$2*TableOMP[[#This Row],[StdDev]]</f>
        <v>#N/A</v>
      </c>
      <c r="R1227" s="3" t="e">
        <f>TableOMP[[#This Row],[Avg]]+$U$2*TableOMP[[#This Row],[StdDev]]</f>
        <v>#N/A</v>
      </c>
      <c r="S1227" s="3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>MID(M1228,22,1)</f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s="3" t="e">
        <f>TableOMP[[#This Row],[Avg]]-$U$2*TableOMP[[#This Row],[StdDev]]</f>
        <v>#N/A</v>
      </c>
      <c r="R1228" s="3" t="e">
        <f>TableOMP[[#This Row],[Avg]]+$U$2*TableOMP[[#This Row],[StdDev]]</f>
        <v>#N/A</v>
      </c>
      <c r="S1228" s="3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>MID(M1229,22,1)</f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s="3" t="e">
        <f>TableOMP[[#This Row],[Avg]]-$U$2*TableOMP[[#This Row],[StdDev]]</f>
        <v>#N/A</v>
      </c>
      <c r="R1229" s="3" t="e">
        <f>TableOMP[[#This Row],[Avg]]+$U$2*TableOMP[[#This Row],[StdDev]]</f>
        <v>#N/A</v>
      </c>
      <c r="S1229" s="3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>MID(M1230,22,1)</f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s="3" t="e">
        <f>TableOMP[[#This Row],[Avg]]-$U$2*TableOMP[[#This Row],[StdDev]]</f>
        <v>#N/A</v>
      </c>
      <c r="R1230" s="3" t="e">
        <f>TableOMP[[#This Row],[Avg]]+$U$2*TableOMP[[#This Row],[StdDev]]</f>
        <v>#N/A</v>
      </c>
      <c r="S1230" s="3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>MID(M1231,22,1)</f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s="3" t="e">
        <f>TableOMP[[#This Row],[Avg]]-$U$2*TableOMP[[#This Row],[StdDev]]</f>
        <v>#N/A</v>
      </c>
      <c r="R1231" s="3" t="e">
        <f>TableOMP[[#This Row],[Avg]]+$U$2*TableOMP[[#This Row],[StdDev]]</f>
        <v>#N/A</v>
      </c>
      <c r="S1231" s="3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>MID(M1232,22,1)</f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s="3" t="e">
        <f>TableOMP[[#This Row],[Avg]]-$U$2*TableOMP[[#This Row],[StdDev]]</f>
        <v>#N/A</v>
      </c>
      <c r="R1232" s="3" t="e">
        <f>TableOMP[[#This Row],[Avg]]+$U$2*TableOMP[[#This Row],[StdDev]]</f>
        <v>#N/A</v>
      </c>
      <c r="S1232" s="3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>MID(M1233,22,1)</f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s="3" t="e">
        <f>TableOMP[[#This Row],[Avg]]-$U$2*TableOMP[[#This Row],[StdDev]]</f>
        <v>#N/A</v>
      </c>
      <c r="R1233" s="3" t="e">
        <f>TableOMP[[#This Row],[Avg]]+$U$2*TableOMP[[#This Row],[StdDev]]</f>
        <v>#N/A</v>
      </c>
      <c r="S1233" s="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>MID(M1234,22,1)</f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s="3" t="e">
        <f>TableOMP[[#This Row],[Avg]]-$U$2*TableOMP[[#This Row],[StdDev]]</f>
        <v>#N/A</v>
      </c>
      <c r="R1234" s="3" t="e">
        <f>TableOMP[[#This Row],[Avg]]+$U$2*TableOMP[[#This Row],[StdDev]]</f>
        <v>#N/A</v>
      </c>
      <c r="S1234" s="3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>MID(M1235,22,1)</f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s="3" t="e">
        <f>TableOMP[[#This Row],[Avg]]-$U$2*TableOMP[[#This Row],[StdDev]]</f>
        <v>#N/A</v>
      </c>
      <c r="R1235" s="3" t="e">
        <f>TableOMP[[#This Row],[Avg]]+$U$2*TableOMP[[#This Row],[StdDev]]</f>
        <v>#N/A</v>
      </c>
      <c r="S1235" s="3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>MID(M1236,22,1)</f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3.6887529117647055</v>
      </c>
      <c r="P1236">
        <f>VLOOKUP(TableOMP[[#This Row],[Label]],TableAvg[],3,FALSE)</f>
        <v>0.90423785867053863</v>
      </c>
      <c r="Q1236" s="3">
        <f>TableOMP[[#This Row],[Avg]]-$U$2*TableOMP[[#This Row],[StdDev]]</f>
        <v>1.8802771944236283</v>
      </c>
      <c r="R1236" s="3">
        <f>TableOMP[[#This Row],[Avg]]+$U$2*TableOMP[[#This Row],[StdDev]]</f>
        <v>5.4972286291057824</v>
      </c>
      <c r="S1236" s="3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>MID(M1237,22,1)</f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19.844972911764707</v>
      </c>
      <c r="P1237">
        <f>VLOOKUP(TableOMP[[#This Row],[Label]],TableAvg[],3,FALSE)</f>
        <v>2.3787024394751985</v>
      </c>
      <c r="Q1237" s="3">
        <f>TableOMP[[#This Row],[Avg]]-$U$2*TableOMP[[#This Row],[StdDev]]</f>
        <v>15.08756803281431</v>
      </c>
      <c r="R1237" s="3">
        <f>TableOMP[[#This Row],[Avg]]+$U$2*TableOMP[[#This Row],[StdDev]]</f>
        <v>24.602377790715103</v>
      </c>
      <c r="S1237" s="3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>MID(M1238,22,1)</f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7.0879812352941185</v>
      </c>
      <c r="P1238">
        <f>VLOOKUP(TableOMP[[#This Row],[Label]],TableAvg[],3,FALSE)</f>
        <v>1.1352525779008207</v>
      </c>
      <c r="Q1238" s="3">
        <f>TableOMP[[#This Row],[Avg]]-$U$2*TableOMP[[#This Row],[StdDev]]</f>
        <v>4.8174760794924776</v>
      </c>
      <c r="R1238" s="3">
        <f>TableOMP[[#This Row],[Avg]]+$U$2*TableOMP[[#This Row],[StdDev]]</f>
        <v>9.3584863910957594</v>
      </c>
      <c r="S1238" s="3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>MID(M1239,22,1)</f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9.9179669117647062</v>
      </c>
      <c r="P1239">
        <f>VLOOKUP(TableOMP[[#This Row],[Label]],TableAvg[],3,FALSE)</f>
        <v>2.5953991770789595</v>
      </c>
      <c r="Q1239" s="3">
        <f>TableOMP[[#This Row],[Avg]]-$U$2*TableOMP[[#This Row],[StdDev]]</f>
        <v>4.7271685576067872</v>
      </c>
      <c r="R1239" s="3">
        <f>TableOMP[[#This Row],[Avg]]+$U$2*TableOMP[[#This Row],[StdDev]]</f>
        <v>15.108765265922624</v>
      </c>
      <c r="S1239" s="3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>MID(M1240,22,1)</f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12.53978611764706</v>
      </c>
      <c r="P1240">
        <f>VLOOKUP(TableOMP[[#This Row],[Label]],TableAvg[],3,FALSE)</f>
        <v>1.5445364028980233</v>
      </c>
      <c r="Q1240" s="3">
        <f>TableOMP[[#This Row],[Avg]]-$U$2*TableOMP[[#This Row],[StdDev]]</f>
        <v>9.4507133118510129</v>
      </c>
      <c r="R1240" s="3">
        <f>TableOMP[[#This Row],[Avg]]+$U$2*TableOMP[[#This Row],[StdDev]]</f>
        <v>15.628858923443106</v>
      </c>
      <c r="S1240" s="3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>MID(M1241,22,1)</f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17.186305852941175</v>
      </c>
      <c r="P1241">
        <f>VLOOKUP(TableOMP[[#This Row],[Label]],TableAvg[],3,FALSE)</f>
        <v>1.453088740354411</v>
      </c>
      <c r="Q1241" s="3">
        <f>TableOMP[[#This Row],[Avg]]-$U$2*TableOMP[[#This Row],[StdDev]]</f>
        <v>14.280128372232353</v>
      </c>
      <c r="R1241" s="3">
        <f>TableOMP[[#This Row],[Avg]]+$U$2*TableOMP[[#This Row],[StdDev]]</f>
        <v>20.092483333649998</v>
      </c>
      <c r="S1241" s="3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>MID(M1242,22,1)</f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18.569956588235296</v>
      </c>
      <c r="P1242">
        <f>VLOOKUP(TableOMP[[#This Row],[Label]],TableAvg[],3,FALSE)</f>
        <v>2.4107893631359065</v>
      </c>
      <c r="Q1242" s="3">
        <f>TableOMP[[#This Row],[Avg]]-$U$2*TableOMP[[#This Row],[StdDev]]</f>
        <v>13.748377861963483</v>
      </c>
      <c r="R1242" s="3">
        <f>TableOMP[[#This Row],[Avg]]+$U$2*TableOMP[[#This Row],[StdDev]]</f>
        <v>23.391535314507109</v>
      </c>
      <c r="S1242" s="3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>MID(M1243,22,1)</f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18.96842035294118</v>
      </c>
      <c r="P1243">
        <f>VLOOKUP(TableOMP[[#This Row],[Label]],TableAvg[],3,FALSE)</f>
        <v>2.0011168989635033</v>
      </c>
      <c r="Q1243" s="3">
        <f>TableOMP[[#This Row],[Avg]]-$U$2*TableOMP[[#This Row],[StdDev]]</f>
        <v>14.966186555014174</v>
      </c>
      <c r="R1243" s="3">
        <f>TableOMP[[#This Row],[Avg]]+$U$2*TableOMP[[#This Row],[StdDev]]</f>
        <v>22.970654150868185</v>
      </c>
      <c r="S1243" s="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>MID(M1244,22,1)</f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17.979193705882359</v>
      </c>
      <c r="P1244">
        <f>VLOOKUP(TableOMP[[#This Row],[Label]],TableAvg[],3,FALSE)</f>
        <v>2.0682185463870035</v>
      </c>
      <c r="Q1244" s="3">
        <f>TableOMP[[#This Row],[Avg]]-$U$2*TableOMP[[#This Row],[StdDev]]</f>
        <v>13.842756613108353</v>
      </c>
      <c r="R1244" s="3">
        <f>TableOMP[[#This Row],[Avg]]+$U$2*TableOMP[[#This Row],[StdDev]]</f>
        <v>22.115630798656365</v>
      </c>
      <c r="S1244" s="3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>MID(M1245,22,1)</f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19.259341529411767</v>
      </c>
      <c r="P1245">
        <f>VLOOKUP(TableOMP[[#This Row],[Label]],TableAvg[],3,FALSE)</f>
        <v>3.0870103771378772</v>
      </c>
      <c r="Q1245" s="3">
        <f>TableOMP[[#This Row],[Avg]]-$U$2*TableOMP[[#This Row],[StdDev]]</f>
        <v>13.085320775136012</v>
      </c>
      <c r="R1245" s="3">
        <f>TableOMP[[#This Row],[Avg]]+$U$2*TableOMP[[#This Row],[StdDev]]</f>
        <v>25.433362283687522</v>
      </c>
      <c r="S1245" s="3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>MID(M1246,22,1)</f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19.778512941176469</v>
      </c>
      <c r="P1246">
        <f>VLOOKUP(TableOMP[[#This Row],[Label]],TableAvg[],3,FALSE)</f>
        <v>2.9393500153542895</v>
      </c>
      <c r="Q1246" s="3">
        <f>TableOMP[[#This Row],[Avg]]-$U$2*TableOMP[[#This Row],[StdDev]]</f>
        <v>13.89981291046789</v>
      </c>
      <c r="R1246" s="3">
        <f>TableOMP[[#This Row],[Avg]]+$U$2*TableOMP[[#This Row],[StdDev]]</f>
        <v>25.657212971885048</v>
      </c>
      <c r="S1246" s="3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>MID(M1247,22,1)</f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19.262398529411765</v>
      </c>
      <c r="P1247">
        <f>VLOOKUP(TableOMP[[#This Row],[Label]],TableAvg[],3,FALSE)</f>
        <v>3.4408433130393234</v>
      </c>
      <c r="Q1247" s="3">
        <f>TableOMP[[#This Row],[Avg]]-$U$2*TableOMP[[#This Row],[StdDev]]</f>
        <v>12.380711903333118</v>
      </c>
      <c r="R1247" s="3">
        <f>TableOMP[[#This Row],[Avg]]+$U$2*TableOMP[[#This Row],[StdDev]]</f>
        <v>26.144085155490412</v>
      </c>
      <c r="S1247" s="3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>MID(M1248,22,1)</f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19.646251617647067</v>
      </c>
      <c r="P1248">
        <f>VLOOKUP(TableOMP[[#This Row],[Label]],TableAvg[],3,FALSE)</f>
        <v>3.4480023421486621</v>
      </c>
      <c r="Q1248" s="3">
        <f>TableOMP[[#This Row],[Avg]]-$U$2*TableOMP[[#This Row],[StdDev]]</f>
        <v>12.750246933349743</v>
      </c>
      <c r="R1248" s="3">
        <f>TableOMP[[#This Row],[Avg]]+$U$2*TableOMP[[#This Row],[StdDev]]</f>
        <v>26.542256301944391</v>
      </c>
      <c r="S1248" s="3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>MID(M1249,22,1)</f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18.493297705882355</v>
      </c>
      <c r="P1249">
        <f>VLOOKUP(TableOMP[[#This Row],[Label]],TableAvg[],3,FALSE)</f>
        <v>4.4769166068423738</v>
      </c>
      <c r="Q1249" s="3">
        <f>TableOMP[[#This Row],[Avg]]-$U$2*TableOMP[[#This Row],[StdDev]]</f>
        <v>9.5394644921976077</v>
      </c>
      <c r="R1249" s="3">
        <f>TableOMP[[#This Row],[Avg]]+$U$2*TableOMP[[#This Row],[StdDev]]</f>
        <v>27.447130919567101</v>
      </c>
      <c r="S1249" s="3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>MID(M1250,22,1)</f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18.953679029411774</v>
      </c>
      <c r="P1250">
        <f>VLOOKUP(TableOMP[[#This Row],[Label]],TableAvg[],3,FALSE)</f>
        <v>4.4196828846034402</v>
      </c>
      <c r="Q1250" s="3">
        <f>TableOMP[[#This Row],[Avg]]-$U$2*TableOMP[[#This Row],[StdDev]]</f>
        <v>10.114313260204893</v>
      </c>
      <c r="R1250" s="3">
        <f>TableOMP[[#This Row],[Avg]]+$U$2*TableOMP[[#This Row],[StdDev]]</f>
        <v>27.793044798618652</v>
      </c>
      <c r="S1250" s="3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>MID(M1251,22,1)</f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18.222616411764712</v>
      </c>
      <c r="P1251">
        <f>VLOOKUP(TableOMP[[#This Row],[Label]],TableAvg[],3,FALSE)</f>
        <v>5.2850337883305496</v>
      </c>
      <c r="Q1251" s="3">
        <f>TableOMP[[#This Row],[Avg]]-$U$2*TableOMP[[#This Row],[StdDev]]</f>
        <v>7.6525488351036124</v>
      </c>
      <c r="R1251" s="3">
        <f>TableOMP[[#This Row],[Avg]]+$U$2*TableOMP[[#This Row],[StdDev]]</f>
        <v>28.792683988425811</v>
      </c>
      <c r="S1251" s="3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>MID(M1252,22,1)</f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19.753304235294113</v>
      </c>
      <c r="P1252">
        <f>VLOOKUP(TableOMP[[#This Row],[Label]],TableAvg[],3,FALSE)</f>
        <v>5.7720607754639541</v>
      </c>
      <c r="Q1252" s="3">
        <f>TableOMP[[#This Row],[Avg]]-$U$2*TableOMP[[#This Row],[StdDev]]</f>
        <v>8.2091826843662048</v>
      </c>
      <c r="R1252" s="3">
        <f>TableOMP[[#This Row],[Avg]]+$U$2*TableOMP[[#This Row],[StdDev]]</f>
        <v>31.297425786222021</v>
      </c>
      <c r="S1252" s="3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>MID(M1253,22,1)</f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18.861187470588234</v>
      </c>
      <c r="P1253">
        <f>VLOOKUP(TableOMP[[#This Row],[Label]],TableAvg[],3,FALSE)</f>
        <v>5.8464491993861802</v>
      </c>
      <c r="Q1253" s="3">
        <f>TableOMP[[#This Row],[Avg]]-$U$2*TableOMP[[#This Row],[StdDev]]</f>
        <v>7.1682890718158738</v>
      </c>
      <c r="R1253" s="3">
        <f>TableOMP[[#This Row],[Avg]]+$U$2*TableOMP[[#This Row],[StdDev]]</f>
        <v>30.554085869360595</v>
      </c>
      <c r="S1253" s="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>MID(M1254,22,1)</f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17.531113088235291</v>
      </c>
      <c r="P1254">
        <f>VLOOKUP(TableOMP[[#This Row],[Label]],TableAvg[],3,FALSE)</f>
        <v>6.3151383017288145</v>
      </c>
      <c r="Q1254" s="3">
        <f>TableOMP[[#This Row],[Avg]]-$U$2*TableOMP[[#This Row],[StdDev]]</f>
        <v>4.9008364847776615</v>
      </c>
      <c r="R1254" s="3">
        <f>TableOMP[[#This Row],[Avg]]+$U$2*TableOMP[[#This Row],[StdDev]]</f>
        <v>30.161389691692918</v>
      </c>
      <c r="S1254" s="3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>MID(M1255,22,1)</f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19.772225558823529</v>
      </c>
      <c r="P1255">
        <f>VLOOKUP(TableOMP[[#This Row],[Label]],TableAvg[],3,FALSE)</f>
        <v>6.3812539498502527</v>
      </c>
      <c r="Q1255" s="3">
        <f>TableOMP[[#This Row],[Avg]]-$U$2*TableOMP[[#This Row],[StdDev]]</f>
        <v>7.009717659123023</v>
      </c>
      <c r="R1255" s="3">
        <f>TableOMP[[#This Row],[Avg]]+$U$2*TableOMP[[#This Row],[StdDev]]</f>
        <v>32.53473345852403</v>
      </c>
      <c r="S1255" s="3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>MID(M1256,22,1)</f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17.463875411764704</v>
      </c>
      <c r="P1256">
        <f>VLOOKUP(TableOMP[[#This Row],[Label]],TableAvg[],3,FALSE)</f>
        <v>6.8619164896842131</v>
      </c>
      <c r="Q1256" s="3">
        <f>TableOMP[[#This Row],[Avg]]-$U$2*TableOMP[[#This Row],[StdDev]]</f>
        <v>3.7400424323962778</v>
      </c>
      <c r="R1256" s="3">
        <f>TableOMP[[#This Row],[Avg]]+$U$2*TableOMP[[#This Row],[StdDev]]</f>
        <v>31.187708391133128</v>
      </c>
      <c r="S1256" s="3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>MID(M1257,22,1)</f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16.758922852941176</v>
      </c>
      <c r="P1257">
        <f>VLOOKUP(TableOMP[[#This Row],[Label]],TableAvg[],3,FALSE)</f>
        <v>6.2883830143203872</v>
      </c>
      <c r="Q1257" s="3">
        <f>TableOMP[[#This Row],[Avg]]-$U$2*TableOMP[[#This Row],[StdDev]]</f>
        <v>4.1821568243004013</v>
      </c>
      <c r="R1257" s="3">
        <f>TableOMP[[#This Row],[Avg]]+$U$2*TableOMP[[#This Row],[StdDev]]</f>
        <v>29.335688881581952</v>
      </c>
      <c r="S1257" s="3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>MID(M1258,22,1)</f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18.25794655882353</v>
      </c>
      <c r="P1258">
        <f>VLOOKUP(TableOMP[[#This Row],[Label]],TableAvg[],3,FALSE)</f>
        <v>7.0619355485102417</v>
      </c>
      <c r="Q1258" s="3">
        <f>TableOMP[[#This Row],[Avg]]-$U$2*TableOMP[[#This Row],[StdDev]]</f>
        <v>4.1340754618030466</v>
      </c>
      <c r="R1258" s="3">
        <f>TableOMP[[#This Row],[Avg]]+$U$2*TableOMP[[#This Row],[StdDev]]</f>
        <v>32.381817655844017</v>
      </c>
      <c r="S1258" s="3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>MID(M1259,22,1)</f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18.183163529411761</v>
      </c>
      <c r="P1259">
        <f>VLOOKUP(TableOMP[[#This Row],[Label]],TableAvg[],3,FALSE)</f>
        <v>6.6206298085175597</v>
      </c>
      <c r="Q1259" s="3">
        <f>TableOMP[[#This Row],[Avg]]-$U$2*TableOMP[[#This Row],[StdDev]]</f>
        <v>4.9419039123766417</v>
      </c>
      <c r="R1259" s="3">
        <f>TableOMP[[#This Row],[Avg]]+$U$2*TableOMP[[#This Row],[StdDev]]</f>
        <v>31.42442314644688</v>
      </c>
      <c r="S1259" s="3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>MID(M1260,22,1)</f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19.406174029411766</v>
      </c>
      <c r="P1260">
        <f>VLOOKUP(TableOMP[[#This Row],[Label]],TableAvg[],3,FALSE)</f>
        <v>7.2401406467937921</v>
      </c>
      <c r="Q1260" s="3">
        <f>TableOMP[[#This Row],[Avg]]-$U$2*TableOMP[[#This Row],[StdDev]]</f>
        <v>4.9258927358241813</v>
      </c>
      <c r="R1260" s="3">
        <f>TableOMP[[#This Row],[Avg]]+$U$2*TableOMP[[#This Row],[StdDev]]</f>
        <v>33.886455322999353</v>
      </c>
      <c r="S1260" s="3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>MID(M1261,22,1)</f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16.812693030303027</v>
      </c>
      <c r="P1261">
        <f>VLOOKUP(TableOMP[[#This Row],[Label]],TableAvg[],3,FALSE)</f>
        <v>7.084861945981431</v>
      </c>
      <c r="Q1261" s="3">
        <f>TableOMP[[#This Row],[Avg]]-$U$2*TableOMP[[#This Row],[StdDev]]</f>
        <v>2.642969138340165</v>
      </c>
      <c r="R1261" s="3">
        <f>TableOMP[[#This Row],[Avg]]+$U$2*TableOMP[[#This Row],[StdDev]]</f>
        <v>30.982416922265891</v>
      </c>
      <c r="S1261" s="3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>MID(M1262,22,1)</f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17.23930566666666</v>
      </c>
      <c r="P1262">
        <f>VLOOKUP(TableOMP[[#This Row],[Label]],TableAvg[],3,FALSE)</f>
        <v>7.2365690548838488</v>
      </c>
      <c r="Q1262" s="3">
        <f>TableOMP[[#This Row],[Avg]]-$U$2*TableOMP[[#This Row],[StdDev]]</f>
        <v>2.7661675568989619</v>
      </c>
      <c r="R1262" s="3">
        <f>TableOMP[[#This Row],[Avg]]+$U$2*TableOMP[[#This Row],[StdDev]]</f>
        <v>31.712443776434355</v>
      </c>
      <c r="S1262" s="3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>MID(M1263,22,1)</f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16.724734968750003</v>
      </c>
      <c r="P1263">
        <f>VLOOKUP(TableOMP[[#This Row],[Label]],TableAvg[],3,FALSE)</f>
        <v>7.0022010159697237</v>
      </c>
      <c r="Q1263" s="3">
        <f>TableOMP[[#This Row],[Avg]]-$U$2*TableOMP[[#This Row],[StdDev]]</f>
        <v>2.7203329368105553</v>
      </c>
      <c r="R1263" s="3">
        <f>TableOMP[[#This Row],[Avg]]+$U$2*TableOMP[[#This Row],[StdDev]]</f>
        <v>30.729137000689448</v>
      </c>
      <c r="S1263" s="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>MID(M1264,22,1)</f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17.459034281249998</v>
      </c>
      <c r="P1264">
        <f>VLOOKUP(TableOMP[[#This Row],[Label]],TableAvg[],3,FALSE)</f>
        <v>7.0515531740340354</v>
      </c>
      <c r="Q1264" s="3">
        <f>TableOMP[[#This Row],[Avg]]-$U$2*TableOMP[[#This Row],[StdDev]]</f>
        <v>3.3559279331819276</v>
      </c>
      <c r="R1264" s="3">
        <f>TableOMP[[#This Row],[Avg]]+$U$2*TableOMP[[#This Row],[StdDev]]</f>
        <v>31.562140629318069</v>
      </c>
      <c r="S1264" s="3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>MID(M1265,22,1)</f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17.1912389375</v>
      </c>
      <c r="P1265">
        <f>VLOOKUP(TableOMP[[#This Row],[Label]],TableAvg[],3,FALSE)</f>
        <v>7.3569513147395975</v>
      </c>
      <c r="Q1265" s="3">
        <f>TableOMP[[#This Row],[Avg]]-$U$2*TableOMP[[#This Row],[StdDev]]</f>
        <v>2.4773363080208046</v>
      </c>
      <c r="R1265" s="3">
        <f>TableOMP[[#This Row],[Avg]]+$U$2*TableOMP[[#This Row],[StdDev]]</f>
        <v>31.905141566979196</v>
      </c>
      <c r="S1265" s="3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>MID(M1266,22,1)</f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16.484906718749997</v>
      </c>
      <c r="P1266">
        <f>VLOOKUP(TableOMP[[#This Row],[Label]],TableAvg[],3,FALSE)</f>
        <v>7.558230125214445</v>
      </c>
      <c r="Q1266" s="3">
        <f>TableOMP[[#This Row],[Avg]]-$U$2*TableOMP[[#This Row],[StdDev]]</f>
        <v>1.3684464683211068</v>
      </c>
      <c r="R1266" s="3">
        <f>TableOMP[[#This Row],[Avg]]+$U$2*TableOMP[[#This Row],[StdDev]]</f>
        <v>31.601366969178887</v>
      </c>
      <c r="S1266" s="3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>MID(M1267,22,1)</f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18.282200593749998</v>
      </c>
      <c r="P1267">
        <f>VLOOKUP(TableOMP[[#This Row],[Label]],TableAvg[],3,FALSE)</f>
        <v>7.4943406967237527</v>
      </c>
      <c r="Q1267" s="3">
        <f>TableOMP[[#This Row],[Avg]]-$U$2*TableOMP[[#This Row],[StdDev]]</f>
        <v>3.2935192003024927</v>
      </c>
      <c r="R1267" s="3">
        <f>TableOMP[[#This Row],[Avg]]+$U$2*TableOMP[[#This Row],[StdDev]]</f>
        <v>33.270881987197505</v>
      </c>
      <c r="S1267" s="3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>MID(M1268,22,1)</f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18.887814124999995</v>
      </c>
      <c r="P1268">
        <f>VLOOKUP(TableOMP[[#This Row],[Label]],TableAvg[],3,FALSE)</f>
        <v>7.8339106006478954</v>
      </c>
      <c r="Q1268" s="3">
        <f>TableOMP[[#This Row],[Avg]]-$U$2*TableOMP[[#This Row],[StdDev]]</f>
        <v>3.2199929237042042</v>
      </c>
      <c r="R1268" s="3">
        <f>TableOMP[[#This Row],[Avg]]+$U$2*TableOMP[[#This Row],[StdDev]]</f>
        <v>34.555635326295786</v>
      </c>
      <c r="S1268" s="3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>MID(M1269,22,1)</f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20.834151406250001</v>
      </c>
      <c r="P1269">
        <f>VLOOKUP(TableOMP[[#This Row],[Label]],TableAvg[],3,FALSE)</f>
        <v>8.4387837478377037</v>
      </c>
      <c r="Q1269" s="3">
        <f>TableOMP[[#This Row],[Avg]]-$U$2*TableOMP[[#This Row],[StdDev]]</f>
        <v>3.9565839105745937</v>
      </c>
      <c r="R1269" s="3">
        <f>TableOMP[[#This Row],[Avg]]+$U$2*TableOMP[[#This Row],[StdDev]]</f>
        <v>37.711718901925408</v>
      </c>
      <c r="S1269" s="3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>MID(M1270,22,1)</f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21.759482451612907</v>
      </c>
      <c r="P1270">
        <f>VLOOKUP(TableOMP[[#This Row],[Label]],TableAvg[],3,FALSE)</f>
        <v>8.1826034443029805</v>
      </c>
      <c r="Q1270" s="3">
        <f>TableOMP[[#This Row],[Avg]]-$U$2*TableOMP[[#This Row],[StdDev]]</f>
        <v>5.3942755630069463</v>
      </c>
      <c r="R1270" s="3">
        <f>TableOMP[[#This Row],[Avg]]+$U$2*TableOMP[[#This Row],[StdDev]]</f>
        <v>38.124689340218865</v>
      </c>
      <c r="S1270" s="3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>MID(M1271,22,1)</f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19.386276322580649</v>
      </c>
      <c r="P1271">
        <f>VLOOKUP(TableOMP[[#This Row],[Label]],TableAvg[],3,FALSE)</f>
        <v>8.256148849544207</v>
      </c>
      <c r="Q1271" s="3">
        <f>TableOMP[[#This Row],[Avg]]-$U$2*TableOMP[[#This Row],[StdDev]]</f>
        <v>2.8739786234922349</v>
      </c>
      <c r="R1271" s="3">
        <f>TableOMP[[#This Row],[Avg]]+$U$2*TableOMP[[#This Row],[StdDev]]</f>
        <v>35.898574021669063</v>
      </c>
      <c r="S1271" s="3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>MID(M1272,22,1)</f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19.607238129032257</v>
      </c>
      <c r="P1272">
        <f>VLOOKUP(TableOMP[[#This Row],[Label]],TableAvg[],3,FALSE)</f>
        <v>8.7716338060571157</v>
      </c>
      <c r="Q1272" s="3">
        <f>TableOMP[[#This Row],[Avg]]-$U$2*TableOMP[[#This Row],[StdDev]]</f>
        <v>2.063970516918026</v>
      </c>
      <c r="R1272" s="3">
        <f>TableOMP[[#This Row],[Avg]]+$U$2*TableOMP[[#This Row],[StdDev]]</f>
        <v>37.150505741146489</v>
      </c>
      <c r="S1272" s="3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>MID(M1273,22,1)</f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19.512715466666666</v>
      </c>
      <c r="P1273">
        <f>VLOOKUP(TableOMP[[#This Row],[Label]],TableAvg[],3,FALSE)</f>
        <v>9.187228983869657</v>
      </c>
      <c r="Q1273" s="3">
        <f>TableOMP[[#This Row],[Avg]]-$U$2*TableOMP[[#This Row],[StdDev]]</f>
        <v>1.1382574989273522</v>
      </c>
      <c r="R1273" s="3">
        <f>TableOMP[[#This Row],[Avg]]+$U$2*TableOMP[[#This Row],[StdDev]]</f>
        <v>37.88717343440598</v>
      </c>
      <c r="S1273" s="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>MID(M1274,22,1)</f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18.221909137931036</v>
      </c>
      <c r="P1274">
        <f>VLOOKUP(TableOMP[[#This Row],[Label]],TableAvg[],3,FALSE)</f>
        <v>8.8666679267412789</v>
      </c>
      <c r="Q1274" s="3">
        <f>TableOMP[[#This Row],[Avg]]-$U$2*TableOMP[[#This Row],[StdDev]]</f>
        <v>0.48857328444847781</v>
      </c>
      <c r="R1274" s="3">
        <f>TableOMP[[#This Row],[Avg]]+$U$2*TableOMP[[#This Row],[StdDev]]</f>
        <v>35.955244991413593</v>
      </c>
      <c r="S1274" s="3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>MID(M1275,22,1)</f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20.414483310344828</v>
      </c>
      <c r="P1275">
        <f>VLOOKUP(TableOMP[[#This Row],[Label]],TableAvg[],3,FALSE)</f>
        <v>8.8079953443107861</v>
      </c>
      <c r="Q1275" s="3">
        <f>TableOMP[[#This Row],[Avg]]-$U$2*TableOMP[[#This Row],[StdDev]]</f>
        <v>2.7984926217232555</v>
      </c>
      <c r="R1275" s="3">
        <f>TableOMP[[#This Row],[Avg]]+$U$2*TableOMP[[#This Row],[StdDev]]</f>
        <v>38.0304739989664</v>
      </c>
      <c r="S1275" s="3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>MID(M1276,22,1)</f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23.102873862068964</v>
      </c>
      <c r="P1276">
        <f>VLOOKUP(TableOMP[[#This Row],[Label]],TableAvg[],3,FALSE)</f>
        <v>9.1655820311027689</v>
      </c>
      <c r="Q1276" s="3">
        <f>TableOMP[[#This Row],[Avg]]-$U$2*TableOMP[[#This Row],[StdDev]]</f>
        <v>4.7717097998634266</v>
      </c>
      <c r="R1276" s="3">
        <f>TableOMP[[#This Row],[Avg]]+$U$2*TableOMP[[#This Row],[StdDev]]</f>
        <v>41.434037924274506</v>
      </c>
      <c r="S1276" s="3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>MID(M1277,22,1)</f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20.206137000000002</v>
      </c>
      <c r="P1277">
        <f>VLOOKUP(TableOMP[[#This Row],[Label]],TableAvg[],3,FALSE)</f>
        <v>9.3356683494800166</v>
      </c>
      <c r="Q1277" s="3">
        <f>TableOMP[[#This Row],[Avg]]-$U$2*TableOMP[[#This Row],[StdDev]]</f>
        <v>1.5348003010399687</v>
      </c>
      <c r="R1277" s="3">
        <f>TableOMP[[#This Row],[Avg]]+$U$2*TableOMP[[#This Row],[StdDev]]</f>
        <v>38.877473698960031</v>
      </c>
      <c r="S1277" s="3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>MID(M1278,22,1)</f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19.386289896551727</v>
      </c>
      <c r="P1278">
        <f>VLOOKUP(TableOMP[[#This Row],[Label]],TableAvg[],3,FALSE)</f>
        <v>9.356722659350508</v>
      </c>
      <c r="Q1278" s="3">
        <f>TableOMP[[#This Row],[Avg]]-$U$2*TableOMP[[#This Row],[StdDev]]</f>
        <v>0.67284457785071083</v>
      </c>
      <c r="R1278" s="3">
        <f>TableOMP[[#This Row],[Avg]]+$U$2*TableOMP[[#This Row],[StdDev]]</f>
        <v>38.099735215252743</v>
      </c>
      <c r="S1278" s="3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>MID(M1279,22,1)</f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21.556592607142864</v>
      </c>
      <c r="P1279">
        <f>VLOOKUP(TableOMP[[#This Row],[Label]],TableAvg[],3,FALSE)</f>
        <v>9.5239741975301975</v>
      </c>
      <c r="Q1279" s="3">
        <f>TableOMP[[#This Row],[Avg]]-$U$2*TableOMP[[#This Row],[StdDev]]</f>
        <v>2.5086442120824692</v>
      </c>
      <c r="R1279" s="3">
        <f>TableOMP[[#This Row],[Avg]]+$U$2*TableOMP[[#This Row],[StdDev]]</f>
        <v>40.604541002203263</v>
      </c>
      <c r="S1279" s="3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>MID(M1280,22,1)</f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26.108961571428576</v>
      </c>
      <c r="P1280">
        <f>VLOOKUP(TableOMP[[#This Row],[Label]],TableAvg[],3,FALSE)</f>
        <v>7.567723320778434</v>
      </c>
      <c r="Q1280" s="3">
        <f>TableOMP[[#This Row],[Avg]]-$U$2*TableOMP[[#This Row],[StdDev]]</f>
        <v>10.973514929871708</v>
      </c>
      <c r="R1280" s="3">
        <f>TableOMP[[#This Row],[Avg]]+$U$2*TableOMP[[#This Row],[StdDev]]</f>
        <v>41.244408212985448</v>
      </c>
      <c r="S1280" s="3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>MID(M1281,22,1)</f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21.33952425</v>
      </c>
      <c r="P1281">
        <f>VLOOKUP(TableOMP[[#This Row],[Label]],TableAvg[],3,FALSE)</f>
        <v>9.4382373391227325</v>
      </c>
      <c r="Q1281" s="3">
        <f>TableOMP[[#This Row],[Avg]]-$U$2*TableOMP[[#This Row],[StdDev]]</f>
        <v>2.4630495717545351</v>
      </c>
      <c r="R1281" s="3">
        <f>TableOMP[[#This Row],[Avg]]+$U$2*TableOMP[[#This Row],[StdDev]]</f>
        <v>40.215998928245469</v>
      </c>
      <c r="S1281" s="3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22.073098000000005</v>
      </c>
      <c r="P1282">
        <f>VLOOKUP(TableOMP[[#This Row],[Label]],TableAvg[],3,FALSE)</f>
        <v>9.0800087901737854</v>
      </c>
      <c r="Q1282" s="3">
        <f>TableOMP[[#This Row],[Avg]]-$U$2*TableOMP[[#This Row],[StdDev]]</f>
        <v>3.9130804196524345</v>
      </c>
      <c r="R1282" s="3">
        <f>TableOMP[[#This Row],[Avg]]+$U$2*TableOMP[[#This Row],[StdDev]]</f>
        <v>40.233115580347572</v>
      </c>
      <c r="S1282" s="3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>MID(M1283,22,1)</f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19.91024775</v>
      </c>
      <c r="P1283">
        <f>VLOOKUP(TableOMP[[#This Row],[Label]],TableAvg[],3,FALSE)</f>
        <v>8.9890914259441548</v>
      </c>
      <c r="Q1283" s="3">
        <f>TableOMP[[#This Row],[Avg]]-$U$2*TableOMP[[#This Row],[StdDev]]</f>
        <v>1.9320648981116904</v>
      </c>
      <c r="R1283" s="3">
        <f>TableOMP[[#This Row],[Avg]]+$U$2*TableOMP[[#This Row],[StdDev]]</f>
        <v>37.888430601888309</v>
      </c>
      <c r="S1283" s="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>MID(M1284,22,1)</f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18.850676142857139</v>
      </c>
      <c r="P1284">
        <f>VLOOKUP(TableOMP[[#This Row],[Label]],TableAvg[],3,FALSE)</f>
        <v>8.9405976519509274</v>
      </c>
      <c r="Q1284" s="3">
        <f>TableOMP[[#This Row],[Avg]]-$U$2*TableOMP[[#This Row],[StdDev]]</f>
        <v>0.9694808389552847</v>
      </c>
      <c r="R1284" s="3">
        <f>TableOMP[[#This Row],[Avg]]+$U$2*TableOMP[[#This Row],[StdDev]]</f>
        <v>36.731871446758994</v>
      </c>
      <c r="S1284" s="3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>MID(M1285,22,1)</f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21.831402321428566</v>
      </c>
      <c r="P1285">
        <f>VLOOKUP(TableOMP[[#This Row],[Label]],TableAvg[],3,FALSE)</f>
        <v>9.0477290995250179</v>
      </c>
      <c r="Q1285" s="3">
        <f>TableOMP[[#This Row],[Avg]]-$U$2*TableOMP[[#This Row],[StdDev]]</f>
        <v>3.7359441223785304</v>
      </c>
      <c r="R1285" s="3">
        <f>TableOMP[[#This Row],[Avg]]+$U$2*TableOMP[[#This Row],[StdDev]]</f>
        <v>39.926860520478598</v>
      </c>
      <c r="S1285" s="3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>MID(M1286,22,1)</f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17.737151851851849</v>
      </c>
      <c r="P1286">
        <f>VLOOKUP(TableOMP[[#This Row],[Label]],TableAvg[],3,FALSE)</f>
        <v>8.9005041359941846</v>
      </c>
      <c r="Q1286" s="3">
        <f>TableOMP[[#This Row],[Avg]]-$U$2*TableOMP[[#This Row],[StdDev]]</f>
        <v>-6.3856420136520597E-2</v>
      </c>
      <c r="R1286" s="3">
        <f>TableOMP[[#This Row],[Avg]]+$U$2*TableOMP[[#This Row],[StdDev]]</f>
        <v>35.538160123840214</v>
      </c>
      <c r="S1286" s="3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>MID(M1287,22,1)</f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23.289516851851857</v>
      </c>
      <c r="P1287">
        <f>VLOOKUP(TableOMP[[#This Row],[Label]],TableAvg[],3,FALSE)</f>
        <v>11.135900762443443</v>
      </c>
      <c r="Q1287" s="3">
        <f>TableOMP[[#This Row],[Avg]]-$U$2*TableOMP[[#This Row],[StdDev]]</f>
        <v>1.0177153269649715</v>
      </c>
      <c r="R1287" s="3">
        <f>TableOMP[[#This Row],[Avg]]+$U$2*TableOMP[[#This Row],[StdDev]]</f>
        <v>45.56131837673874</v>
      </c>
      <c r="S1287" s="3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>MID(M1288,22,1)</f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20.976530925925925</v>
      </c>
      <c r="P1288">
        <f>VLOOKUP(TableOMP[[#This Row],[Label]],TableAvg[],3,FALSE)</f>
        <v>9.3978188170333041</v>
      </c>
      <c r="Q1288" s="3">
        <f>TableOMP[[#This Row],[Avg]]-$U$2*TableOMP[[#This Row],[StdDev]]</f>
        <v>2.1808932918593165</v>
      </c>
      <c r="R1288" s="3">
        <f>TableOMP[[#This Row],[Avg]]+$U$2*TableOMP[[#This Row],[StdDev]]</f>
        <v>39.772168559992537</v>
      </c>
      <c r="S1288" s="3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>MID(M1289,22,1)</f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22.445551407407407</v>
      </c>
      <c r="P1289">
        <f>VLOOKUP(TableOMP[[#This Row],[Label]],TableAvg[],3,FALSE)</f>
        <v>9.5278826106641894</v>
      </c>
      <c r="Q1289" s="3">
        <f>TableOMP[[#This Row],[Avg]]-$U$2*TableOMP[[#This Row],[StdDev]]</f>
        <v>3.3897861860790286</v>
      </c>
      <c r="R1289" s="3">
        <f>TableOMP[[#This Row],[Avg]]+$U$2*TableOMP[[#This Row],[StdDev]]</f>
        <v>41.501316628735786</v>
      </c>
      <c r="S1289" s="3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>MID(M1290,22,1)</f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19.780008555555561</v>
      </c>
      <c r="P1290">
        <f>VLOOKUP(TableOMP[[#This Row],[Label]],TableAvg[],3,FALSE)</f>
        <v>9.8262579595391362</v>
      </c>
      <c r="Q1290" s="3">
        <f>TableOMP[[#This Row],[Avg]]-$U$2*TableOMP[[#This Row],[StdDev]]</f>
        <v>0.12749263647728881</v>
      </c>
      <c r="R1290" s="3">
        <f>TableOMP[[#This Row],[Avg]]+$U$2*TableOMP[[#This Row],[StdDev]]</f>
        <v>39.432524474633837</v>
      </c>
      <c r="S1290" s="3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>MID(M1291,22,1)</f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20.881905629629632</v>
      </c>
      <c r="P1291">
        <f>VLOOKUP(TableOMP[[#This Row],[Label]],TableAvg[],3,FALSE)</f>
        <v>9.7048797750861944</v>
      </c>
      <c r="Q1291" s="3">
        <f>TableOMP[[#This Row],[Avg]]-$U$2*TableOMP[[#This Row],[StdDev]]</f>
        <v>1.472146079457243</v>
      </c>
      <c r="R1291" s="3">
        <f>TableOMP[[#This Row],[Avg]]+$U$2*TableOMP[[#This Row],[StdDev]]</f>
        <v>40.291665179802024</v>
      </c>
      <c r="S1291" s="3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>MID(M1292,22,1)</f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24.797914961538464</v>
      </c>
      <c r="P1292">
        <f>VLOOKUP(TableOMP[[#This Row],[Label]],TableAvg[],3,FALSE)</f>
        <v>9.2244738610175894</v>
      </c>
      <c r="Q1292" s="3">
        <f>TableOMP[[#This Row],[Avg]]-$U$2*TableOMP[[#This Row],[StdDev]]</f>
        <v>6.3489672395032848</v>
      </c>
      <c r="R1292" s="3">
        <f>TableOMP[[#This Row],[Avg]]+$U$2*TableOMP[[#This Row],[StdDev]]</f>
        <v>43.246862683573639</v>
      </c>
      <c r="S1292" s="3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>MID(M1293,22,1)</f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25.08190823076923</v>
      </c>
      <c r="P1293">
        <f>VLOOKUP(TableOMP[[#This Row],[Label]],TableAvg[],3,FALSE)</f>
        <v>8.6842077902559947</v>
      </c>
      <c r="Q1293" s="3">
        <f>TableOMP[[#This Row],[Avg]]-$U$2*TableOMP[[#This Row],[StdDev]]</f>
        <v>7.7134926502572405</v>
      </c>
      <c r="R1293" s="3">
        <f>TableOMP[[#This Row],[Avg]]+$U$2*TableOMP[[#This Row],[StdDev]]</f>
        <v>42.450323811281223</v>
      </c>
      <c r="S1293" s="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>MID(M1294,22,1)</f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19.769097730769229</v>
      </c>
      <c r="P1294">
        <f>VLOOKUP(TableOMP[[#This Row],[Label]],TableAvg[],3,FALSE)</f>
        <v>9.8607226380025708</v>
      </c>
      <c r="Q1294" s="3">
        <f>TableOMP[[#This Row],[Avg]]-$U$2*TableOMP[[#This Row],[StdDev]]</f>
        <v>4.7652454764087082E-2</v>
      </c>
      <c r="R1294" s="3">
        <f>TableOMP[[#This Row],[Avg]]+$U$2*TableOMP[[#This Row],[StdDev]]</f>
        <v>39.490543006774374</v>
      </c>
      <c r="S1294" s="3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>MID(M1295,22,1)</f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20.141973615384618</v>
      </c>
      <c r="P1295">
        <f>VLOOKUP(TableOMP[[#This Row],[Label]],TableAvg[],3,FALSE)</f>
        <v>9.5355048512637754</v>
      </c>
      <c r="Q1295" s="3">
        <f>TableOMP[[#This Row],[Avg]]-$U$2*TableOMP[[#This Row],[StdDev]]</f>
        <v>1.0709639128570672</v>
      </c>
      <c r="R1295" s="3">
        <f>TableOMP[[#This Row],[Avg]]+$U$2*TableOMP[[#This Row],[StdDev]]</f>
        <v>39.212983317912169</v>
      </c>
      <c r="S1295" s="3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>MID(M1296,22,1)</f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23.750743115384619</v>
      </c>
      <c r="P1296">
        <f>VLOOKUP(TableOMP[[#This Row],[Label]],TableAvg[],3,FALSE)</f>
        <v>9.4969429529989462</v>
      </c>
      <c r="Q1296" s="3">
        <f>TableOMP[[#This Row],[Avg]]-$U$2*TableOMP[[#This Row],[StdDev]]</f>
        <v>4.7568572093867267</v>
      </c>
      <c r="R1296" s="3">
        <f>TableOMP[[#This Row],[Avg]]+$U$2*TableOMP[[#This Row],[StdDev]]</f>
        <v>42.744629021382508</v>
      </c>
      <c r="S1296" s="3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>MID(M1297,22,1)</f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19.084940192307691</v>
      </c>
      <c r="P1297">
        <f>VLOOKUP(TableOMP[[#This Row],[Label]],TableAvg[],3,FALSE)</f>
        <v>9.8503241807080073</v>
      </c>
      <c r="Q1297" s="3">
        <f>TableOMP[[#This Row],[Avg]]-$U$2*TableOMP[[#This Row],[StdDev]]</f>
        <v>-0.61570816910832349</v>
      </c>
      <c r="R1297" s="3">
        <f>TableOMP[[#This Row],[Avg]]+$U$2*TableOMP[[#This Row],[StdDev]]</f>
        <v>38.785588553723706</v>
      </c>
      <c r="S1297" s="3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>MID(M1298,22,1)</f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21.347046730769232</v>
      </c>
      <c r="P1298">
        <f>VLOOKUP(TableOMP[[#This Row],[Label]],TableAvg[],3,FALSE)</f>
        <v>10.036286516209548</v>
      </c>
      <c r="Q1298" s="3">
        <f>TableOMP[[#This Row],[Avg]]-$U$2*TableOMP[[#This Row],[StdDev]]</f>
        <v>1.2744736983501355</v>
      </c>
      <c r="R1298" s="3">
        <f>TableOMP[[#This Row],[Avg]]+$U$2*TableOMP[[#This Row],[StdDev]]</f>
        <v>41.419619763188329</v>
      </c>
      <c r="S1298" s="3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>MID(M1299,22,1)</f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21.531331384615385</v>
      </c>
      <c r="P1299">
        <f>VLOOKUP(TableOMP[[#This Row],[Label]],TableAvg[],3,FALSE)</f>
        <v>10.009139262313729</v>
      </c>
      <c r="Q1299" s="3">
        <f>TableOMP[[#This Row],[Avg]]-$U$2*TableOMP[[#This Row],[StdDev]]</f>
        <v>1.5130528599879263</v>
      </c>
      <c r="R1299" s="3">
        <f>TableOMP[[#This Row],[Avg]]+$U$2*TableOMP[[#This Row],[StdDev]]</f>
        <v>41.549609909242847</v>
      </c>
      <c r="S1299" s="3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>MID(M1300,22,1)</f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s="3" t="e">
        <f>TableOMP[[#This Row],[Avg]]-$U$2*TableOMP[[#This Row],[StdDev]]</f>
        <v>#N/A</v>
      </c>
      <c r="R1300" s="3" t="e">
        <f>TableOMP[[#This Row],[Avg]]+$U$2*TableOMP[[#This Row],[StdDev]]</f>
        <v>#N/A</v>
      </c>
      <c r="S1300" s="3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>MID(M1301,22,1)</f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s="3" t="e">
        <f>TableOMP[[#This Row],[Avg]]-$U$2*TableOMP[[#This Row],[StdDev]]</f>
        <v>#N/A</v>
      </c>
      <c r="R1301" s="3" t="e">
        <f>TableOMP[[#This Row],[Avg]]+$U$2*TableOMP[[#This Row],[StdDev]]</f>
        <v>#N/A</v>
      </c>
      <c r="S1301" s="3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>MID(M1302,22,1)</f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s="3" t="e">
        <f>TableOMP[[#This Row],[Avg]]-$U$2*TableOMP[[#This Row],[StdDev]]</f>
        <v>#N/A</v>
      </c>
      <c r="R1302" s="3" t="e">
        <f>TableOMP[[#This Row],[Avg]]+$U$2*TableOMP[[#This Row],[StdDev]]</f>
        <v>#N/A</v>
      </c>
      <c r="S1302" s="3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>MID(M1303,22,1)</f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s="3" t="e">
        <f>TableOMP[[#This Row],[Avg]]-$U$2*TableOMP[[#This Row],[StdDev]]</f>
        <v>#N/A</v>
      </c>
      <c r="R1303" s="3" t="e">
        <f>TableOMP[[#This Row],[Avg]]+$U$2*TableOMP[[#This Row],[StdDev]]</f>
        <v>#N/A</v>
      </c>
      <c r="S1303" s="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>MID(M1304,22,1)</f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s="3" t="e">
        <f>TableOMP[[#This Row],[Avg]]-$U$2*TableOMP[[#This Row],[StdDev]]</f>
        <v>#N/A</v>
      </c>
      <c r="R1304" s="3" t="e">
        <f>TableOMP[[#This Row],[Avg]]+$U$2*TableOMP[[#This Row],[StdDev]]</f>
        <v>#N/A</v>
      </c>
      <c r="S1304" s="3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>MID(M1305,22,1)</f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s="3" t="e">
        <f>TableOMP[[#This Row],[Avg]]-$U$2*TableOMP[[#This Row],[StdDev]]</f>
        <v>#N/A</v>
      </c>
      <c r="R1305" s="3" t="e">
        <f>TableOMP[[#This Row],[Avg]]+$U$2*TableOMP[[#This Row],[StdDev]]</f>
        <v>#N/A</v>
      </c>
      <c r="S1305" s="3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>MID(M1306,22,1)</f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s="3" t="e">
        <f>TableOMP[[#This Row],[Avg]]-$U$2*TableOMP[[#This Row],[StdDev]]</f>
        <v>#N/A</v>
      </c>
      <c r="R1306" s="3" t="e">
        <f>TableOMP[[#This Row],[Avg]]+$U$2*TableOMP[[#This Row],[StdDev]]</f>
        <v>#N/A</v>
      </c>
      <c r="S1306" s="3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>MID(M1307,22,1)</f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s="3" t="e">
        <f>TableOMP[[#This Row],[Avg]]-$U$2*TableOMP[[#This Row],[StdDev]]</f>
        <v>#N/A</v>
      </c>
      <c r="R1307" s="3" t="e">
        <f>TableOMP[[#This Row],[Avg]]+$U$2*TableOMP[[#This Row],[StdDev]]</f>
        <v>#N/A</v>
      </c>
      <c r="S1307" s="3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>MID(M1308,22,1)</f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s="3" t="e">
        <f>TableOMP[[#This Row],[Avg]]-$U$2*TableOMP[[#This Row],[StdDev]]</f>
        <v>#N/A</v>
      </c>
      <c r="R1308" s="3" t="e">
        <f>TableOMP[[#This Row],[Avg]]+$U$2*TableOMP[[#This Row],[StdDev]]</f>
        <v>#N/A</v>
      </c>
      <c r="S1308" s="3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>MID(M1309,22,1)</f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s="3" t="e">
        <f>TableOMP[[#This Row],[Avg]]-$U$2*TableOMP[[#This Row],[StdDev]]</f>
        <v>#N/A</v>
      </c>
      <c r="R1309" s="3" t="e">
        <f>TableOMP[[#This Row],[Avg]]+$U$2*TableOMP[[#This Row],[StdDev]]</f>
        <v>#N/A</v>
      </c>
      <c r="S1309" s="3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>MID(M1310,22,1)</f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s="3" t="e">
        <f>TableOMP[[#This Row],[Avg]]-$U$2*TableOMP[[#This Row],[StdDev]]</f>
        <v>#N/A</v>
      </c>
      <c r="R1310" s="3" t="e">
        <f>TableOMP[[#This Row],[Avg]]+$U$2*TableOMP[[#This Row],[StdDev]]</f>
        <v>#N/A</v>
      </c>
      <c r="S1310" s="3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>MID(M1311,22,1)</f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s="3" t="e">
        <f>TableOMP[[#This Row],[Avg]]-$U$2*TableOMP[[#This Row],[StdDev]]</f>
        <v>#N/A</v>
      </c>
      <c r="R1311" s="3" t="e">
        <f>TableOMP[[#This Row],[Avg]]+$U$2*TableOMP[[#This Row],[StdDev]]</f>
        <v>#N/A</v>
      </c>
      <c r="S1311" s="3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>MID(M1312,22,1)</f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s="3" t="e">
        <f>TableOMP[[#This Row],[Avg]]-$U$2*TableOMP[[#This Row],[StdDev]]</f>
        <v>#N/A</v>
      </c>
      <c r="R1312" s="3" t="e">
        <f>TableOMP[[#This Row],[Avg]]+$U$2*TableOMP[[#This Row],[StdDev]]</f>
        <v>#N/A</v>
      </c>
      <c r="S1312" s="3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>MID(M1313,22,1)</f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s="3" t="e">
        <f>TableOMP[[#This Row],[Avg]]-$U$2*TableOMP[[#This Row],[StdDev]]</f>
        <v>#N/A</v>
      </c>
      <c r="R1313" s="3" t="e">
        <f>TableOMP[[#This Row],[Avg]]+$U$2*TableOMP[[#This Row],[StdDev]]</f>
        <v>#N/A</v>
      </c>
      <c r="S1313" s="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>MID(M1314,22,1)</f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s="3" t="e">
        <f>TableOMP[[#This Row],[Avg]]-$U$2*TableOMP[[#This Row],[StdDev]]</f>
        <v>#N/A</v>
      </c>
      <c r="R1314" s="3" t="e">
        <f>TableOMP[[#This Row],[Avg]]+$U$2*TableOMP[[#This Row],[StdDev]]</f>
        <v>#N/A</v>
      </c>
      <c r="S1314" s="3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>MID(M1315,22,1)</f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s="3" t="e">
        <f>TableOMP[[#This Row],[Avg]]-$U$2*TableOMP[[#This Row],[StdDev]]</f>
        <v>#N/A</v>
      </c>
      <c r="R1315" s="3" t="e">
        <f>TableOMP[[#This Row],[Avg]]+$U$2*TableOMP[[#This Row],[StdDev]]</f>
        <v>#N/A</v>
      </c>
      <c r="S1315" s="3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>MID(M1316,22,1)</f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s="3" t="e">
        <f>TableOMP[[#This Row],[Avg]]-$U$2*TableOMP[[#This Row],[StdDev]]</f>
        <v>#N/A</v>
      </c>
      <c r="R1316" s="3" t="e">
        <f>TableOMP[[#This Row],[Avg]]+$U$2*TableOMP[[#This Row],[StdDev]]</f>
        <v>#N/A</v>
      </c>
      <c r="S1316" s="3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>MID(M1317,22,1)</f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s="3" t="e">
        <f>TableOMP[[#This Row],[Avg]]-$U$2*TableOMP[[#This Row],[StdDev]]</f>
        <v>#N/A</v>
      </c>
      <c r="R1317" s="3" t="e">
        <f>TableOMP[[#This Row],[Avg]]+$U$2*TableOMP[[#This Row],[StdDev]]</f>
        <v>#N/A</v>
      </c>
      <c r="S1317" s="3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>MID(M1318,22,1)</f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s="3" t="e">
        <f>TableOMP[[#This Row],[Avg]]-$U$2*TableOMP[[#This Row],[StdDev]]</f>
        <v>#N/A</v>
      </c>
      <c r="R1318" s="3" t="e">
        <f>TableOMP[[#This Row],[Avg]]+$U$2*TableOMP[[#This Row],[StdDev]]</f>
        <v>#N/A</v>
      </c>
      <c r="S1318" s="3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>MID(M1319,22,1)</f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s="3" t="e">
        <f>TableOMP[[#This Row],[Avg]]-$U$2*TableOMP[[#This Row],[StdDev]]</f>
        <v>#N/A</v>
      </c>
      <c r="R1319" s="3" t="e">
        <f>TableOMP[[#This Row],[Avg]]+$U$2*TableOMP[[#This Row],[StdDev]]</f>
        <v>#N/A</v>
      </c>
      <c r="S1319" s="3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>MID(M1320,22,1)</f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s="3" t="e">
        <f>TableOMP[[#This Row],[Avg]]-$U$2*TableOMP[[#This Row],[StdDev]]</f>
        <v>#N/A</v>
      </c>
      <c r="R1320" s="3" t="e">
        <f>TableOMP[[#This Row],[Avg]]+$U$2*TableOMP[[#This Row],[StdDev]]</f>
        <v>#N/A</v>
      </c>
      <c r="S1320" s="3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>MID(M1321,22,1)</f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s="3" t="e">
        <f>TableOMP[[#This Row],[Avg]]-$U$2*TableOMP[[#This Row],[StdDev]]</f>
        <v>#N/A</v>
      </c>
      <c r="R1321" s="3" t="e">
        <f>TableOMP[[#This Row],[Avg]]+$U$2*TableOMP[[#This Row],[StdDev]]</f>
        <v>#N/A</v>
      </c>
      <c r="S1321" s="3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>MID(M1322,22,1)</f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s="3" t="e">
        <f>TableOMP[[#This Row],[Avg]]-$U$2*TableOMP[[#This Row],[StdDev]]</f>
        <v>#N/A</v>
      </c>
      <c r="R1322" s="3" t="e">
        <f>TableOMP[[#This Row],[Avg]]+$U$2*TableOMP[[#This Row],[StdDev]]</f>
        <v>#N/A</v>
      </c>
      <c r="S1322" s="3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>MID(M1323,22,1)</f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s="3" t="e">
        <f>TableOMP[[#This Row],[Avg]]-$U$2*TableOMP[[#This Row],[StdDev]]</f>
        <v>#N/A</v>
      </c>
      <c r="R1323" s="3" t="e">
        <f>TableOMP[[#This Row],[Avg]]+$U$2*TableOMP[[#This Row],[StdDev]]</f>
        <v>#N/A</v>
      </c>
      <c r="S1323" s="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>MID(M1324,22,1)</f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s="3" t="e">
        <f>TableOMP[[#This Row],[Avg]]-$U$2*TableOMP[[#This Row],[StdDev]]</f>
        <v>#N/A</v>
      </c>
      <c r="R1324" s="3" t="e">
        <f>TableOMP[[#This Row],[Avg]]+$U$2*TableOMP[[#This Row],[StdDev]]</f>
        <v>#N/A</v>
      </c>
      <c r="S1324" s="3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>MID(M1325,22,1)</f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s="3" t="e">
        <f>TableOMP[[#This Row],[Avg]]-$U$2*TableOMP[[#This Row],[StdDev]]</f>
        <v>#N/A</v>
      </c>
      <c r="R1325" s="3" t="e">
        <f>TableOMP[[#This Row],[Avg]]+$U$2*TableOMP[[#This Row],[StdDev]]</f>
        <v>#N/A</v>
      </c>
      <c r="S1325" s="3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>MID(M1326,22,1)</f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s="3" t="e">
        <f>TableOMP[[#This Row],[Avg]]-$U$2*TableOMP[[#This Row],[StdDev]]</f>
        <v>#N/A</v>
      </c>
      <c r="R1326" s="3" t="e">
        <f>TableOMP[[#This Row],[Avg]]+$U$2*TableOMP[[#This Row],[StdDev]]</f>
        <v>#N/A</v>
      </c>
      <c r="S1326" s="3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>MID(M1327,22,1)</f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s="3" t="e">
        <f>TableOMP[[#This Row],[Avg]]-$U$2*TableOMP[[#This Row],[StdDev]]</f>
        <v>#N/A</v>
      </c>
      <c r="R1327" s="3" t="e">
        <f>TableOMP[[#This Row],[Avg]]+$U$2*TableOMP[[#This Row],[StdDev]]</f>
        <v>#N/A</v>
      </c>
      <c r="S1327" s="3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>MID(M1328,22,1)</f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s="3" t="e">
        <f>TableOMP[[#This Row],[Avg]]-$U$2*TableOMP[[#This Row],[StdDev]]</f>
        <v>#N/A</v>
      </c>
      <c r="R1328" s="3" t="e">
        <f>TableOMP[[#This Row],[Avg]]+$U$2*TableOMP[[#This Row],[StdDev]]</f>
        <v>#N/A</v>
      </c>
      <c r="S1328" s="3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>MID(M1329,22,1)</f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s="3" t="e">
        <f>TableOMP[[#This Row],[Avg]]-$U$2*TableOMP[[#This Row],[StdDev]]</f>
        <v>#N/A</v>
      </c>
      <c r="R1329" s="3" t="e">
        <f>TableOMP[[#This Row],[Avg]]+$U$2*TableOMP[[#This Row],[StdDev]]</f>
        <v>#N/A</v>
      </c>
      <c r="S1329" s="3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>MID(M1330,22,1)</f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s="3" t="e">
        <f>TableOMP[[#This Row],[Avg]]-$U$2*TableOMP[[#This Row],[StdDev]]</f>
        <v>#N/A</v>
      </c>
      <c r="R1330" s="3" t="e">
        <f>TableOMP[[#This Row],[Avg]]+$U$2*TableOMP[[#This Row],[StdDev]]</f>
        <v>#N/A</v>
      </c>
      <c r="S1330" s="3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>MID(M1331,22,1)</f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s="3" t="e">
        <f>TableOMP[[#This Row],[Avg]]-$U$2*TableOMP[[#This Row],[StdDev]]</f>
        <v>#N/A</v>
      </c>
      <c r="R1331" s="3" t="e">
        <f>TableOMP[[#This Row],[Avg]]+$U$2*TableOMP[[#This Row],[StdDev]]</f>
        <v>#N/A</v>
      </c>
      <c r="S1331" s="3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>MID(M1332,22,1)</f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s="3" t="e">
        <f>TableOMP[[#This Row],[Avg]]-$U$2*TableOMP[[#This Row],[StdDev]]</f>
        <v>#N/A</v>
      </c>
      <c r="R1332" s="3" t="e">
        <f>TableOMP[[#This Row],[Avg]]+$U$2*TableOMP[[#This Row],[StdDev]]</f>
        <v>#N/A</v>
      </c>
      <c r="S1332" s="3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>MID(M1333,22,1)</f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s="3" t="e">
        <f>TableOMP[[#This Row],[Avg]]-$U$2*TableOMP[[#This Row],[StdDev]]</f>
        <v>#N/A</v>
      </c>
      <c r="R1333" s="3" t="e">
        <f>TableOMP[[#This Row],[Avg]]+$U$2*TableOMP[[#This Row],[StdDev]]</f>
        <v>#N/A</v>
      </c>
      <c r="S1333" s="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>MID(M1334,22,1)</f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s="3" t="e">
        <f>TableOMP[[#This Row],[Avg]]-$U$2*TableOMP[[#This Row],[StdDev]]</f>
        <v>#N/A</v>
      </c>
      <c r="R1334" s="3" t="e">
        <f>TableOMP[[#This Row],[Avg]]+$U$2*TableOMP[[#This Row],[StdDev]]</f>
        <v>#N/A</v>
      </c>
      <c r="S1334" s="3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>MID(M1335,22,1)</f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s="3" t="e">
        <f>TableOMP[[#This Row],[Avg]]-$U$2*TableOMP[[#This Row],[StdDev]]</f>
        <v>#N/A</v>
      </c>
      <c r="R1335" s="3" t="e">
        <f>TableOMP[[#This Row],[Avg]]+$U$2*TableOMP[[#This Row],[StdDev]]</f>
        <v>#N/A</v>
      </c>
      <c r="S1335" s="3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>MID(M1336,22,1)</f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s="3" t="e">
        <f>TableOMP[[#This Row],[Avg]]-$U$2*TableOMP[[#This Row],[StdDev]]</f>
        <v>#N/A</v>
      </c>
      <c r="R1336" s="3" t="e">
        <f>TableOMP[[#This Row],[Avg]]+$U$2*TableOMP[[#This Row],[StdDev]]</f>
        <v>#N/A</v>
      </c>
      <c r="S1336" s="3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>MID(M1337,22,1)</f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s="3" t="e">
        <f>TableOMP[[#This Row],[Avg]]-$U$2*TableOMP[[#This Row],[StdDev]]</f>
        <v>#N/A</v>
      </c>
      <c r="R1337" s="3" t="e">
        <f>TableOMP[[#This Row],[Avg]]+$U$2*TableOMP[[#This Row],[StdDev]]</f>
        <v>#N/A</v>
      </c>
      <c r="S1337" s="3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>MID(M1338,22,1)</f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s="3" t="e">
        <f>TableOMP[[#This Row],[Avg]]-$U$2*TableOMP[[#This Row],[StdDev]]</f>
        <v>#N/A</v>
      </c>
      <c r="R1338" s="3" t="e">
        <f>TableOMP[[#This Row],[Avg]]+$U$2*TableOMP[[#This Row],[StdDev]]</f>
        <v>#N/A</v>
      </c>
      <c r="S1338" s="3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>MID(M1339,22,1)</f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s="3" t="e">
        <f>TableOMP[[#This Row],[Avg]]-$U$2*TableOMP[[#This Row],[StdDev]]</f>
        <v>#N/A</v>
      </c>
      <c r="R1339" s="3" t="e">
        <f>TableOMP[[#This Row],[Avg]]+$U$2*TableOMP[[#This Row],[StdDev]]</f>
        <v>#N/A</v>
      </c>
      <c r="S1339" s="3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>MID(M1340,22,1)</f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s="3" t="e">
        <f>TableOMP[[#This Row],[Avg]]-$U$2*TableOMP[[#This Row],[StdDev]]</f>
        <v>#N/A</v>
      </c>
      <c r="R1340" s="3" t="e">
        <f>TableOMP[[#This Row],[Avg]]+$U$2*TableOMP[[#This Row],[StdDev]]</f>
        <v>#N/A</v>
      </c>
      <c r="S1340" s="3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>MID(M1341,22,1)</f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s="3" t="e">
        <f>TableOMP[[#This Row],[Avg]]-$U$2*TableOMP[[#This Row],[StdDev]]</f>
        <v>#N/A</v>
      </c>
      <c r="R1341" s="3" t="e">
        <f>TableOMP[[#This Row],[Avg]]+$U$2*TableOMP[[#This Row],[StdDev]]</f>
        <v>#N/A</v>
      </c>
      <c r="S1341" s="3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>MID(M1342,22,1)</f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s="3" t="e">
        <f>TableOMP[[#This Row],[Avg]]-$U$2*TableOMP[[#This Row],[StdDev]]</f>
        <v>#N/A</v>
      </c>
      <c r="R1342" s="3" t="e">
        <f>TableOMP[[#This Row],[Avg]]+$U$2*TableOMP[[#This Row],[StdDev]]</f>
        <v>#N/A</v>
      </c>
      <c r="S1342" s="3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>MID(M1343,22,1)</f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s="3" t="e">
        <f>TableOMP[[#This Row],[Avg]]-$U$2*TableOMP[[#This Row],[StdDev]]</f>
        <v>#N/A</v>
      </c>
      <c r="R1343" s="3" t="e">
        <f>TableOMP[[#This Row],[Avg]]+$U$2*TableOMP[[#This Row],[StdDev]]</f>
        <v>#N/A</v>
      </c>
      <c r="S1343" s="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>MID(M1344,22,1)</f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s="3" t="e">
        <f>TableOMP[[#This Row],[Avg]]-$U$2*TableOMP[[#This Row],[StdDev]]</f>
        <v>#N/A</v>
      </c>
      <c r="R1344" s="3" t="e">
        <f>TableOMP[[#This Row],[Avg]]+$U$2*TableOMP[[#This Row],[StdDev]]</f>
        <v>#N/A</v>
      </c>
      <c r="S1344" s="3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>MID(M1345,22,1)</f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s="3" t="e">
        <f>TableOMP[[#This Row],[Avg]]-$U$2*TableOMP[[#This Row],[StdDev]]</f>
        <v>#N/A</v>
      </c>
      <c r="R1345" s="3" t="e">
        <f>TableOMP[[#This Row],[Avg]]+$U$2*TableOMP[[#This Row],[StdDev]]</f>
        <v>#N/A</v>
      </c>
      <c r="S1345" s="3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s="3" t="e">
        <f>TableOMP[[#This Row],[Avg]]-$U$2*TableOMP[[#This Row],[StdDev]]</f>
        <v>#N/A</v>
      </c>
      <c r="R1346" s="3" t="e">
        <f>TableOMP[[#This Row],[Avg]]+$U$2*TableOMP[[#This Row],[StdDev]]</f>
        <v>#N/A</v>
      </c>
      <c r="S1346" s="3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>MID(M1347,22,1)</f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s="3" t="e">
        <f>TableOMP[[#This Row],[Avg]]-$U$2*TableOMP[[#This Row],[StdDev]]</f>
        <v>#N/A</v>
      </c>
      <c r="R1347" s="3" t="e">
        <f>TableOMP[[#This Row],[Avg]]+$U$2*TableOMP[[#This Row],[StdDev]]</f>
        <v>#N/A</v>
      </c>
      <c r="S1347" s="3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>MID(M1348,22,1)</f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s="3" t="e">
        <f>TableOMP[[#This Row],[Avg]]-$U$2*TableOMP[[#This Row],[StdDev]]</f>
        <v>#N/A</v>
      </c>
      <c r="R1348" s="3" t="e">
        <f>TableOMP[[#This Row],[Avg]]+$U$2*TableOMP[[#This Row],[StdDev]]</f>
        <v>#N/A</v>
      </c>
      <c r="S1348" s="3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>MID(M1349,22,1)</f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s="3" t="e">
        <f>TableOMP[[#This Row],[Avg]]-$U$2*TableOMP[[#This Row],[StdDev]]</f>
        <v>#N/A</v>
      </c>
      <c r="R1349" s="3" t="e">
        <f>TableOMP[[#This Row],[Avg]]+$U$2*TableOMP[[#This Row],[StdDev]]</f>
        <v>#N/A</v>
      </c>
      <c r="S1349" s="3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>MID(M1350,22,1)</f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s="3" t="e">
        <f>TableOMP[[#This Row],[Avg]]-$U$2*TableOMP[[#This Row],[StdDev]]</f>
        <v>#N/A</v>
      </c>
      <c r="R1350" s="3" t="e">
        <f>TableOMP[[#This Row],[Avg]]+$U$2*TableOMP[[#This Row],[StdDev]]</f>
        <v>#N/A</v>
      </c>
      <c r="S1350" s="3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>MID(M1351,22,1)</f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s="3" t="e">
        <f>TableOMP[[#This Row],[Avg]]-$U$2*TableOMP[[#This Row],[StdDev]]</f>
        <v>#N/A</v>
      </c>
      <c r="R1351" s="3" t="e">
        <f>TableOMP[[#This Row],[Avg]]+$U$2*TableOMP[[#This Row],[StdDev]]</f>
        <v>#N/A</v>
      </c>
      <c r="S1351" s="3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>MID(M1352,22,1)</f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s="3" t="e">
        <f>TableOMP[[#This Row],[Avg]]-$U$2*TableOMP[[#This Row],[StdDev]]</f>
        <v>#N/A</v>
      </c>
      <c r="R1352" s="3" t="e">
        <f>TableOMP[[#This Row],[Avg]]+$U$2*TableOMP[[#This Row],[StdDev]]</f>
        <v>#N/A</v>
      </c>
      <c r="S1352" s="3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>MID(M1353,22,1)</f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s="3" t="e">
        <f>TableOMP[[#This Row],[Avg]]-$U$2*TableOMP[[#This Row],[StdDev]]</f>
        <v>#N/A</v>
      </c>
      <c r="R1353" s="3" t="e">
        <f>TableOMP[[#This Row],[Avg]]+$U$2*TableOMP[[#This Row],[StdDev]]</f>
        <v>#N/A</v>
      </c>
      <c r="S1353" s="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>MID(M1354,22,1)</f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s="3" t="e">
        <f>TableOMP[[#This Row],[Avg]]-$U$2*TableOMP[[#This Row],[StdDev]]</f>
        <v>#N/A</v>
      </c>
      <c r="R1354" s="3" t="e">
        <f>TableOMP[[#This Row],[Avg]]+$U$2*TableOMP[[#This Row],[StdDev]]</f>
        <v>#N/A</v>
      </c>
      <c r="S1354" s="3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>MID(M1355,22,1)</f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s="3" t="e">
        <f>TableOMP[[#This Row],[Avg]]-$U$2*TableOMP[[#This Row],[StdDev]]</f>
        <v>#N/A</v>
      </c>
      <c r="R1355" s="3" t="e">
        <f>TableOMP[[#This Row],[Avg]]+$U$2*TableOMP[[#This Row],[StdDev]]</f>
        <v>#N/A</v>
      </c>
      <c r="S1355" s="3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>MID(M1356,22,1)</f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s="3" t="e">
        <f>TableOMP[[#This Row],[Avg]]-$U$2*TableOMP[[#This Row],[StdDev]]</f>
        <v>#N/A</v>
      </c>
      <c r="R1356" s="3" t="e">
        <f>TableOMP[[#This Row],[Avg]]+$U$2*TableOMP[[#This Row],[StdDev]]</f>
        <v>#N/A</v>
      </c>
      <c r="S1356" s="3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>MID(M1357,22,1)</f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s="3" t="e">
        <f>TableOMP[[#This Row],[Avg]]-$U$2*TableOMP[[#This Row],[StdDev]]</f>
        <v>#N/A</v>
      </c>
      <c r="R1357" s="3" t="e">
        <f>TableOMP[[#This Row],[Avg]]+$U$2*TableOMP[[#This Row],[StdDev]]</f>
        <v>#N/A</v>
      </c>
      <c r="S1357" s="3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>MID(M1358,22,1)</f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s="3" t="e">
        <f>TableOMP[[#This Row],[Avg]]-$U$2*TableOMP[[#This Row],[StdDev]]</f>
        <v>#N/A</v>
      </c>
      <c r="R1358" s="3" t="e">
        <f>TableOMP[[#This Row],[Avg]]+$U$2*TableOMP[[#This Row],[StdDev]]</f>
        <v>#N/A</v>
      </c>
      <c r="S1358" s="3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>MID(M1359,22,1)</f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s="3" t="e">
        <f>TableOMP[[#This Row],[Avg]]-$U$2*TableOMP[[#This Row],[StdDev]]</f>
        <v>#N/A</v>
      </c>
      <c r="R1359" s="3" t="e">
        <f>TableOMP[[#This Row],[Avg]]+$U$2*TableOMP[[#This Row],[StdDev]]</f>
        <v>#N/A</v>
      </c>
      <c r="S1359" s="3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>MID(M1360,22,1)</f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s="3" t="e">
        <f>TableOMP[[#This Row],[Avg]]-$U$2*TableOMP[[#This Row],[StdDev]]</f>
        <v>#N/A</v>
      </c>
      <c r="R1360" s="3" t="e">
        <f>TableOMP[[#This Row],[Avg]]+$U$2*TableOMP[[#This Row],[StdDev]]</f>
        <v>#N/A</v>
      </c>
      <c r="S1360" s="3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>MID(M1361,22,1)</f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s="3" t="e">
        <f>TableOMP[[#This Row],[Avg]]-$U$2*TableOMP[[#This Row],[StdDev]]</f>
        <v>#N/A</v>
      </c>
      <c r="R1361" s="3" t="e">
        <f>TableOMP[[#This Row],[Avg]]+$U$2*TableOMP[[#This Row],[StdDev]]</f>
        <v>#N/A</v>
      </c>
      <c r="S1361" s="3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>MID(M1362,22,1)</f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s="3" t="e">
        <f>TableOMP[[#This Row],[Avg]]-$U$2*TableOMP[[#This Row],[StdDev]]</f>
        <v>#N/A</v>
      </c>
      <c r="R1362" s="3" t="e">
        <f>TableOMP[[#This Row],[Avg]]+$U$2*TableOMP[[#This Row],[StdDev]]</f>
        <v>#N/A</v>
      </c>
      <c r="S1362" s="3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>MID(M1363,22,1)</f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s="3" t="e">
        <f>TableOMP[[#This Row],[Avg]]-$U$2*TableOMP[[#This Row],[StdDev]]</f>
        <v>#N/A</v>
      </c>
      <c r="R1363" s="3" t="e">
        <f>TableOMP[[#This Row],[Avg]]+$U$2*TableOMP[[#This Row],[StdDev]]</f>
        <v>#N/A</v>
      </c>
      <c r="S1363" s="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>MID(M1364,22,1)</f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s="3" t="e">
        <f>TableOMP[[#This Row],[Avg]]-$U$2*TableOMP[[#This Row],[StdDev]]</f>
        <v>#N/A</v>
      </c>
      <c r="R1364" s="3" t="e">
        <f>TableOMP[[#This Row],[Avg]]+$U$2*TableOMP[[#This Row],[StdDev]]</f>
        <v>#N/A</v>
      </c>
      <c r="S1364" s="3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>MID(M1365,22,1)</f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s="3" t="e">
        <f>TableOMP[[#This Row],[Avg]]-$U$2*TableOMP[[#This Row],[StdDev]]</f>
        <v>#N/A</v>
      </c>
      <c r="R1365" s="3" t="e">
        <f>TableOMP[[#This Row],[Avg]]+$U$2*TableOMP[[#This Row],[StdDev]]</f>
        <v>#N/A</v>
      </c>
      <c r="S1365" s="3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>MID(M1366,22,1)</f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s="3" t="e">
        <f>TableOMP[[#This Row],[Avg]]-$U$2*TableOMP[[#This Row],[StdDev]]</f>
        <v>#N/A</v>
      </c>
      <c r="R1366" s="3" t="e">
        <f>TableOMP[[#This Row],[Avg]]+$U$2*TableOMP[[#This Row],[StdDev]]</f>
        <v>#N/A</v>
      </c>
      <c r="S1366" s="3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>MID(M1367,22,1)</f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s="3" t="e">
        <f>TableOMP[[#This Row],[Avg]]-$U$2*TableOMP[[#This Row],[StdDev]]</f>
        <v>#N/A</v>
      </c>
      <c r="R1367" s="3" t="e">
        <f>TableOMP[[#This Row],[Avg]]+$U$2*TableOMP[[#This Row],[StdDev]]</f>
        <v>#N/A</v>
      </c>
      <c r="S1367" s="3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>MID(M1368,22,1)</f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s="3" t="e">
        <f>TableOMP[[#This Row],[Avg]]-$U$2*TableOMP[[#This Row],[StdDev]]</f>
        <v>#N/A</v>
      </c>
      <c r="R1368" s="3" t="e">
        <f>TableOMP[[#This Row],[Avg]]+$U$2*TableOMP[[#This Row],[StdDev]]</f>
        <v>#N/A</v>
      </c>
      <c r="S1368" s="3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>MID(M1369,22,1)</f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s="3" t="e">
        <f>TableOMP[[#This Row],[Avg]]-$U$2*TableOMP[[#This Row],[StdDev]]</f>
        <v>#N/A</v>
      </c>
      <c r="R1369" s="3" t="e">
        <f>TableOMP[[#This Row],[Avg]]+$U$2*TableOMP[[#This Row],[StdDev]]</f>
        <v>#N/A</v>
      </c>
      <c r="S1369" s="3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>MID(M1370,22,1)</f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s="3" t="e">
        <f>TableOMP[[#This Row],[Avg]]-$U$2*TableOMP[[#This Row],[StdDev]]</f>
        <v>#N/A</v>
      </c>
      <c r="R1370" s="3" t="e">
        <f>TableOMP[[#This Row],[Avg]]+$U$2*TableOMP[[#This Row],[StdDev]]</f>
        <v>#N/A</v>
      </c>
      <c r="S1370" s="3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>MID(M1371,22,1)</f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s="3" t="e">
        <f>TableOMP[[#This Row],[Avg]]-$U$2*TableOMP[[#This Row],[StdDev]]</f>
        <v>#N/A</v>
      </c>
      <c r="R1371" s="3" t="e">
        <f>TableOMP[[#This Row],[Avg]]+$U$2*TableOMP[[#This Row],[StdDev]]</f>
        <v>#N/A</v>
      </c>
      <c r="S1371" s="3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>MID(M1372,22,1)</f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s="3" t="e">
        <f>TableOMP[[#This Row],[Avg]]-$U$2*TableOMP[[#This Row],[StdDev]]</f>
        <v>#N/A</v>
      </c>
      <c r="R1372" s="3" t="e">
        <f>TableOMP[[#This Row],[Avg]]+$U$2*TableOMP[[#This Row],[StdDev]]</f>
        <v>#N/A</v>
      </c>
      <c r="S1372" s="3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>MID(M1373,22,1)</f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s="3" t="e">
        <f>TableOMP[[#This Row],[Avg]]-$U$2*TableOMP[[#This Row],[StdDev]]</f>
        <v>#N/A</v>
      </c>
      <c r="R1373" s="3" t="e">
        <f>TableOMP[[#This Row],[Avg]]+$U$2*TableOMP[[#This Row],[StdDev]]</f>
        <v>#N/A</v>
      </c>
      <c r="S1373" s="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>MID(M1374,22,1)</f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s="3" t="e">
        <f>TableOMP[[#This Row],[Avg]]-$U$2*TableOMP[[#This Row],[StdDev]]</f>
        <v>#N/A</v>
      </c>
      <c r="R1374" s="3" t="e">
        <f>TableOMP[[#This Row],[Avg]]+$U$2*TableOMP[[#This Row],[StdDev]]</f>
        <v>#N/A</v>
      </c>
      <c r="S1374" s="3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>MID(M1375,22,1)</f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s="3" t="e">
        <f>TableOMP[[#This Row],[Avg]]-$U$2*TableOMP[[#This Row],[StdDev]]</f>
        <v>#N/A</v>
      </c>
      <c r="R1375" s="3" t="e">
        <f>TableOMP[[#This Row],[Avg]]+$U$2*TableOMP[[#This Row],[StdDev]]</f>
        <v>#N/A</v>
      </c>
      <c r="S1375" s="3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>MID(M1376,22,1)</f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s="3" t="e">
        <f>TableOMP[[#This Row],[Avg]]-$U$2*TableOMP[[#This Row],[StdDev]]</f>
        <v>#N/A</v>
      </c>
      <c r="R1376" s="3" t="e">
        <f>TableOMP[[#This Row],[Avg]]+$U$2*TableOMP[[#This Row],[StdDev]]</f>
        <v>#N/A</v>
      </c>
      <c r="S1376" s="3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>MID(M1377,22,1)</f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s="3" t="e">
        <f>TableOMP[[#This Row],[Avg]]-$U$2*TableOMP[[#This Row],[StdDev]]</f>
        <v>#N/A</v>
      </c>
      <c r="R1377" s="3" t="e">
        <f>TableOMP[[#This Row],[Avg]]+$U$2*TableOMP[[#This Row],[StdDev]]</f>
        <v>#N/A</v>
      </c>
      <c r="S1377" s="3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>MID(M1378,22,1)</f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s="3" t="e">
        <f>TableOMP[[#This Row],[Avg]]-$U$2*TableOMP[[#This Row],[StdDev]]</f>
        <v>#N/A</v>
      </c>
      <c r="R1378" s="3" t="e">
        <f>TableOMP[[#This Row],[Avg]]+$U$2*TableOMP[[#This Row],[StdDev]]</f>
        <v>#N/A</v>
      </c>
      <c r="S1378" s="3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>MID(M1379,22,1)</f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s="3" t="e">
        <f>TableOMP[[#This Row],[Avg]]-$U$2*TableOMP[[#This Row],[StdDev]]</f>
        <v>#N/A</v>
      </c>
      <c r="R1379" s="3" t="e">
        <f>TableOMP[[#This Row],[Avg]]+$U$2*TableOMP[[#This Row],[StdDev]]</f>
        <v>#N/A</v>
      </c>
      <c r="S1379" s="3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>MID(M1380,22,1)</f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s="3" t="e">
        <f>TableOMP[[#This Row],[Avg]]-$U$2*TableOMP[[#This Row],[StdDev]]</f>
        <v>#N/A</v>
      </c>
      <c r="R1380" s="3" t="e">
        <f>TableOMP[[#This Row],[Avg]]+$U$2*TableOMP[[#This Row],[StdDev]]</f>
        <v>#N/A</v>
      </c>
      <c r="S1380" s="3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>MID(M1381,22,1)</f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s="3" t="e">
        <f>TableOMP[[#This Row],[Avg]]-$U$2*TableOMP[[#This Row],[StdDev]]</f>
        <v>#N/A</v>
      </c>
      <c r="R1381" s="3" t="e">
        <f>TableOMP[[#This Row],[Avg]]+$U$2*TableOMP[[#This Row],[StdDev]]</f>
        <v>#N/A</v>
      </c>
      <c r="S1381" s="3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>MID(M1382,22,1)</f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s="3" t="e">
        <f>TableOMP[[#This Row],[Avg]]-$U$2*TableOMP[[#This Row],[StdDev]]</f>
        <v>#N/A</v>
      </c>
      <c r="R1382" s="3" t="e">
        <f>TableOMP[[#This Row],[Avg]]+$U$2*TableOMP[[#This Row],[StdDev]]</f>
        <v>#N/A</v>
      </c>
      <c r="S1382" s="3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>MID(M1383,22,1)</f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s="3" t="e">
        <f>TableOMP[[#This Row],[Avg]]-$U$2*TableOMP[[#This Row],[StdDev]]</f>
        <v>#N/A</v>
      </c>
      <c r="R1383" s="3" t="e">
        <f>TableOMP[[#This Row],[Avg]]+$U$2*TableOMP[[#This Row],[StdDev]]</f>
        <v>#N/A</v>
      </c>
      <c r="S1383" s="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>MID(M1384,22,1)</f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s="3" t="e">
        <f>TableOMP[[#This Row],[Avg]]-$U$2*TableOMP[[#This Row],[StdDev]]</f>
        <v>#N/A</v>
      </c>
      <c r="R1384" s="3" t="e">
        <f>TableOMP[[#This Row],[Avg]]+$U$2*TableOMP[[#This Row],[StdDev]]</f>
        <v>#N/A</v>
      </c>
      <c r="S1384" s="3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>MID(M1385,22,1)</f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s="3" t="e">
        <f>TableOMP[[#This Row],[Avg]]-$U$2*TableOMP[[#This Row],[StdDev]]</f>
        <v>#N/A</v>
      </c>
      <c r="R1385" s="3" t="e">
        <f>TableOMP[[#This Row],[Avg]]+$U$2*TableOMP[[#This Row],[StdDev]]</f>
        <v>#N/A</v>
      </c>
      <c r="S1385" s="3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>MID(M1386,22,1)</f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s="3" t="e">
        <f>TableOMP[[#This Row],[Avg]]-$U$2*TableOMP[[#This Row],[StdDev]]</f>
        <v>#N/A</v>
      </c>
      <c r="R1386" s="3" t="e">
        <f>TableOMP[[#This Row],[Avg]]+$U$2*TableOMP[[#This Row],[StdDev]]</f>
        <v>#N/A</v>
      </c>
      <c r="S1386" s="3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>MID(M1387,22,1)</f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s="3" t="e">
        <f>TableOMP[[#This Row],[Avg]]-$U$2*TableOMP[[#This Row],[StdDev]]</f>
        <v>#N/A</v>
      </c>
      <c r="R1387" s="3" t="e">
        <f>TableOMP[[#This Row],[Avg]]+$U$2*TableOMP[[#This Row],[StdDev]]</f>
        <v>#N/A</v>
      </c>
      <c r="S1387" s="3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>MID(M1388,22,1)</f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s="3" t="e">
        <f>TableOMP[[#This Row],[Avg]]-$U$2*TableOMP[[#This Row],[StdDev]]</f>
        <v>#N/A</v>
      </c>
      <c r="R1388" s="3" t="e">
        <f>TableOMP[[#This Row],[Avg]]+$U$2*TableOMP[[#This Row],[StdDev]]</f>
        <v>#N/A</v>
      </c>
      <c r="S1388" s="3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>MID(M1389,22,1)</f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s="3" t="e">
        <f>TableOMP[[#This Row],[Avg]]-$U$2*TableOMP[[#This Row],[StdDev]]</f>
        <v>#N/A</v>
      </c>
      <c r="R1389" s="3" t="e">
        <f>TableOMP[[#This Row],[Avg]]+$U$2*TableOMP[[#This Row],[StdDev]]</f>
        <v>#N/A</v>
      </c>
      <c r="S1389" s="3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>MID(M1390,22,1)</f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s="3" t="e">
        <f>TableOMP[[#This Row],[Avg]]-$U$2*TableOMP[[#This Row],[StdDev]]</f>
        <v>#N/A</v>
      </c>
      <c r="R1390" s="3" t="e">
        <f>TableOMP[[#This Row],[Avg]]+$U$2*TableOMP[[#This Row],[StdDev]]</f>
        <v>#N/A</v>
      </c>
      <c r="S1390" s="3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>MID(M1391,22,1)</f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s="3" t="e">
        <f>TableOMP[[#This Row],[Avg]]-$U$2*TableOMP[[#This Row],[StdDev]]</f>
        <v>#N/A</v>
      </c>
      <c r="R1391" s="3" t="e">
        <f>TableOMP[[#This Row],[Avg]]+$U$2*TableOMP[[#This Row],[StdDev]]</f>
        <v>#N/A</v>
      </c>
      <c r="S1391" s="3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>MID(M1392,22,1)</f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s="3" t="e">
        <f>TableOMP[[#This Row],[Avg]]-$U$2*TableOMP[[#This Row],[StdDev]]</f>
        <v>#N/A</v>
      </c>
      <c r="R1392" s="3" t="e">
        <f>TableOMP[[#This Row],[Avg]]+$U$2*TableOMP[[#This Row],[StdDev]]</f>
        <v>#N/A</v>
      </c>
      <c r="S1392" s="3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>MID(M1393,22,1)</f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s="3" t="e">
        <f>TableOMP[[#This Row],[Avg]]-$U$2*TableOMP[[#This Row],[StdDev]]</f>
        <v>#N/A</v>
      </c>
      <c r="R1393" s="3" t="e">
        <f>TableOMP[[#This Row],[Avg]]+$U$2*TableOMP[[#This Row],[StdDev]]</f>
        <v>#N/A</v>
      </c>
      <c r="S1393" s="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>MID(M1394,22,1)</f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s="3" t="e">
        <f>TableOMP[[#This Row],[Avg]]-$U$2*TableOMP[[#This Row],[StdDev]]</f>
        <v>#N/A</v>
      </c>
      <c r="R1394" s="3" t="e">
        <f>TableOMP[[#This Row],[Avg]]+$U$2*TableOMP[[#This Row],[StdDev]]</f>
        <v>#N/A</v>
      </c>
      <c r="S1394" s="3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>MID(M1395,22,1)</f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s="3" t="e">
        <f>TableOMP[[#This Row],[Avg]]-$U$2*TableOMP[[#This Row],[StdDev]]</f>
        <v>#N/A</v>
      </c>
      <c r="R1395" s="3" t="e">
        <f>TableOMP[[#This Row],[Avg]]+$U$2*TableOMP[[#This Row],[StdDev]]</f>
        <v>#N/A</v>
      </c>
      <c r="S1395" s="3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>MID(M1396,22,1)</f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s="3" t="e">
        <f>TableOMP[[#This Row],[Avg]]-$U$2*TableOMP[[#This Row],[StdDev]]</f>
        <v>#N/A</v>
      </c>
      <c r="R1396" s="3" t="e">
        <f>TableOMP[[#This Row],[Avg]]+$U$2*TableOMP[[#This Row],[StdDev]]</f>
        <v>#N/A</v>
      </c>
      <c r="S1396" s="3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>MID(M1397,22,1)</f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s="3" t="e">
        <f>TableOMP[[#This Row],[Avg]]-$U$2*TableOMP[[#This Row],[StdDev]]</f>
        <v>#N/A</v>
      </c>
      <c r="R1397" s="3" t="e">
        <f>TableOMP[[#This Row],[Avg]]+$U$2*TableOMP[[#This Row],[StdDev]]</f>
        <v>#N/A</v>
      </c>
      <c r="S1397" s="3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>MID(M1398,22,1)</f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s="3" t="e">
        <f>TableOMP[[#This Row],[Avg]]-$U$2*TableOMP[[#This Row],[StdDev]]</f>
        <v>#N/A</v>
      </c>
      <c r="R1398" s="3" t="e">
        <f>TableOMP[[#This Row],[Avg]]+$U$2*TableOMP[[#This Row],[StdDev]]</f>
        <v>#N/A</v>
      </c>
      <c r="S1398" s="3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>MID(M1399,22,1)</f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s="3" t="e">
        <f>TableOMP[[#This Row],[Avg]]-$U$2*TableOMP[[#This Row],[StdDev]]</f>
        <v>#N/A</v>
      </c>
      <c r="R1399" s="3" t="e">
        <f>TableOMP[[#This Row],[Avg]]+$U$2*TableOMP[[#This Row],[StdDev]]</f>
        <v>#N/A</v>
      </c>
      <c r="S1399" s="3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>MID(M1400,22,1)</f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s="3" t="e">
        <f>TableOMP[[#This Row],[Avg]]-$U$2*TableOMP[[#This Row],[StdDev]]</f>
        <v>#N/A</v>
      </c>
      <c r="R1400" s="3" t="e">
        <f>TableOMP[[#This Row],[Avg]]+$U$2*TableOMP[[#This Row],[StdDev]]</f>
        <v>#N/A</v>
      </c>
      <c r="S1400" s="3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>MID(M1401,22,1)</f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s="3" t="e">
        <f>TableOMP[[#This Row],[Avg]]-$U$2*TableOMP[[#This Row],[StdDev]]</f>
        <v>#N/A</v>
      </c>
      <c r="R1401" s="3" t="e">
        <f>TableOMP[[#This Row],[Avg]]+$U$2*TableOMP[[#This Row],[StdDev]]</f>
        <v>#N/A</v>
      </c>
      <c r="S1401" s="3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>MID(M1402,22,1)</f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s="3" t="e">
        <f>TableOMP[[#This Row],[Avg]]-$U$2*TableOMP[[#This Row],[StdDev]]</f>
        <v>#N/A</v>
      </c>
      <c r="R1402" s="3" t="e">
        <f>TableOMP[[#This Row],[Avg]]+$U$2*TableOMP[[#This Row],[StdDev]]</f>
        <v>#N/A</v>
      </c>
      <c r="S1402" s="3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>MID(M1403,22,1)</f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s="3" t="e">
        <f>TableOMP[[#This Row],[Avg]]-$U$2*TableOMP[[#This Row],[StdDev]]</f>
        <v>#N/A</v>
      </c>
      <c r="R1403" s="3" t="e">
        <f>TableOMP[[#This Row],[Avg]]+$U$2*TableOMP[[#This Row],[StdDev]]</f>
        <v>#N/A</v>
      </c>
      <c r="S1403" s="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>MID(M1404,22,1)</f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s="3" t="e">
        <f>TableOMP[[#This Row],[Avg]]-$U$2*TableOMP[[#This Row],[StdDev]]</f>
        <v>#N/A</v>
      </c>
      <c r="R1404" s="3" t="e">
        <f>TableOMP[[#This Row],[Avg]]+$U$2*TableOMP[[#This Row],[StdDev]]</f>
        <v>#N/A</v>
      </c>
      <c r="S1404" s="3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>MID(M1405,22,1)</f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s="3" t="e">
        <f>TableOMP[[#This Row],[Avg]]-$U$2*TableOMP[[#This Row],[StdDev]]</f>
        <v>#N/A</v>
      </c>
      <c r="R1405" s="3" t="e">
        <f>TableOMP[[#This Row],[Avg]]+$U$2*TableOMP[[#This Row],[StdDev]]</f>
        <v>#N/A</v>
      </c>
      <c r="S1405" s="3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>MID(M1406,22,1)</f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s="3" t="e">
        <f>TableOMP[[#This Row],[Avg]]-$U$2*TableOMP[[#This Row],[StdDev]]</f>
        <v>#N/A</v>
      </c>
      <c r="R1406" s="3" t="e">
        <f>TableOMP[[#This Row],[Avg]]+$U$2*TableOMP[[#This Row],[StdDev]]</f>
        <v>#N/A</v>
      </c>
      <c r="S1406" s="3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>MID(M1407,22,1)</f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s="3" t="e">
        <f>TableOMP[[#This Row],[Avg]]-$U$2*TableOMP[[#This Row],[StdDev]]</f>
        <v>#N/A</v>
      </c>
      <c r="R1407" s="3" t="e">
        <f>TableOMP[[#This Row],[Avg]]+$U$2*TableOMP[[#This Row],[StdDev]]</f>
        <v>#N/A</v>
      </c>
      <c r="S1407" s="3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>MID(M1408,22,1)</f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s="3" t="e">
        <f>TableOMP[[#This Row],[Avg]]-$U$2*TableOMP[[#This Row],[StdDev]]</f>
        <v>#N/A</v>
      </c>
      <c r="R1408" s="3" t="e">
        <f>TableOMP[[#This Row],[Avg]]+$U$2*TableOMP[[#This Row],[StdDev]]</f>
        <v>#N/A</v>
      </c>
      <c r="S1408" s="3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>MID(M1409,22,1)</f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s="3" t="e">
        <f>TableOMP[[#This Row],[Avg]]-$U$2*TableOMP[[#This Row],[StdDev]]</f>
        <v>#N/A</v>
      </c>
      <c r="R1409" s="3" t="e">
        <f>TableOMP[[#This Row],[Avg]]+$U$2*TableOMP[[#This Row],[StdDev]]</f>
        <v>#N/A</v>
      </c>
      <c r="S1409" s="3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s="3" t="e">
        <f>TableOMP[[#This Row],[Avg]]-$U$2*TableOMP[[#This Row],[StdDev]]</f>
        <v>#N/A</v>
      </c>
      <c r="R1410" s="3" t="e">
        <f>TableOMP[[#This Row],[Avg]]+$U$2*TableOMP[[#This Row],[StdDev]]</f>
        <v>#N/A</v>
      </c>
      <c r="S1410" s="3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>MID(M1411,22,1)</f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s="3" t="e">
        <f>TableOMP[[#This Row],[Avg]]-$U$2*TableOMP[[#This Row],[StdDev]]</f>
        <v>#N/A</v>
      </c>
      <c r="R1411" s="3" t="e">
        <f>TableOMP[[#This Row],[Avg]]+$U$2*TableOMP[[#This Row],[StdDev]]</f>
        <v>#N/A</v>
      </c>
      <c r="S1411" s="3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>MID(M1412,22,1)</f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s="3" t="e">
        <f>TableOMP[[#This Row],[Avg]]-$U$2*TableOMP[[#This Row],[StdDev]]</f>
        <v>#N/A</v>
      </c>
      <c r="R1412" s="3" t="e">
        <f>TableOMP[[#This Row],[Avg]]+$U$2*TableOMP[[#This Row],[StdDev]]</f>
        <v>#N/A</v>
      </c>
      <c r="S1412" s="3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>MID(M1413,22,1)</f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s="3" t="e">
        <f>TableOMP[[#This Row],[Avg]]-$U$2*TableOMP[[#This Row],[StdDev]]</f>
        <v>#N/A</v>
      </c>
      <c r="R1413" s="3" t="e">
        <f>TableOMP[[#This Row],[Avg]]+$U$2*TableOMP[[#This Row],[StdDev]]</f>
        <v>#N/A</v>
      </c>
      <c r="S1413" s="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>MID(M1414,22,1)</f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s="3" t="e">
        <f>TableOMP[[#This Row],[Avg]]-$U$2*TableOMP[[#This Row],[StdDev]]</f>
        <v>#N/A</v>
      </c>
      <c r="R1414" s="3" t="e">
        <f>TableOMP[[#This Row],[Avg]]+$U$2*TableOMP[[#This Row],[StdDev]]</f>
        <v>#N/A</v>
      </c>
      <c r="S1414" s="3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>MID(M1415,22,1)</f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s="3" t="e">
        <f>TableOMP[[#This Row],[Avg]]-$U$2*TableOMP[[#This Row],[StdDev]]</f>
        <v>#N/A</v>
      </c>
      <c r="R1415" s="3" t="e">
        <f>TableOMP[[#This Row],[Avg]]+$U$2*TableOMP[[#This Row],[StdDev]]</f>
        <v>#N/A</v>
      </c>
      <c r="S1415" s="3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>MID(M1416,22,1)</f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s="3" t="e">
        <f>TableOMP[[#This Row],[Avg]]-$U$2*TableOMP[[#This Row],[StdDev]]</f>
        <v>#N/A</v>
      </c>
      <c r="R1416" s="3" t="e">
        <f>TableOMP[[#This Row],[Avg]]+$U$2*TableOMP[[#This Row],[StdDev]]</f>
        <v>#N/A</v>
      </c>
      <c r="S1416" s="3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>MID(M1417,22,1)</f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s="3" t="e">
        <f>TableOMP[[#This Row],[Avg]]-$U$2*TableOMP[[#This Row],[StdDev]]</f>
        <v>#N/A</v>
      </c>
      <c r="R1417" s="3" t="e">
        <f>TableOMP[[#This Row],[Avg]]+$U$2*TableOMP[[#This Row],[StdDev]]</f>
        <v>#N/A</v>
      </c>
      <c r="S1417" s="3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>MID(M1418,22,1)</f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s="3" t="e">
        <f>TableOMP[[#This Row],[Avg]]-$U$2*TableOMP[[#This Row],[StdDev]]</f>
        <v>#N/A</v>
      </c>
      <c r="R1418" s="3" t="e">
        <f>TableOMP[[#This Row],[Avg]]+$U$2*TableOMP[[#This Row],[StdDev]]</f>
        <v>#N/A</v>
      </c>
      <c r="S1418" s="3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>MID(M1419,22,1)</f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s="3" t="e">
        <f>TableOMP[[#This Row],[Avg]]-$U$2*TableOMP[[#This Row],[StdDev]]</f>
        <v>#N/A</v>
      </c>
      <c r="R1419" s="3" t="e">
        <f>TableOMP[[#This Row],[Avg]]+$U$2*TableOMP[[#This Row],[StdDev]]</f>
        <v>#N/A</v>
      </c>
      <c r="S1419" s="3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>MID(M1420,22,1)</f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s="3" t="e">
        <f>TableOMP[[#This Row],[Avg]]-$U$2*TableOMP[[#This Row],[StdDev]]</f>
        <v>#N/A</v>
      </c>
      <c r="R1420" s="3" t="e">
        <f>TableOMP[[#This Row],[Avg]]+$U$2*TableOMP[[#This Row],[StdDev]]</f>
        <v>#N/A</v>
      </c>
      <c r="S1420" s="3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>MID(M1421,22,1)</f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s="3" t="e">
        <f>TableOMP[[#This Row],[Avg]]-$U$2*TableOMP[[#This Row],[StdDev]]</f>
        <v>#N/A</v>
      </c>
      <c r="R1421" s="3" t="e">
        <f>TableOMP[[#This Row],[Avg]]+$U$2*TableOMP[[#This Row],[StdDev]]</f>
        <v>#N/A</v>
      </c>
      <c r="S1421" s="3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>MID(M1422,22,1)</f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s="3" t="e">
        <f>TableOMP[[#This Row],[Avg]]-$U$2*TableOMP[[#This Row],[StdDev]]</f>
        <v>#N/A</v>
      </c>
      <c r="R1422" s="3" t="e">
        <f>TableOMP[[#This Row],[Avg]]+$U$2*TableOMP[[#This Row],[StdDev]]</f>
        <v>#N/A</v>
      </c>
      <c r="S1422" s="3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>MID(M1423,22,1)</f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s="3" t="e">
        <f>TableOMP[[#This Row],[Avg]]-$U$2*TableOMP[[#This Row],[StdDev]]</f>
        <v>#N/A</v>
      </c>
      <c r="R1423" s="3" t="e">
        <f>TableOMP[[#This Row],[Avg]]+$U$2*TableOMP[[#This Row],[StdDev]]</f>
        <v>#N/A</v>
      </c>
      <c r="S1423" s="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>MID(M1424,22,1)</f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s="3" t="e">
        <f>TableOMP[[#This Row],[Avg]]-$U$2*TableOMP[[#This Row],[StdDev]]</f>
        <v>#N/A</v>
      </c>
      <c r="R1424" s="3" t="e">
        <f>TableOMP[[#This Row],[Avg]]+$U$2*TableOMP[[#This Row],[StdDev]]</f>
        <v>#N/A</v>
      </c>
      <c r="S1424" s="3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>MID(M1425,22,1)</f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s="3" t="e">
        <f>TableOMP[[#This Row],[Avg]]-$U$2*TableOMP[[#This Row],[StdDev]]</f>
        <v>#N/A</v>
      </c>
      <c r="R1425" s="3" t="e">
        <f>TableOMP[[#This Row],[Avg]]+$U$2*TableOMP[[#This Row],[StdDev]]</f>
        <v>#N/A</v>
      </c>
      <c r="S1425" s="3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>MID(M1426,22,1)</f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s="3" t="e">
        <f>TableOMP[[#This Row],[Avg]]-$U$2*TableOMP[[#This Row],[StdDev]]</f>
        <v>#N/A</v>
      </c>
      <c r="R1426" s="3" t="e">
        <f>TableOMP[[#This Row],[Avg]]+$U$2*TableOMP[[#This Row],[StdDev]]</f>
        <v>#N/A</v>
      </c>
      <c r="S1426" s="3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>MID(M1427,22,1)</f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s="3" t="e">
        <f>TableOMP[[#This Row],[Avg]]-$U$2*TableOMP[[#This Row],[StdDev]]</f>
        <v>#N/A</v>
      </c>
      <c r="R1427" s="3" t="e">
        <f>TableOMP[[#This Row],[Avg]]+$U$2*TableOMP[[#This Row],[StdDev]]</f>
        <v>#N/A</v>
      </c>
      <c r="S1427" s="3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>MID(M1428,22,1)</f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3.6887529117647055</v>
      </c>
      <c r="P1428">
        <f>VLOOKUP(TableOMP[[#This Row],[Label]],TableAvg[],3,FALSE)</f>
        <v>0.90423785867053863</v>
      </c>
      <c r="Q1428" s="3">
        <f>TableOMP[[#This Row],[Avg]]-$U$2*TableOMP[[#This Row],[StdDev]]</f>
        <v>1.8802771944236283</v>
      </c>
      <c r="R1428" s="3">
        <f>TableOMP[[#This Row],[Avg]]+$U$2*TableOMP[[#This Row],[StdDev]]</f>
        <v>5.4972286291057824</v>
      </c>
      <c r="S1428" s="3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>MID(M1429,22,1)</f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19.844972911764707</v>
      </c>
      <c r="P1429">
        <f>VLOOKUP(TableOMP[[#This Row],[Label]],TableAvg[],3,FALSE)</f>
        <v>2.3787024394751985</v>
      </c>
      <c r="Q1429" s="3">
        <f>TableOMP[[#This Row],[Avg]]-$U$2*TableOMP[[#This Row],[StdDev]]</f>
        <v>15.08756803281431</v>
      </c>
      <c r="R1429" s="3">
        <f>TableOMP[[#This Row],[Avg]]+$U$2*TableOMP[[#This Row],[StdDev]]</f>
        <v>24.602377790715103</v>
      </c>
      <c r="S1429" s="3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>MID(M1430,22,1)</f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7.0879812352941185</v>
      </c>
      <c r="P1430">
        <f>VLOOKUP(TableOMP[[#This Row],[Label]],TableAvg[],3,FALSE)</f>
        <v>1.1352525779008207</v>
      </c>
      <c r="Q1430" s="3">
        <f>TableOMP[[#This Row],[Avg]]-$U$2*TableOMP[[#This Row],[StdDev]]</f>
        <v>4.8174760794924776</v>
      </c>
      <c r="R1430" s="3">
        <f>TableOMP[[#This Row],[Avg]]+$U$2*TableOMP[[#This Row],[StdDev]]</f>
        <v>9.3584863910957594</v>
      </c>
      <c r="S1430" s="3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>MID(M1431,22,1)</f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9.9179669117647062</v>
      </c>
      <c r="P1431">
        <f>VLOOKUP(TableOMP[[#This Row],[Label]],TableAvg[],3,FALSE)</f>
        <v>2.5953991770789595</v>
      </c>
      <c r="Q1431" s="3">
        <f>TableOMP[[#This Row],[Avg]]-$U$2*TableOMP[[#This Row],[StdDev]]</f>
        <v>4.7271685576067872</v>
      </c>
      <c r="R1431" s="3">
        <f>TableOMP[[#This Row],[Avg]]+$U$2*TableOMP[[#This Row],[StdDev]]</f>
        <v>15.108765265922624</v>
      </c>
      <c r="S1431" s="3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>MID(M1432,22,1)</f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12.53978611764706</v>
      </c>
      <c r="P1432">
        <f>VLOOKUP(TableOMP[[#This Row],[Label]],TableAvg[],3,FALSE)</f>
        <v>1.5445364028980233</v>
      </c>
      <c r="Q1432" s="3">
        <f>TableOMP[[#This Row],[Avg]]-$U$2*TableOMP[[#This Row],[StdDev]]</f>
        <v>9.4507133118510129</v>
      </c>
      <c r="R1432" s="3">
        <f>TableOMP[[#This Row],[Avg]]+$U$2*TableOMP[[#This Row],[StdDev]]</f>
        <v>15.628858923443106</v>
      </c>
      <c r="S1432" s="3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>MID(M1433,22,1)</f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17.186305852941175</v>
      </c>
      <c r="P1433">
        <f>VLOOKUP(TableOMP[[#This Row],[Label]],TableAvg[],3,FALSE)</f>
        <v>1.453088740354411</v>
      </c>
      <c r="Q1433" s="3">
        <f>TableOMP[[#This Row],[Avg]]-$U$2*TableOMP[[#This Row],[StdDev]]</f>
        <v>14.280128372232353</v>
      </c>
      <c r="R1433" s="3">
        <f>TableOMP[[#This Row],[Avg]]+$U$2*TableOMP[[#This Row],[StdDev]]</f>
        <v>20.092483333649998</v>
      </c>
      <c r="S1433" s="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>MID(M1434,22,1)</f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18.569956588235296</v>
      </c>
      <c r="P1434">
        <f>VLOOKUP(TableOMP[[#This Row],[Label]],TableAvg[],3,FALSE)</f>
        <v>2.4107893631359065</v>
      </c>
      <c r="Q1434" s="3">
        <f>TableOMP[[#This Row],[Avg]]-$U$2*TableOMP[[#This Row],[StdDev]]</f>
        <v>13.748377861963483</v>
      </c>
      <c r="R1434" s="3">
        <f>TableOMP[[#This Row],[Avg]]+$U$2*TableOMP[[#This Row],[StdDev]]</f>
        <v>23.391535314507109</v>
      </c>
      <c r="S1434" s="3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>MID(M1435,22,1)</f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18.96842035294118</v>
      </c>
      <c r="P1435">
        <f>VLOOKUP(TableOMP[[#This Row],[Label]],TableAvg[],3,FALSE)</f>
        <v>2.0011168989635033</v>
      </c>
      <c r="Q1435" s="3">
        <f>TableOMP[[#This Row],[Avg]]-$U$2*TableOMP[[#This Row],[StdDev]]</f>
        <v>14.966186555014174</v>
      </c>
      <c r="R1435" s="3">
        <f>TableOMP[[#This Row],[Avg]]+$U$2*TableOMP[[#This Row],[StdDev]]</f>
        <v>22.970654150868185</v>
      </c>
      <c r="S1435" s="3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>MID(M1436,22,1)</f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17.979193705882359</v>
      </c>
      <c r="P1436">
        <f>VLOOKUP(TableOMP[[#This Row],[Label]],TableAvg[],3,FALSE)</f>
        <v>2.0682185463870035</v>
      </c>
      <c r="Q1436" s="3">
        <f>TableOMP[[#This Row],[Avg]]-$U$2*TableOMP[[#This Row],[StdDev]]</f>
        <v>13.842756613108353</v>
      </c>
      <c r="R1436" s="3">
        <f>TableOMP[[#This Row],[Avg]]+$U$2*TableOMP[[#This Row],[StdDev]]</f>
        <v>22.115630798656365</v>
      </c>
      <c r="S1436" s="3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>MID(M1437,22,1)</f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19.259341529411767</v>
      </c>
      <c r="P1437">
        <f>VLOOKUP(TableOMP[[#This Row],[Label]],TableAvg[],3,FALSE)</f>
        <v>3.0870103771378772</v>
      </c>
      <c r="Q1437" s="3">
        <f>TableOMP[[#This Row],[Avg]]-$U$2*TableOMP[[#This Row],[StdDev]]</f>
        <v>13.085320775136012</v>
      </c>
      <c r="R1437" s="3">
        <f>TableOMP[[#This Row],[Avg]]+$U$2*TableOMP[[#This Row],[StdDev]]</f>
        <v>25.433362283687522</v>
      </c>
      <c r="S1437" s="3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>MID(M1438,22,1)</f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19.778512941176469</v>
      </c>
      <c r="P1438">
        <f>VLOOKUP(TableOMP[[#This Row],[Label]],TableAvg[],3,FALSE)</f>
        <v>2.9393500153542895</v>
      </c>
      <c r="Q1438" s="3">
        <f>TableOMP[[#This Row],[Avg]]-$U$2*TableOMP[[#This Row],[StdDev]]</f>
        <v>13.89981291046789</v>
      </c>
      <c r="R1438" s="3">
        <f>TableOMP[[#This Row],[Avg]]+$U$2*TableOMP[[#This Row],[StdDev]]</f>
        <v>25.657212971885048</v>
      </c>
      <c r="S1438" s="3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>MID(M1439,22,1)</f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19.262398529411765</v>
      </c>
      <c r="P1439">
        <f>VLOOKUP(TableOMP[[#This Row],[Label]],TableAvg[],3,FALSE)</f>
        <v>3.4408433130393234</v>
      </c>
      <c r="Q1439" s="3">
        <f>TableOMP[[#This Row],[Avg]]-$U$2*TableOMP[[#This Row],[StdDev]]</f>
        <v>12.380711903333118</v>
      </c>
      <c r="R1439" s="3">
        <f>TableOMP[[#This Row],[Avg]]+$U$2*TableOMP[[#This Row],[StdDev]]</f>
        <v>26.144085155490412</v>
      </c>
      <c r="S1439" s="3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>MID(M1440,22,1)</f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19.646251617647067</v>
      </c>
      <c r="P1440">
        <f>VLOOKUP(TableOMP[[#This Row],[Label]],TableAvg[],3,FALSE)</f>
        <v>3.4480023421486621</v>
      </c>
      <c r="Q1440" s="3">
        <f>TableOMP[[#This Row],[Avg]]-$U$2*TableOMP[[#This Row],[StdDev]]</f>
        <v>12.750246933349743</v>
      </c>
      <c r="R1440" s="3">
        <f>TableOMP[[#This Row],[Avg]]+$U$2*TableOMP[[#This Row],[StdDev]]</f>
        <v>26.542256301944391</v>
      </c>
      <c r="S1440" s="3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>MID(M1441,22,1)</f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18.493297705882355</v>
      </c>
      <c r="P1441">
        <f>VLOOKUP(TableOMP[[#This Row],[Label]],TableAvg[],3,FALSE)</f>
        <v>4.4769166068423738</v>
      </c>
      <c r="Q1441" s="3">
        <f>TableOMP[[#This Row],[Avg]]-$U$2*TableOMP[[#This Row],[StdDev]]</f>
        <v>9.5394644921976077</v>
      </c>
      <c r="R1441" s="3">
        <f>TableOMP[[#This Row],[Avg]]+$U$2*TableOMP[[#This Row],[StdDev]]</f>
        <v>27.447130919567101</v>
      </c>
      <c r="S1441" s="3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>MID(M1442,22,1)</f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18.953679029411774</v>
      </c>
      <c r="P1442">
        <f>VLOOKUP(TableOMP[[#This Row],[Label]],TableAvg[],3,FALSE)</f>
        <v>4.4196828846034402</v>
      </c>
      <c r="Q1442" s="3">
        <f>TableOMP[[#This Row],[Avg]]-$U$2*TableOMP[[#This Row],[StdDev]]</f>
        <v>10.114313260204893</v>
      </c>
      <c r="R1442" s="3">
        <f>TableOMP[[#This Row],[Avg]]+$U$2*TableOMP[[#This Row],[StdDev]]</f>
        <v>27.793044798618652</v>
      </c>
      <c r="S1442" s="3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>MID(M1443,22,1)</f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18.222616411764712</v>
      </c>
      <c r="P1443">
        <f>VLOOKUP(TableOMP[[#This Row],[Label]],TableAvg[],3,FALSE)</f>
        <v>5.2850337883305496</v>
      </c>
      <c r="Q1443" s="3">
        <f>TableOMP[[#This Row],[Avg]]-$U$2*TableOMP[[#This Row],[StdDev]]</f>
        <v>7.6525488351036124</v>
      </c>
      <c r="R1443" s="3">
        <f>TableOMP[[#This Row],[Avg]]+$U$2*TableOMP[[#This Row],[StdDev]]</f>
        <v>28.792683988425811</v>
      </c>
      <c r="S1443" s="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>MID(M1444,22,1)</f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19.753304235294113</v>
      </c>
      <c r="P1444">
        <f>VLOOKUP(TableOMP[[#This Row],[Label]],TableAvg[],3,FALSE)</f>
        <v>5.7720607754639541</v>
      </c>
      <c r="Q1444" s="3">
        <f>TableOMP[[#This Row],[Avg]]-$U$2*TableOMP[[#This Row],[StdDev]]</f>
        <v>8.2091826843662048</v>
      </c>
      <c r="R1444" s="3">
        <f>TableOMP[[#This Row],[Avg]]+$U$2*TableOMP[[#This Row],[StdDev]]</f>
        <v>31.297425786222021</v>
      </c>
      <c r="S1444" s="3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>MID(M1445,22,1)</f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18.861187470588234</v>
      </c>
      <c r="P1445">
        <f>VLOOKUP(TableOMP[[#This Row],[Label]],TableAvg[],3,FALSE)</f>
        <v>5.8464491993861802</v>
      </c>
      <c r="Q1445" s="3">
        <f>TableOMP[[#This Row],[Avg]]-$U$2*TableOMP[[#This Row],[StdDev]]</f>
        <v>7.1682890718158738</v>
      </c>
      <c r="R1445" s="3">
        <f>TableOMP[[#This Row],[Avg]]+$U$2*TableOMP[[#This Row],[StdDev]]</f>
        <v>30.554085869360595</v>
      </c>
      <c r="S1445" s="3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>MID(M1446,22,1)</f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17.531113088235291</v>
      </c>
      <c r="P1446">
        <f>VLOOKUP(TableOMP[[#This Row],[Label]],TableAvg[],3,FALSE)</f>
        <v>6.3151383017288145</v>
      </c>
      <c r="Q1446" s="3">
        <f>TableOMP[[#This Row],[Avg]]-$U$2*TableOMP[[#This Row],[StdDev]]</f>
        <v>4.9008364847776615</v>
      </c>
      <c r="R1446" s="3">
        <f>TableOMP[[#This Row],[Avg]]+$U$2*TableOMP[[#This Row],[StdDev]]</f>
        <v>30.161389691692918</v>
      </c>
      <c r="S1446" s="3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>MID(M1447,22,1)</f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19.772225558823529</v>
      </c>
      <c r="P1447">
        <f>VLOOKUP(TableOMP[[#This Row],[Label]],TableAvg[],3,FALSE)</f>
        <v>6.3812539498502527</v>
      </c>
      <c r="Q1447" s="3">
        <f>TableOMP[[#This Row],[Avg]]-$U$2*TableOMP[[#This Row],[StdDev]]</f>
        <v>7.009717659123023</v>
      </c>
      <c r="R1447" s="3">
        <f>TableOMP[[#This Row],[Avg]]+$U$2*TableOMP[[#This Row],[StdDev]]</f>
        <v>32.53473345852403</v>
      </c>
      <c r="S1447" s="3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>MID(M1448,22,1)</f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17.463875411764704</v>
      </c>
      <c r="P1448">
        <f>VLOOKUP(TableOMP[[#This Row],[Label]],TableAvg[],3,FALSE)</f>
        <v>6.8619164896842131</v>
      </c>
      <c r="Q1448" s="3">
        <f>TableOMP[[#This Row],[Avg]]-$U$2*TableOMP[[#This Row],[StdDev]]</f>
        <v>3.7400424323962778</v>
      </c>
      <c r="R1448" s="3">
        <f>TableOMP[[#This Row],[Avg]]+$U$2*TableOMP[[#This Row],[StdDev]]</f>
        <v>31.187708391133128</v>
      </c>
      <c r="S1448" s="3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>MID(M1449,22,1)</f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16.758922852941176</v>
      </c>
      <c r="P1449">
        <f>VLOOKUP(TableOMP[[#This Row],[Label]],TableAvg[],3,FALSE)</f>
        <v>6.2883830143203872</v>
      </c>
      <c r="Q1449" s="3">
        <f>TableOMP[[#This Row],[Avg]]-$U$2*TableOMP[[#This Row],[StdDev]]</f>
        <v>4.1821568243004013</v>
      </c>
      <c r="R1449" s="3">
        <f>TableOMP[[#This Row],[Avg]]+$U$2*TableOMP[[#This Row],[StdDev]]</f>
        <v>29.335688881581952</v>
      </c>
      <c r="S1449" s="3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>MID(M1450,22,1)</f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18.25794655882353</v>
      </c>
      <c r="P1450">
        <f>VLOOKUP(TableOMP[[#This Row],[Label]],TableAvg[],3,FALSE)</f>
        <v>7.0619355485102417</v>
      </c>
      <c r="Q1450" s="3">
        <f>TableOMP[[#This Row],[Avg]]-$U$2*TableOMP[[#This Row],[StdDev]]</f>
        <v>4.1340754618030466</v>
      </c>
      <c r="R1450" s="3">
        <f>TableOMP[[#This Row],[Avg]]+$U$2*TableOMP[[#This Row],[StdDev]]</f>
        <v>32.381817655844017</v>
      </c>
      <c r="S1450" s="3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>MID(M1451,22,1)</f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18.183163529411761</v>
      </c>
      <c r="P1451">
        <f>VLOOKUP(TableOMP[[#This Row],[Label]],TableAvg[],3,FALSE)</f>
        <v>6.6206298085175597</v>
      </c>
      <c r="Q1451" s="3">
        <f>TableOMP[[#This Row],[Avg]]-$U$2*TableOMP[[#This Row],[StdDev]]</f>
        <v>4.9419039123766417</v>
      </c>
      <c r="R1451" s="3">
        <f>TableOMP[[#This Row],[Avg]]+$U$2*TableOMP[[#This Row],[StdDev]]</f>
        <v>31.42442314644688</v>
      </c>
      <c r="S1451" s="3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>MID(M1452,22,1)</f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19.406174029411766</v>
      </c>
      <c r="P1452">
        <f>VLOOKUP(TableOMP[[#This Row],[Label]],TableAvg[],3,FALSE)</f>
        <v>7.2401406467937921</v>
      </c>
      <c r="Q1452" s="3">
        <f>TableOMP[[#This Row],[Avg]]-$U$2*TableOMP[[#This Row],[StdDev]]</f>
        <v>4.9258927358241813</v>
      </c>
      <c r="R1452" s="3">
        <f>TableOMP[[#This Row],[Avg]]+$U$2*TableOMP[[#This Row],[StdDev]]</f>
        <v>33.886455322999353</v>
      </c>
      <c r="S1452" s="3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>MID(M1453,22,1)</f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16.812693030303027</v>
      </c>
      <c r="P1453">
        <f>VLOOKUP(TableOMP[[#This Row],[Label]],TableAvg[],3,FALSE)</f>
        <v>7.084861945981431</v>
      </c>
      <c r="Q1453" s="3">
        <f>TableOMP[[#This Row],[Avg]]-$U$2*TableOMP[[#This Row],[StdDev]]</f>
        <v>2.642969138340165</v>
      </c>
      <c r="R1453" s="3">
        <f>TableOMP[[#This Row],[Avg]]+$U$2*TableOMP[[#This Row],[StdDev]]</f>
        <v>30.982416922265891</v>
      </c>
      <c r="S1453" s="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>MID(M1454,22,1)</f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17.23930566666666</v>
      </c>
      <c r="P1454">
        <f>VLOOKUP(TableOMP[[#This Row],[Label]],TableAvg[],3,FALSE)</f>
        <v>7.2365690548838488</v>
      </c>
      <c r="Q1454" s="3">
        <f>TableOMP[[#This Row],[Avg]]-$U$2*TableOMP[[#This Row],[StdDev]]</f>
        <v>2.7661675568989619</v>
      </c>
      <c r="R1454" s="3">
        <f>TableOMP[[#This Row],[Avg]]+$U$2*TableOMP[[#This Row],[StdDev]]</f>
        <v>31.712443776434355</v>
      </c>
      <c r="S1454" s="3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>MID(M1455,22,1)</f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16.724734968750003</v>
      </c>
      <c r="P1455">
        <f>VLOOKUP(TableOMP[[#This Row],[Label]],TableAvg[],3,FALSE)</f>
        <v>7.0022010159697237</v>
      </c>
      <c r="Q1455" s="3">
        <f>TableOMP[[#This Row],[Avg]]-$U$2*TableOMP[[#This Row],[StdDev]]</f>
        <v>2.7203329368105553</v>
      </c>
      <c r="R1455" s="3">
        <f>TableOMP[[#This Row],[Avg]]+$U$2*TableOMP[[#This Row],[StdDev]]</f>
        <v>30.729137000689448</v>
      </c>
      <c r="S1455" s="3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>MID(M1456,22,1)</f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17.459034281249998</v>
      </c>
      <c r="P1456">
        <f>VLOOKUP(TableOMP[[#This Row],[Label]],TableAvg[],3,FALSE)</f>
        <v>7.0515531740340354</v>
      </c>
      <c r="Q1456" s="3">
        <f>TableOMP[[#This Row],[Avg]]-$U$2*TableOMP[[#This Row],[StdDev]]</f>
        <v>3.3559279331819276</v>
      </c>
      <c r="R1456" s="3">
        <f>TableOMP[[#This Row],[Avg]]+$U$2*TableOMP[[#This Row],[StdDev]]</f>
        <v>31.562140629318069</v>
      </c>
      <c r="S1456" s="3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>MID(M1457,22,1)</f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17.1912389375</v>
      </c>
      <c r="P1457">
        <f>VLOOKUP(TableOMP[[#This Row],[Label]],TableAvg[],3,FALSE)</f>
        <v>7.3569513147395975</v>
      </c>
      <c r="Q1457" s="3">
        <f>TableOMP[[#This Row],[Avg]]-$U$2*TableOMP[[#This Row],[StdDev]]</f>
        <v>2.4773363080208046</v>
      </c>
      <c r="R1457" s="3">
        <f>TableOMP[[#This Row],[Avg]]+$U$2*TableOMP[[#This Row],[StdDev]]</f>
        <v>31.905141566979196</v>
      </c>
      <c r="S1457" s="3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>MID(M1458,22,1)</f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16.484906718749997</v>
      </c>
      <c r="P1458">
        <f>VLOOKUP(TableOMP[[#This Row],[Label]],TableAvg[],3,FALSE)</f>
        <v>7.558230125214445</v>
      </c>
      <c r="Q1458" s="3">
        <f>TableOMP[[#This Row],[Avg]]-$U$2*TableOMP[[#This Row],[StdDev]]</f>
        <v>1.3684464683211068</v>
      </c>
      <c r="R1458" s="3">
        <f>TableOMP[[#This Row],[Avg]]+$U$2*TableOMP[[#This Row],[StdDev]]</f>
        <v>31.601366969178887</v>
      </c>
      <c r="S1458" s="3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>MID(M1459,22,1)</f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18.282200593749998</v>
      </c>
      <c r="P1459">
        <f>VLOOKUP(TableOMP[[#This Row],[Label]],TableAvg[],3,FALSE)</f>
        <v>7.4943406967237527</v>
      </c>
      <c r="Q1459" s="3">
        <f>TableOMP[[#This Row],[Avg]]-$U$2*TableOMP[[#This Row],[StdDev]]</f>
        <v>3.2935192003024927</v>
      </c>
      <c r="R1459" s="3">
        <f>TableOMP[[#This Row],[Avg]]+$U$2*TableOMP[[#This Row],[StdDev]]</f>
        <v>33.270881987197505</v>
      </c>
      <c r="S1459" s="3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>MID(M1460,22,1)</f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18.887814124999995</v>
      </c>
      <c r="P1460">
        <f>VLOOKUP(TableOMP[[#This Row],[Label]],TableAvg[],3,FALSE)</f>
        <v>7.8339106006478954</v>
      </c>
      <c r="Q1460" s="3">
        <f>TableOMP[[#This Row],[Avg]]-$U$2*TableOMP[[#This Row],[StdDev]]</f>
        <v>3.2199929237042042</v>
      </c>
      <c r="R1460" s="3">
        <f>TableOMP[[#This Row],[Avg]]+$U$2*TableOMP[[#This Row],[StdDev]]</f>
        <v>34.555635326295786</v>
      </c>
      <c r="S1460" s="3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>MID(M1461,22,1)</f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20.834151406250001</v>
      </c>
      <c r="P1461">
        <f>VLOOKUP(TableOMP[[#This Row],[Label]],TableAvg[],3,FALSE)</f>
        <v>8.4387837478377037</v>
      </c>
      <c r="Q1461" s="3">
        <f>TableOMP[[#This Row],[Avg]]-$U$2*TableOMP[[#This Row],[StdDev]]</f>
        <v>3.9565839105745937</v>
      </c>
      <c r="R1461" s="3">
        <f>TableOMP[[#This Row],[Avg]]+$U$2*TableOMP[[#This Row],[StdDev]]</f>
        <v>37.711718901925408</v>
      </c>
      <c r="S1461" s="3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>MID(M1462,22,1)</f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21.759482451612907</v>
      </c>
      <c r="P1462">
        <f>VLOOKUP(TableOMP[[#This Row],[Label]],TableAvg[],3,FALSE)</f>
        <v>8.1826034443029805</v>
      </c>
      <c r="Q1462" s="3">
        <f>TableOMP[[#This Row],[Avg]]-$U$2*TableOMP[[#This Row],[StdDev]]</f>
        <v>5.3942755630069463</v>
      </c>
      <c r="R1462" s="3">
        <f>TableOMP[[#This Row],[Avg]]+$U$2*TableOMP[[#This Row],[StdDev]]</f>
        <v>38.124689340218865</v>
      </c>
      <c r="S1462" s="3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>MID(M1463,22,1)</f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19.386276322580649</v>
      </c>
      <c r="P1463">
        <f>VLOOKUP(TableOMP[[#This Row],[Label]],TableAvg[],3,FALSE)</f>
        <v>8.256148849544207</v>
      </c>
      <c r="Q1463" s="3">
        <f>TableOMP[[#This Row],[Avg]]-$U$2*TableOMP[[#This Row],[StdDev]]</f>
        <v>2.8739786234922349</v>
      </c>
      <c r="R1463" s="3">
        <f>TableOMP[[#This Row],[Avg]]+$U$2*TableOMP[[#This Row],[StdDev]]</f>
        <v>35.898574021669063</v>
      </c>
      <c r="S1463" s="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>MID(M1464,22,1)</f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19.607238129032257</v>
      </c>
      <c r="P1464">
        <f>VLOOKUP(TableOMP[[#This Row],[Label]],TableAvg[],3,FALSE)</f>
        <v>8.7716338060571157</v>
      </c>
      <c r="Q1464" s="3">
        <f>TableOMP[[#This Row],[Avg]]-$U$2*TableOMP[[#This Row],[StdDev]]</f>
        <v>2.063970516918026</v>
      </c>
      <c r="R1464" s="3">
        <f>TableOMP[[#This Row],[Avg]]+$U$2*TableOMP[[#This Row],[StdDev]]</f>
        <v>37.150505741146489</v>
      </c>
      <c r="S1464" s="3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>MID(M1465,22,1)</f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19.512715466666666</v>
      </c>
      <c r="P1465">
        <f>VLOOKUP(TableOMP[[#This Row],[Label]],TableAvg[],3,FALSE)</f>
        <v>9.187228983869657</v>
      </c>
      <c r="Q1465" s="3">
        <f>TableOMP[[#This Row],[Avg]]-$U$2*TableOMP[[#This Row],[StdDev]]</f>
        <v>1.1382574989273522</v>
      </c>
      <c r="R1465" s="3">
        <f>TableOMP[[#This Row],[Avg]]+$U$2*TableOMP[[#This Row],[StdDev]]</f>
        <v>37.88717343440598</v>
      </c>
      <c r="S1465" s="3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>MID(M1466,22,1)</f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18.221909137931036</v>
      </c>
      <c r="P1466">
        <f>VLOOKUP(TableOMP[[#This Row],[Label]],TableAvg[],3,FALSE)</f>
        <v>8.8666679267412789</v>
      </c>
      <c r="Q1466" s="3">
        <f>TableOMP[[#This Row],[Avg]]-$U$2*TableOMP[[#This Row],[StdDev]]</f>
        <v>0.48857328444847781</v>
      </c>
      <c r="R1466" s="3">
        <f>TableOMP[[#This Row],[Avg]]+$U$2*TableOMP[[#This Row],[StdDev]]</f>
        <v>35.955244991413593</v>
      </c>
      <c r="S1466" s="3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>MID(M1467,22,1)</f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20.414483310344828</v>
      </c>
      <c r="P1467">
        <f>VLOOKUP(TableOMP[[#This Row],[Label]],TableAvg[],3,FALSE)</f>
        <v>8.8079953443107861</v>
      </c>
      <c r="Q1467" s="3">
        <f>TableOMP[[#This Row],[Avg]]-$U$2*TableOMP[[#This Row],[StdDev]]</f>
        <v>2.7984926217232555</v>
      </c>
      <c r="R1467" s="3">
        <f>TableOMP[[#This Row],[Avg]]+$U$2*TableOMP[[#This Row],[StdDev]]</f>
        <v>38.0304739989664</v>
      </c>
      <c r="S1467" s="3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>MID(M1468,22,1)</f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23.102873862068964</v>
      </c>
      <c r="P1468">
        <f>VLOOKUP(TableOMP[[#This Row],[Label]],TableAvg[],3,FALSE)</f>
        <v>9.1655820311027689</v>
      </c>
      <c r="Q1468" s="3">
        <f>TableOMP[[#This Row],[Avg]]-$U$2*TableOMP[[#This Row],[StdDev]]</f>
        <v>4.7717097998634266</v>
      </c>
      <c r="R1468" s="3">
        <f>TableOMP[[#This Row],[Avg]]+$U$2*TableOMP[[#This Row],[StdDev]]</f>
        <v>41.434037924274506</v>
      </c>
      <c r="S1468" s="3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>MID(M1469,22,1)</f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20.206137000000002</v>
      </c>
      <c r="P1469">
        <f>VLOOKUP(TableOMP[[#This Row],[Label]],TableAvg[],3,FALSE)</f>
        <v>9.3356683494800166</v>
      </c>
      <c r="Q1469" s="3">
        <f>TableOMP[[#This Row],[Avg]]-$U$2*TableOMP[[#This Row],[StdDev]]</f>
        <v>1.5348003010399687</v>
      </c>
      <c r="R1469" s="3">
        <f>TableOMP[[#This Row],[Avg]]+$U$2*TableOMP[[#This Row],[StdDev]]</f>
        <v>38.877473698960031</v>
      </c>
      <c r="S1469" s="3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>MID(M1470,22,1)</f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19.386289896551727</v>
      </c>
      <c r="P1470">
        <f>VLOOKUP(TableOMP[[#This Row],[Label]],TableAvg[],3,FALSE)</f>
        <v>9.356722659350508</v>
      </c>
      <c r="Q1470" s="3">
        <f>TableOMP[[#This Row],[Avg]]-$U$2*TableOMP[[#This Row],[StdDev]]</f>
        <v>0.67284457785071083</v>
      </c>
      <c r="R1470" s="3">
        <f>TableOMP[[#This Row],[Avg]]+$U$2*TableOMP[[#This Row],[StdDev]]</f>
        <v>38.099735215252743</v>
      </c>
      <c r="S1470" s="3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>MID(M1471,22,1)</f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21.556592607142864</v>
      </c>
      <c r="P1471">
        <f>VLOOKUP(TableOMP[[#This Row],[Label]],TableAvg[],3,FALSE)</f>
        <v>9.5239741975301975</v>
      </c>
      <c r="Q1471" s="3">
        <f>TableOMP[[#This Row],[Avg]]-$U$2*TableOMP[[#This Row],[StdDev]]</f>
        <v>2.5086442120824692</v>
      </c>
      <c r="R1471" s="3">
        <f>TableOMP[[#This Row],[Avg]]+$U$2*TableOMP[[#This Row],[StdDev]]</f>
        <v>40.604541002203263</v>
      </c>
      <c r="S1471" s="3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>MID(M1472,22,1)</f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26.108961571428576</v>
      </c>
      <c r="P1472">
        <f>VLOOKUP(TableOMP[[#This Row],[Label]],TableAvg[],3,FALSE)</f>
        <v>7.567723320778434</v>
      </c>
      <c r="Q1472" s="3">
        <f>TableOMP[[#This Row],[Avg]]-$U$2*TableOMP[[#This Row],[StdDev]]</f>
        <v>10.973514929871708</v>
      </c>
      <c r="R1472" s="3">
        <f>TableOMP[[#This Row],[Avg]]+$U$2*TableOMP[[#This Row],[StdDev]]</f>
        <v>41.244408212985448</v>
      </c>
      <c r="S1472" s="3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>MID(M1473,22,1)</f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21.33952425</v>
      </c>
      <c r="P1473">
        <f>VLOOKUP(TableOMP[[#This Row],[Label]],TableAvg[],3,FALSE)</f>
        <v>9.4382373391227325</v>
      </c>
      <c r="Q1473" s="3">
        <f>TableOMP[[#This Row],[Avg]]-$U$2*TableOMP[[#This Row],[StdDev]]</f>
        <v>2.4630495717545351</v>
      </c>
      <c r="R1473" s="3">
        <f>TableOMP[[#This Row],[Avg]]+$U$2*TableOMP[[#This Row],[StdDev]]</f>
        <v>40.215998928245469</v>
      </c>
      <c r="S1473" s="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22.073098000000005</v>
      </c>
      <c r="P1474">
        <f>VLOOKUP(TableOMP[[#This Row],[Label]],TableAvg[],3,FALSE)</f>
        <v>9.0800087901737854</v>
      </c>
      <c r="Q1474" s="3">
        <f>TableOMP[[#This Row],[Avg]]-$U$2*TableOMP[[#This Row],[StdDev]]</f>
        <v>3.9130804196524345</v>
      </c>
      <c r="R1474" s="3">
        <f>TableOMP[[#This Row],[Avg]]+$U$2*TableOMP[[#This Row],[StdDev]]</f>
        <v>40.233115580347572</v>
      </c>
      <c r="S1474" s="3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>MID(M1475,22,1)</f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19.91024775</v>
      </c>
      <c r="P1475">
        <f>VLOOKUP(TableOMP[[#This Row],[Label]],TableAvg[],3,FALSE)</f>
        <v>8.9890914259441548</v>
      </c>
      <c r="Q1475" s="3">
        <f>TableOMP[[#This Row],[Avg]]-$U$2*TableOMP[[#This Row],[StdDev]]</f>
        <v>1.9320648981116904</v>
      </c>
      <c r="R1475" s="3">
        <f>TableOMP[[#This Row],[Avg]]+$U$2*TableOMP[[#This Row],[StdDev]]</f>
        <v>37.888430601888309</v>
      </c>
      <c r="S1475" s="3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>MID(M1476,22,1)</f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18.850676142857139</v>
      </c>
      <c r="P1476">
        <f>VLOOKUP(TableOMP[[#This Row],[Label]],TableAvg[],3,FALSE)</f>
        <v>8.9405976519509274</v>
      </c>
      <c r="Q1476" s="3">
        <f>TableOMP[[#This Row],[Avg]]-$U$2*TableOMP[[#This Row],[StdDev]]</f>
        <v>0.9694808389552847</v>
      </c>
      <c r="R1476" s="3">
        <f>TableOMP[[#This Row],[Avg]]+$U$2*TableOMP[[#This Row],[StdDev]]</f>
        <v>36.731871446758994</v>
      </c>
      <c r="S1476" s="3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>MID(M1477,22,1)</f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21.831402321428566</v>
      </c>
      <c r="P1477">
        <f>VLOOKUP(TableOMP[[#This Row],[Label]],TableAvg[],3,FALSE)</f>
        <v>9.0477290995250179</v>
      </c>
      <c r="Q1477" s="3">
        <f>TableOMP[[#This Row],[Avg]]-$U$2*TableOMP[[#This Row],[StdDev]]</f>
        <v>3.7359441223785304</v>
      </c>
      <c r="R1477" s="3">
        <f>TableOMP[[#This Row],[Avg]]+$U$2*TableOMP[[#This Row],[StdDev]]</f>
        <v>39.926860520478598</v>
      </c>
      <c r="S1477" s="3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>MID(M1478,22,1)</f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17.737151851851849</v>
      </c>
      <c r="P1478">
        <f>VLOOKUP(TableOMP[[#This Row],[Label]],TableAvg[],3,FALSE)</f>
        <v>8.9005041359941846</v>
      </c>
      <c r="Q1478" s="3">
        <f>TableOMP[[#This Row],[Avg]]-$U$2*TableOMP[[#This Row],[StdDev]]</f>
        <v>-6.3856420136520597E-2</v>
      </c>
      <c r="R1478" s="3">
        <f>TableOMP[[#This Row],[Avg]]+$U$2*TableOMP[[#This Row],[StdDev]]</f>
        <v>35.538160123840214</v>
      </c>
      <c r="S1478" s="3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>MID(M1479,22,1)</f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23.289516851851857</v>
      </c>
      <c r="P1479">
        <f>VLOOKUP(TableOMP[[#This Row],[Label]],TableAvg[],3,FALSE)</f>
        <v>11.135900762443443</v>
      </c>
      <c r="Q1479" s="3">
        <f>TableOMP[[#This Row],[Avg]]-$U$2*TableOMP[[#This Row],[StdDev]]</f>
        <v>1.0177153269649715</v>
      </c>
      <c r="R1479" s="3">
        <f>TableOMP[[#This Row],[Avg]]+$U$2*TableOMP[[#This Row],[StdDev]]</f>
        <v>45.56131837673874</v>
      </c>
      <c r="S1479" s="3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>MID(M1480,22,1)</f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20.976530925925925</v>
      </c>
      <c r="P1480">
        <f>VLOOKUP(TableOMP[[#This Row],[Label]],TableAvg[],3,FALSE)</f>
        <v>9.3978188170333041</v>
      </c>
      <c r="Q1480" s="3">
        <f>TableOMP[[#This Row],[Avg]]-$U$2*TableOMP[[#This Row],[StdDev]]</f>
        <v>2.1808932918593165</v>
      </c>
      <c r="R1480" s="3">
        <f>TableOMP[[#This Row],[Avg]]+$U$2*TableOMP[[#This Row],[StdDev]]</f>
        <v>39.772168559992537</v>
      </c>
      <c r="S1480" s="3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>MID(M1481,22,1)</f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22.445551407407407</v>
      </c>
      <c r="P1481">
        <f>VLOOKUP(TableOMP[[#This Row],[Label]],TableAvg[],3,FALSE)</f>
        <v>9.5278826106641894</v>
      </c>
      <c r="Q1481" s="3">
        <f>TableOMP[[#This Row],[Avg]]-$U$2*TableOMP[[#This Row],[StdDev]]</f>
        <v>3.3897861860790286</v>
      </c>
      <c r="R1481" s="3">
        <f>TableOMP[[#This Row],[Avg]]+$U$2*TableOMP[[#This Row],[StdDev]]</f>
        <v>41.501316628735786</v>
      </c>
      <c r="S1481" s="3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>MID(M1482,22,1)</f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19.780008555555561</v>
      </c>
      <c r="P1482">
        <f>VLOOKUP(TableOMP[[#This Row],[Label]],TableAvg[],3,FALSE)</f>
        <v>9.8262579595391362</v>
      </c>
      <c r="Q1482" s="3">
        <f>TableOMP[[#This Row],[Avg]]-$U$2*TableOMP[[#This Row],[StdDev]]</f>
        <v>0.12749263647728881</v>
      </c>
      <c r="R1482" s="3">
        <f>TableOMP[[#This Row],[Avg]]+$U$2*TableOMP[[#This Row],[StdDev]]</f>
        <v>39.432524474633837</v>
      </c>
      <c r="S1482" s="3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>MID(M1483,22,1)</f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20.881905629629632</v>
      </c>
      <c r="P1483">
        <f>VLOOKUP(TableOMP[[#This Row],[Label]],TableAvg[],3,FALSE)</f>
        <v>9.7048797750861944</v>
      </c>
      <c r="Q1483" s="3">
        <f>TableOMP[[#This Row],[Avg]]-$U$2*TableOMP[[#This Row],[StdDev]]</f>
        <v>1.472146079457243</v>
      </c>
      <c r="R1483" s="3">
        <f>TableOMP[[#This Row],[Avg]]+$U$2*TableOMP[[#This Row],[StdDev]]</f>
        <v>40.291665179802024</v>
      </c>
      <c r="S1483" s="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>MID(M1484,22,1)</f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24.797914961538464</v>
      </c>
      <c r="P1484">
        <f>VLOOKUP(TableOMP[[#This Row],[Label]],TableAvg[],3,FALSE)</f>
        <v>9.2244738610175894</v>
      </c>
      <c r="Q1484" s="3">
        <f>TableOMP[[#This Row],[Avg]]-$U$2*TableOMP[[#This Row],[StdDev]]</f>
        <v>6.3489672395032848</v>
      </c>
      <c r="R1484" s="3">
        <f>TableOMP[[#This Row],[Avg]]+$U$2*TableOMP[[#This Row],[StdDev]]</f>
        <v>43.246862683573639</v>
      </c>
      <c r="S1484" s="3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>MID(M1485,22,1)</f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25.08190823076923</v>
      </c>
      <c r="P1485">
        <f>VLOOKUP(TableOMP[[#This Row],[Label]],TableAvg[],3,FALSE)</f>
        <v>8.6842077902559947</v>
      </c>
      <c r="Q1485" s="3">
        <f>TableOMP[[#This Row],[Avg]]-$U$2*TableOMP[[#This Row],[StdDev]]</f>
        <v>7.7134926502572405</v>
      </c>
      <c r="R1485" s="3">
        <f>TableOMP[[#This Row],[Avg]]+$U$2*TableOMP[[#This Row],[StdDev]]</f>
        <v>42.450323811281223</v>
      </c>
      <c r="S1485" s="3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>MID(M1486,22,1)</f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19.769097730769229</v>
      </c>
      <c r="P1486">
        <f>VLOOKUP(TableOMP[[#This Row],[Label]],TableAvg[],3,FALSE)</f>
        <v>9.8607226380025708</v>
      </c>
      <c r="Q1486" s="3">
        <f>TableOMP[[#This Row],[Avg]]-$U$2*TableOMP[[#This Row],[StdDev]]</f>
        <v>4.7652454764087082E-2</v>
      </c>
      <c r="R1486" s="3">
        <f>TableOMP[[#This Row],[Avg]]+$U$2*TableOMP[[#This Row],[StdDev]]</f>
        <v>39.490543006774374</v>
      </c>
      <c r="S1486" s="3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>MID(M1487,22,1)</f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20.141973615384618</v>
      </c>
      <c r="P1487">
        <f>VLOOKUP(TableOMP[[#This Row],[Label]],TableAvg[],3,FALSE)</f>
        <v>9.5355048512637754</v>
      </c>
      <c r="Q1487" s="3">
        <f>TableOMP[[#This Row],[Avg]]-$U$2*TableOMP[[#This Row],[StdDev]]</f>
        <v>1.0709639128570672</v>
      </c>
      <c r="R1487" s="3">
        <f>TableOMP[[#This Row],[Avg]]+$U$2*TableOMP[[#This Row],[StdDev]]</f>
        <v>39.212983317912169</v>
      </c>
      <c r="S1487" s="3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>MID(M1488,22,1)</f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23.750743115384619</v>
      </c>
      <c r="P1488">
        <f>VLOOKUP(TableOMP[[#This Row],[Label]],TableAvg[],3,FALSE)</f>
        <v>9.4969429529989462</v>
      </c>
      <c r="Q1488" s="3">
        <f>TableOMP[[#This Row],[Avg]]-$U$2*TableOMP[[#This Row],[StdDev]]</f>
        <v>4.7568572093867267</v>
      </c>
      <c r="R1488" s="3">
        <f>TableOMP[[#This Row],[Avg]]+$U$2*TableOMP[[#This Row],[StdDev]]</f>
        <v>42.744629021382508</v>
      </c>
      <c r="S1488" s="3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>MID(M1489,22,1)</f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19.084940192307691</v>
      </c>
      <c r="P1489">
        <f>VLOOKUP(TableOMP[[#This Row],[Label]],TableAvg[],3,FALSE)</f>
        <v>9.8503241807080073</v>
      </c>
      <c r="Q1489" s="3">
        <f>TableOMP[[#This Row],[Avg]]-$U$2*TableOMP[[#This Row],[StdDev]]</f>
        <v>-0.61570816910832349</v>
      </c>
      <c r="R1489" s="3">
        <f>TableOMP[[#This Row],[Avg]]+$U$2*TableOMP[[#This Row],[StdDev]]</f>
        <v>38.785588553723706</v>
      </c>
      <c r="S1489" s="3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>MID(M1490,22,1)</f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21.347046730769232</v>
      </c>
      <c r="P1490">
        <f>VLOOKUP(TableOMP[[#This Row],[Label]],TableAvg[],3,FALSE)</f>
        <v>10.036286516209548</v>
      </c>
      <c r="Q1490" s="3">
        <f>TableOMP[[#This Row],[Avg]]-$U$2*TableOMP[[#This Row],[StdDev]]</f>
        <v>1.2744736983501355</v>
      </c>
      <c r="R1490" s="3">
        <f>TableOMP[[#This Row],[Avg]]+$U$2*TableOMP[[#This Row],[StdDev]]</f>
        <v>41.419619763188329</v>
      </c>
      <c r="S1490" s="3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>MID(M1491,22,1)</f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21.531331384615385</v>
      </c>
      <c r="P1491">
        <f>VLOOKUP(TableOMP[[#This Row],[Label]],TableAvg[],3,FALSE)</f>
        <v>10.009139262313729</v>
      </c>
      <c r="Q1491" s="3">
        <f>TableOMP[[#This Row],[Avg]]-$U$2*TableOMP[[#This Row],[StdDev]]</f>
        <v>1.5130528599879263</v>
      </c>
      <c r="R1491" s="3">
        <f>TableOMP[[#This Row],[Avg]]+$U$2*TableOMP[[#This Row],[StdDev]]</f>
        <v>41.549609909242847</v>
      </c>
      <c r="S1491" s="3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>MID(M1492,22,1)</f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s="3" t="e">
        <f>TableOMP[[#This Row],[Avg]]-$U$2*TableOMP[[#This Row],[StdDev]]</f>
        <v>#N/A</v>
      </c>
      <c r="R1492" s="3" t="e">
        <f>TableOMP[[#This Row],[Avg]]+$U$2*TableOMP[[#This Row],[StdDev]]</f>
        <v>#N/A</v>
      </c>
      <c r="S1492" s="3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>MID(M1493,22,1)</f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s="3" t="e">
        <f>TableOMP[[#This Row],[Avg]]-$U$2*TableOMP[[#This Row],[StdDev]]</f>
        <v>#N/A</v>
      </c>
      <c r="R1493" s="3" t="e">
        <f>TableOMP[[#This Row],[Avg]]+$U$2*TableOMP[[#This Row],[StdDev]]</f>
        <v>#N/A</v>
      </c>
      <c r="S1493" s="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>MID(M1494,22,1)</f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s="3" t="e">
        <f>TableOMP[[#This Row],[Avg]]-$U$2*TableOMP[[#This Row],[StdDev]]</f>
        <v>#N/A</v>
      </c>
      <c r="R1494" s="3" t="e">
        <f>TableOMP[[#This Row],[Avg]]+$U$2*TableOMP[[#This Row],[StdDev]]</f>
        <v>#N/A</v>
      </c>
      <c r="S1494" s="3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>MID(M1495,22,1)</f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s="3" t="e">
        <f>TableOMP[[#This Row],[Avg]]-$U$2*TableOMP[[#This Row],[StdDev]]</f>
        <v>#N/A</v>
      </c>
      <c r="R1495" s="3" t="e">
        <f>TableOMP[[#This Row],[Avg]]+$U$2*TableOMP[[#This Row],[StdDev]]</f>
        <v>#N/A</v>
      </c>
      <c r="S1495" s="3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>MID(M1496,22,1)</f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s="3" t="e">
        <f>TableOMP[[#This Row],[Avg]]-$U$2*TableOMP[[#This Row],[StdDev]]</f>
        <v>#N/A</v>
      </c>
      <c r="R1496" s="3" t="e">
        <f>TableOMP[[#This Row],[Avg]]+$U$2*TableOMP[[#This Row],[StdDev]]</f>
        <v>#N/A</v>
      </c>
      <c r="S1496" s="3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>MID(M1497,22,1)</f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s="3" t="e">
        <f>TableOMP[[#This Row],[Avg]]-$U$2*TableOMP[[#This Row],[StdDev]]</f>
        <v>#N/A</v>
      </c>
      <c r="R1497" s="3" t="e">
        <f>TableOMP[[#This Row],[Avg]]+$U$2*TableOMP[[#This Row],[StdDev]]</f>
        <v>#N/A</v>
      </c>
      <c r="S1497" s="3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>MID(M1498,22,1)</f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s="3" t="e">
        <f>TableOMP[[#This Row],[Avg]]-$U$2*TableOMP[[#This Row],[StdDev]]</f>
        <v>#N/A</v>
      </c>
      <c r="R1498" s="3" t="e">
        <f>TableOMP[[#This Row],[Avg]]+$U$2*TableOMP[[#This Row],[StdDev]]</f>
        <v>#N/A</v>
      </c>
      <c r="S1498" s="3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>MID(M1499,22,1)</f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s="3" t="e">
        <f>TableOMP[[#This Row],[Avg]]-$U$2*TableOMP[[#This Row],[StdDev]]</f>
        <v>#N/A</v>
      </c>
      <c r="R1499" s="3" t="e">
        <f>TableOMP[[#This Row],[Avg]]+$U$2*TableOMP[[#This Row],[StdDev]]</f>
        <v>#N/A</v>
      </c>
      <c r="S1499" s="3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>MID(M1500,22,1)</f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s="3" t="e">
        <f>TableOMP[[#This Row],[Avg]]-$U$2*TableOMP[[#This Row],[StdDev]]</f>
        <v>#N/A</v>
      </c>
      <c r="R1500" s="3" t="e">
        <f>TableOMP[[#This Row],[Avg]]+$U$2*TableOMP[[#This Row],[StdDev]]</f>
        <v>#N/A</v>
      </c>
      <c r="S1500" s="3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>MID(M1501,22,1)</f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s="3" t="e">
        <f>TableOMP[[#This Row],[Avg]]-$U$2*TableOMP[[#This Row],[StdDev]]</f>
        <v>#N/A</v>
      </c>
      <c r="R1501" s="3" t="e">
        <f>TableOMP[[#This Row],[Avg]]+$U$2*TableOMP[[#This Row],[StdDev]]</f>
        <v>#N/A</v>
      </c>
      <c r="S1501" s="3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>MID(M1502,22,1)</f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s="3" t="e">
        <f>TableOMP[[#This Row],[Avg]]-$U$2*TableOMP[[#This Row],[StdDev]]</f>
        <v>#N/A</v>
      </c>
      <c r="R1502" s="3" t="e">
        <f>TableOMP[[#This Row],[Avg]]+$U$2*TableOMP[[#This Row],[StdDev]]</f>
        <v>#N/A</v>
      </c>
      <c r="S1502" s="3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>MID(M1503,22,1)</f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s="3" t="e">
        <f>TableOMP[[#This Row],[Avg]]-$U$2*TableOMP[[#This Row],[StdDev]]</f>
        <v>#N/A</v>
      </c>
      <c r="R1503" s="3" t="e">
        <f>TableOMP[[#This Row],[Avg]]+$U$2*TableOMP[[#This Row],[StdDev]]</f>
        <v>#N/A</v>
      </c>
      <c r="S1503" s="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>MID(M1504,22,1)</f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s="3" t="e">
        <f>TableOMP[[#This Row],[Avg]]-$U$2*TableOMP[[#This Row],[StdDev]]</f>
        <v>#N/A</v>
      </c>
      <c r="R1504" s="3" t="e">
        <f>TableOMP[[#This Row],[Avg]]+$U$2*TableOMP[[#This Row],[StdDev]]</f>
        <v>#N/A</v>
      </c>
      <c r="S1504" s="3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>MID(M1505,22,1)</f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s="3" t="e">
        <f>TableOMP[[#This Row],[Avg]]-$U$2*TableOMP[[#This Row],[StdDev]]</f>
        <v>#N/A</v>
      </c>
      <c r="R1505" s="3" t="e">
        <f>TableOMP[[#This Row],[Avg]]+$U$2*TableOMP[[#This Row],[StdDev]]</f>
        <v>#N/A</v>
      </c>
      <c r="S1505" s="3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>MID(M1506,22,1)</f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s="3" t="e">
        <f>TableOMP[[#This Row],[Avg]]-$U$2*TableOMP[[#This Row],[StdDev]]</f>
        <v>#N/A</v>
      </c>
      <c r="R1506" s="3" t="e">
        <f>TableOMP[[#This Row],[Avg]]+$U$2*TableOMP[[#This Row],[StdDev]]</f>
        <v>#N/A</v>
      </c>
      <c r="S1506" s="3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>MID(M1507,22,1)</f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s="3" t="e">
        <f>TableOMP[[#This Row],[Avg]]-$U$2*TableOMP[[#This Row],[StdDev]]</f>
        <v>#N/A</v>
      </c>
      <c r="R1507" s="3" t="e">
        <f>TableOMP[[#This Row],[Avg]]+$U$2*TableOMP[[#This Row],[StdDev]]</f>
        <v>#N/A</v>
      </c>
      <c r="S1507" s="3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>MID(M1508,22,1)</f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s="3" t="e">
        <f>TableOMP[[#This Row],[Avg]]-$U$2*TableOMP[[#This Row],[StdDev]]</f>
        <v>#N/A</v>
      </c>
      <c r="R1508" s="3" t="e">
        <f>TableOMP[[#This Row],[Avg]]+$U$2*TableOMP[[#This Row],[StdDev]]</f>
        <v>#N/A</v>
      </c>
      <c r="S1508" s="3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>MID(M1509,22,1)</f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s="3" t="e">
        <f>TableOMP[[#This Row],[Avg]]-$U$2*TableOMP[[#This Row],[StdDev]]</f>
        <v>#N/A</v>
      </c>
      <c r="R1509" s="3" t="e">
        <f>TableOMP[[#This Row],[Avg]]+$U$2*TableOMP[[#This Row],[StdDev]]</f>
        <v>#N/A</v>
      </c>
      <c r="S1509" s="3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>MID(M1510,22,1)</f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s="3" t="e">
        <f>TableOMP[[#This Row],[Avg]]-$U$2*TableOMP[[#This Row],[StdDev]]</f>
        <v>#N/A</v>
      </c>
      <c r="R1510" s="3" t="e">
        <f>TableOMP[[#This Row],[Avg]]+$U$2*TableOMP[[#This Row],[StdDev]]</f>
        <v>#N/A</v>
      </c>
      <c r="S1510" s="3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>MID(M1511,22,1)</f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s="3" t="e">
        <f>TableOMP[[#This Row],[Avg]]-$U$2*TableOMP[[#This Row],[StdDev]]</f>
        <v>#N/A</v>
      </c>
      <c r="R1511" s="3" t="e">
        <f>TableOMP[[#This Row],[Avg]]+$U$2*TableOMP[[#This Row],[StdDev]]</f>
        <v>#N/A</v>
      </c>
      <c r="S1511" s="3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>MID(M1512,22,1)</f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s="3" t="e">
        <f>TableOMP[[#This Row],[Avg]]-$U$2*TableOMP[[#This Row],[StdDev]]</f>
        <v>#N/A</v>
      </c>
      <c r="R1512" s="3" t="e">
        <f>TableOMP[[#This Row],[Avg]]+$U$2*TableOMP[[#This Row],[StdDev]]</f>
        <v>#N/A</v>
      </c>
      <c r="S1512" s="3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>MID(M1513,22,1)</f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s="3" t="e">
        <f>TableOMP[[#This Row],[Avg]]-$U$2*TableOMP[[#This Row],[StdDev]]</f>
        <v>#N/A</v>
      </c>
      <c r="R1513" s="3" t="e">
        <f>TableOMP[[#This Row],[Avg]]+$U$2*TableOMP[[#This Row],[StdDev]]</f>
        <v>#N/A</v>
      </c>
      <c r="S1513" s="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>MID(M1514,22,1)</f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s="3" t="e">
        <f>TableOMP[[#This Row],[Avg]]-$U$2*TableOMP[[#This Row],[StdDev]]</f>
        <v>#N/A</v>
      </c>
      <c r="R1514" s="3" t="e">
        <f>TableOMP[[#This Row],[Avg]]+$U$2*TableOMP[[#This Row],[StdDev]]</f>
        <v>#N/A</v>
      </c>
      <c r="S1514" s="3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>MID(M1515,22,1)</f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s="3" t="e">
        <f>TableOMP[[#This Row],[Avg]]-$U$2*TableOMP[[#This Row],[StdDev]]</f>
        <v>#N/A</v>
      </c>
      <c r="R1515" s="3" t="e">
        <f>TableOMP[[#This Row],[Avg]]+$U$2*TableOMP[[#This Row],[StdDev]]</f>
        <v>#N/A</v>
      </c>
      <c r="S1515" s="3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>MID(M1516,22,1)</f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s="3" t="e">
        <f>TableOMP[[#This Row],[Avg]]-$U$2*TableOMP[[#This Row],[StdDev]]</f>
        <v>#N/A</v>
      </c>
      <c r="R1516" s="3" t="e">
        <f>TableOMP[[#This Row],[Avg]]+$U$2*TableOMP[[#This Row],[StdDev]]</f>
        <v>#N/A</v>
      </c>
      <c r="S1516" s="3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>MID(M1517,22,1)</f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s="3" t="e">
        <f>TableOMP[[#This Row],[Avg]]-$U$2*TableOMP[[#This Row],[StdDev]]</f>
        <v>#N/A</v>
      </c>
      <c r="R1517" s="3" t="e">
        <f>TableOMP[[#This Row],[Avg]]+$U$2*TableOMP[[#This Row],[StdDev]]</f>
        <v>#N/A</v>
      </c>
      <c r="S1517" s="3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>MID(M1518,22,1)</f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s="3" t="e">
        <f>TableOMP[[#This Row],[Avg]]-$U$2*TableOMP[[#This Row],[StdDev]]</f>
        <v>#N/A</v>
      </c>
      <c r="R1518" s="3" t="e">
        <f>TableOMP[[#This Row],[Avg]]+$U$2*TableOMP[[#This Row],[StdDev]]</f>
        <v>#N/A</v>
      </c>
      <c r="S1518" s="3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>MID(M1519,22,1)</f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s="3" t="e">
        <f>TableOMP[[#This Row],[Avg]]-$U$2*TableOMP[[#This Row],[StdDev]]</f>
        <v>#N/A</v>
      </c>
      <c r="R1519" s="3" t="e">
        <f>TableOMP[[#This Row],[Avg]]+$U$2*TableOMP[[#This Row],[StdDev]]</f>
        <v>#N/A</v>
      </c>
      <c r="S1519" s="3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>MID(M1520,22,1)</f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s="3" t="e">
        <f>TableOMP[[#This Row],[Avg]]-$U$2*TableOMP[[#This Row],[StdDev]]</f>
        <v>#N/A</v>
      </c>
      <c r="R1520" s="3" t="e">
        <f>TableOMP[[#This Row],[Avg]]+$U$2*TableOMP[[#This Row],[StdDev]]</f>
        <v>#N/A</v>
      </c>
      <c r="S1520" s="3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>MID(M1521,22,1)</f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s="3" t="e">
        <f>TableOMP[[#This Row],[Avg]]-$U$2*TableOMP[[#This Row],[StdDev]]</f>
        <v>#N/A</v>
      </c>
      <c r="R1521" s="3" t="e">
        <f>TableOMP[[#This Row],[Avg]]+$U$2*TableOMP[[#This Row],[StdDev]]</f>
        <v>#N/A</v>
      </c>
      <c r="S1521" s="3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>MID(M1522,22,1)</f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s="3" t="e">
        <f>TableOMP[[#This Row],[Avg]]-$U$2*TableOMP[[#This Row],[StdDev]]</f>
        <v>#N/A</v>
      </c>
      <c r="R1522" s="3" t="e">
        <f>TableOMP[[#This Row],[Avg]]+$U$2*TableOMP[[#This Row],[StdDev]]</f>
        <v>#N/A</v>
      </c>
      <c r="S1522" s="3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>MID(M1523,22,1)</f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s="3" t="e">
        <f>TableOMP[[#This Row],[Avg]]-$U$2*TableOMP[[#This Row],[StdDev]]</f>
        <v>#N/A</v>
      </c>
      <c r="R1523" s="3" t="e">
        <f>TableOMP[[#This Row],[Avg]]+$U$2*TableOMP[[#This Row],[StdDev]]</f>
        <v>#N/A</v>
      </c>
      <c r="S1523" s="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>MID(M1524,22,1)</f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s="3" t="e">
        <f>TableOMP[[#This Row],[Avg]]-$U$2*TableOMP[[#This Row],[StdDev]]</f>
        <v>#N/A</v>
      </c>
      <c r="R1524" s="3" t="e">
        <f>TableOMP[[#This Row],[Avg]]+$U$2*TableOMP[[#This Row],[StdDev]]</f>
        <v>#N/A</v>
      </c>
      <c r="S1524" s="3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>MID(M1525,22,1)</f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s="3" t="e">
        <f>TableOMP[[#This Row],[Avg]]-$U$2*TableOMP[[#This Row],[StdDev]]</f>
        <v>#N/A</v>
      </c>
      <c r="R1525" s="3" t="e">
        <f>TableOMP[[#This Row],[Avg]]+$U$2*TableOMP[[#This Row],[StdDev]]</f>
        <v>#N/A</v>
      </c>
      <c r="S1525" s="3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>MID(M1526,22,1)</f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s="3" t="e">
        <f>TableOMP[[#This Row],[Avg]]-$U$2*TableOMP[[#This Row],[StdDev]]</f>
        <v>#N/A</v>
      </c>
      <c r="R1526" s="3" t="e">
        <f>TableOMP[[#This Row],[Avg]]+$U$2*TableOMP[[#This Row],[StdDev]]</f>
        <v>#N/A</v>
      </c>
      <c r="S1526" s="3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>MID(M1527,22,1)</f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s="3" t="e">
        <f>TableOMP[[#This Row],[Avg]]-$U$2*TableOMP[[#This Row],[StdDev]]</f>
        <v>#N/A</v>
      </c>
      <c r="R1527" s="3" t="e">
        <f>TableOMP[[#This Row],[Avg]]+$U$2*TableOMP[[#This Row],[StdDev]]</f>
        <v>#N/A</v>
      </c>
      <c r="S1527" s="3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>MID(M1528,22,1)</f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s="3" t="e">
        <f>TableOMP[[#This Row],[Avg]]-$U$2*TableOMP[[#This Row],[StdDev]]</f>
        <v>#N/A</v>
      </c>
      <c r="R1528" s="3" t="e">
        <f>TableOMP[[#This Row],[Avg]]+$U$2*TableOMP[[#This Row],[StdDev]]</f>
        <v>#N/A</v>
      </c>
      <c r="S1528" s="3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>MID(M1529,22,1)</f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s="3" t="e">
        <f>TableOMP[[#This Row],[Avg]]-$U$2*TableOMP[[#This Row],[StdDev]]</f>
        <v>#N/A</v>
      </c>
      <c r="R1529" s="3" t="e">
        <f>TableOMP[[#This Row],[Avg]]+$U$2*TableOMP[[#This Row],[StdDev]]</f>
        <v>#N/A</v>
      </c>
      <c r="S1529" s="3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>MID(M1530,22,1)</f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s="3" t="e">
        <f>TableOMP[[#This Row],[Avg]]-$U$2*TableOMP[[#This Row],[StdDev]]</f>
        <v>#N/A</v>
      </c>
      <c r="R1530" s="3" t="e">
        <f>TableOMP[[#This Row],[Avg]]+$U$2*TableOMP[[#This Row],[StdDev]]</f>
        <v>#N/A</v>
      </c>
      <c r="S1530" s="3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>MID(M1531,22,1)</f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s="3" t="e">
        <f>TableOMP[[#This Row],[Avg]]-$U$2*TableOMP[[#This Row],[StdDev]]</f>
        <v>#N/A</v>
      </c>
      <c r="R1531" s="3" t="e">
        <f>TableOMP[[#This Row],[Avg]]+$U$2*TableOMP[[#This Row],[StdDev]]</f>
        <v>#N/A</v>
      </c>
      <c r="S1531" s="3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>MID(M1532,22,1)</f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s="3" t="e">
        <f>TableOMP[[#This Row],[Avg]]-$U$2*TableOMP[[#This Row],[StdDev]]</f>
        <v>#N/A</v>
      </c>
      <c r="R1532" s="3" t="e">
        <f>TableOMP[[#This Row],[Avg]]+$U$2*TableOMP[[#This Row],[StdDev]]</f>
        <v>#N/A</v>
      </c>
      <c r="S1532" s="3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>MID(M1533,22,1)</f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s="3" t="e">
        <f>TableOMP[[#This Row],[Avg]]-$U$2*TableOMP[[#This Row],[StdDev]]</f>
        <v>#N/A</v>
      </c>
      <c r="R1533" s="3" t="e">
        <f>TableOMP[[#This Row],[Avg]]+$U$2*TableOMP[[#This Row],[StdDev]]</f>
        <v>#N/A</v>
      </c>
      <c r="S1533" s="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>MID(M1534,22,1)</f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s="3" t="e">
        <f>TableOMP[[#This Row],[Avg]]-$U$2*TableOMP[[#This Row],[StdDev]]</f>
        <v>#N/A</v>
      </c>
      <c r="R1534" s="3" t="e">
        <f>TableOMP[[#This Row],[Avg]]+$U$2*TableOMP[[#This Row],[StdDev]]</f>
        <v>#N/A</v>
      </c>
      <c r="S1534" s="3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>MID(M1535,22,1)</f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s="3" t="e">
        <f>TableOMP[[#This Row],[Avg]]-$U$2*TableOMP[[#This Row],[StdDev]]</f>
        <v>#N/A</v>
      </c>
      <c r="R1535" s="3" t="e">
        <f>TableOMP[[#This Row],[Avg]]+$U$2*TableOMP[[#This Row],[StdDev]]</f>
        <v>#N/A</v>
      </c>
      <c r="S1535" s="3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>MID(M1536,22,1)</f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s="3" t="e">
        <f>TableOMP[[#This Row],[Avg]]-$U$2*TableOMP[[#This Row],[StdDev]]</f>
        <v>#N/A</v>
      </c>
      <c r="R1536" s="3" t="e">
        <f>TableOMP[[#This Row],[Avg]]+$U$2*TableOMP[[#This Row],[StdDev]]</f>
        <v>#N/A</v>
      </c>
      <c r="S1536" s="3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>MID(M1537,22,1)</f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s="3" t="e">
        <f>TableOMP[[#This Row],[Avg]]-$U$2*TableOMP[[#This Row],[StdDev]]</f>
        <v>#N/A</v>
      </c>
      <c r="R1537" s="3" t="e">
        <f>TableOMP[[#This Row],[Avg]]+$U$2*TableOMP[[#This Row],[StdDev]]</f>
        <v>#N/A</v>
      </c>
      <c r="S1537" s="3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s="3" t="e">
        <f>TableOMP[[#This Row],[Avg]]-$U$2*TableOMP[[#This Row],[StdDev]]</f>
        <v>#N/A</v>
      </c>
      <c r="R1538" s="3" t="e">
        <f>TableOMP[[#This Row],[Avg]]+$U$2*TableOMP[[#This Row],[StdDev]]</f>
        <v>#N/A</v>
      </c>
      <c r="S1538" s="3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>MID(M1539,22,1)</f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s="3" t="e">
        <f>TableOMP[[#This Row],[Avg]]-$U$2*TableOMP[[#This Row],[StdDev]]</f>
        <v>#N/A</v>
      </c>
      <c r="R1539" s="3" t="e">
        <f>TableOMP[[#This Row],[Avg]]+$U$2*TableOMP[[#This Row],[StdDev]]</f>
        <v>#N/A</v>
      </c>
      <c r="S1539" s="3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>MID(M1540,22,1)</f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s="3" t="e">
        <f>TableOMP[[#This Row],[Avg]]-$U$2*TableOMP[[#This Row],[StdDev]]</f>
        <v>#N/A</v>
      </c>
      <c r="R1540" s="3" t="e">
        <f>TableOMP[[#This Row],[Avg]]+$U$2*TableOMP[[#This Row],[StdDev]]</f>
        <v>#N/A</v>
      </c>
      <c r="S1540" s="3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>MID(M1541,22,1)</f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s="3" t="e">
        <f>TableOMP[[#This Row],[Avg]]-$U$2*TableOMP[[#This Row],[StdDev]]</f>
        <v>#N/A</v>
      </c>
      <c r="R1541" s="3" t="e">
        <f>TableOMP[[#This Row],[Avg]]+$U$2*TableOMP[[#This Row],[StdDev]]</f>
        <v>#N/A</v>
      </c>
      <c r="S1541" s="3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>MID(M1542,22,1)</f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s="3" t="e">
        <f>TableOMP[[#This Row],[Avg]]-$U$2*TableOMP[[#This Row],[StdDev]]</f>
        <v>#N/A</v>
      </c>
      <c r="R1542" s="3" t="e">
        <f>TableOMP[[#This Row],[Avg]]+$U$2*TableOMP[[#This Row],[StdDev]]</f>
        <v>#N/A</v>
      </c>
      <c r="S1542" s="3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>MID(M1543,22,1)</f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s="3" t="e">
        <f>TableOMP[[#This Row],[Avg]]-$U$2*TableOMP[[#This Row],[StdDev]]</f>
        <v>#N/A</v>
      </c>
      <c r="R1543" s="3" t="e">
        <f>TableOMP[[#This Row],[Avg]]+$U$2*TableOMP[[#This Row],[StdDev]]</f>
        <v>#N/A</v>
      </c>
      <c r="S1543" s="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>MID(M1544,22,1)</f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s="3" t="e">
        <f>TableOMP[[#This Row],[Avg]]-$U$2*TableOMP[[#This Row],[StdDev]]</f>
        <v>#N/A</v>
      </c>
      <c r="R1544" s="3" t="e">
        <f>TableOMP[[#This Row],[Avg]]+$U$2*TableOMP[[#This Row],[StdDev]]</f>
        <v>#N/A</v>
      </c>
      <c r="S1544" s="3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>MID(M1545,22,1)</f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s="3" t="e">
        <f>TableOMP[[#This Row],[Avg]]-$U$2*TableOMP[[#This Row],[StdDev]]</f>
        <v>#N/A</v>
      </c>
      <c r="R1545" s="3" t="e">
        <f>TableOMP[[#This Row],[Avg]]+$U$2*TableOMP[[#This Row],[StdDev]]</f>
        <v>#N/A</v>
      </c>
      <c r="S1545" s="3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>MID(M1546,22,1)</f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s="3" t="e">
        <f>TableOMP[[#This Row],[Avg]]-$U$2*TableOMP[[#This Row],[StdDev]]</f>
        <v>#N/A</v>
      </c>
      <c r="R1546" s="3" t="e">
        <f>TableOMP[[#This Row],[Avg]]+$U$2*TableOMP[[#This Row],[StdDev]]</f>
        <v>#N/A</v>
      </c>
      <c r="S1546" s="3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>MID(M1547,22,1)</f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s="3" t="e">
        <f>TableOMP[[#This Row],[Avg]]-$U$2*TableOMP[[#This Row],[StdDev]]</f>
        <v>#N/A</v>
      </c>
      <c r="R1547" s="3" t="e">
        <f>TableOMP[[#This Row],[Avg]]+$U$2*TableOMP[[#This Row],[StdDev]]</f>
        <v>#N/A</v>
      </c>
      <c r="S1547" s="3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>MID(M1548,22,1)</f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s="3" t="e">
        <f>TableOMP[[#This Row],[Avg]]-$U$2*TableOMP[[#This Row],[StdDev]]</f>
        <v>#N/A</v>
      </c>
      <c r="R1548" s="3" t="e">
        <f>TableOMP[[#This Row],[Avg]]+$U$2*TableOMP[[#This Row],[StdDev]]</f>
        <v>#N/A</v>
      </c>
      <c r="S1548" s="3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>MID(M1549,22,1)</f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s="3" t="e">
        <f>TableOMP[[#This Row],[Avg]]-$U$2*TableOMP[[#This Row],[StdDev]]</f>
        <v>#N/A</v>
      </c>
      <c r="R1549" s="3" t="e">
        <f>TableOMP[[#This Row],[Avg]]+$U$2*TableOMP[[#This Row],[StdDev]]</f>
        <v>#N/A</v>
      </c>
      <c r="S1549" s="3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>MID(M1550,22,1)</f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s="3" t="e">
        <f>TableOMP[[#This Row],[Avg]]-$U$2*TableOMP[[#This Row],[StdDev]]</f>
        <v>#N/A</v>
      </c>
      <c r="R1550" s="3" t="e">
        <f>TableOMP[[#This Row],[Avg]]+$U$2*TableOMP[[#This Row],[StdDev]]</f>
        <v>#N/A</v>
      </c>
      <c r="S1550" s="3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>MID(M1551,22,1)</f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s="3" t="e">
        <f>TableOMP[[#This Row],[Avg]]-$U$2*TableOMP[[#This Row],[StdDev]]</f>
        <v>#N/A</v>
      </c>
      <c r="R1551" s="3" t="e">
        <f>TableOMP[[#This Row],[Avg]]+$U$2*TableOMP[[#This Row],[StdDev]]</f>
        <v>#N/A</v>
      </c>
      <c r="S1551" s="3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>MID(M1552,22,1)</f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s="3" t="e">
        <f>TableOMP[[#This Row],[Avg]]-$U$2*TableOMP[[#This Row],[StdDev]]</f>
        <v>#N/A</v>
      </c>
      <c r="R1552" s="3" t="e">
        <f>TableOMP[[#This Row],[Avg]]+$U$2*TableOMP[[#This Row],[StdDev]]</f>
        <v>#N/A</v>
      </c>
      <c r="S1552" s="3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>MID(M1553,22,1)</f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s="3" t="e">
        <f>TableOMP[[#This Row],[Avg]]-$U$2*TableOMP[[#This Row],[StdDev]]</f>
        <v>#N/A</v>
      </c>
      <c r="R1553" s="3" t="e">
        <f>TableOMP[[#This Row],[Avg]]+$U$2*TableOMP[[#This Row],[StdDev]]</f>
        <v>#N/A</v>
      </c>
      <c r="S1553" s="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>MID(M1554,22,1)</f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s="3" t="e">
        <f>TableOMP[[#This Row],[Avg]]-$U$2*TableOMP[[#This Row],[StdDev]]</f>
        <v>#N/A</v>
      </c>
      <c r="R1554" s="3" t="e">
        <f>TableOMP[[#This Row],[Avg]]+$U$2*TableOMP[[#This Row],[StdDev]]</f>
        <v>#N/A</v>
      </c>
      <c r="S1554" s="3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>MID(M1555,22,1)</f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s="3" t="e">
        <f>TableOMP[[#This Row],[Avg]]-$U$2*TableOMP[[#This Row],[StdDev]]</f>
        <v>#N/A</v>
      </c>
      <c r="R1555" s="3" t="e">
        <f>TableOMP[[#This Row],[Avg]]+$U$2*TableOMP[[#This Row],[StdDev]]</f>
        <v>#N/A</v>
      </c>
      <c r="S1555" s="3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>MID(M1556,22,1)</f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s="3" t="e">
        <f>TableOMP[[#This Row],[Avg]]-$U$2*TableOMP[[#This Row],[StdDev]]</f>
        <v>#N/A</v>
      </c>
      <c r="R1556" s="3" t="e">
        <f>TableOMP[[#This Row],[Avg]]+$U$2*TableOMP[[#This Row],[StdDev]]</f>
        <v>#N/A</v>
      </c>
      <c r="S1556" s="3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>MID(M1557,22,1)</f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s="3" t="e">
        <f>TableOMP[[#This Row],[Avg]]-$U$2*TableOMP[[#This Row],[StdDev]]</f>
        <v>#N/A</v>
      </c>
      <c r="R1557" s="3" t="e">
        <f>TableOMP[[#This Row],[Avg]]+$U$2*TableOMP[[#This Row],[StdDev]]</f>
        <v>#N/A</v>
      </c>
      <c r="S1557" s="3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>MID(M1558,22,1)</f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s="3" t="e">
        <f>TableOMP[[#This Row],[Avg]]-$U$2*TableOMP[[#This Row],[StdDev]]</f>
        <v>#N/A</v>
      </c>
      <c r="R1558" s="3" t="e">
        <f>TableOMP[[#This Row],[Avg]]+$U$2*TableOMP[[#This Row],[StdDev]]</f>
        <v>#N/A</v>
      </c>
      <c r="S1558" s="3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>MID(M1559,22,1)</f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s="3" t="e">
        <f>TableOMP[[#This Row],[Avg]]-$U$2*TableOMP[[#This Row],[StdDev]]</f>
        <v>#N/A</v>
      </c>
      <c r="R1559" s="3" t="e">
        <f>TableOMP[[#This Row],[Avg]]+$U$2*TableOMP[[#This Row],[StdDev]]</f>
        <v>#N/A</v>
      </c>
      <c r="S1559" s="3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>MID(M1560,22,1)</f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s="3" t="e">
        <f>TableOMP[[#This Row],[Avg]]-$U$2*TableOMP[[#This Row],[StdDev]]</f>
        <v>#N/A</v>
      </c>
      <c r="R1560" s="3" t="e">
        <f>TableOMP[[#This Row],[Avg]]+$U$2*TableOMP[[#This Row],[StdDev]]</f>
        <v>#N/A</v>
      </c>
      <c r="S1560" s="3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>MID(M1561,22,1)</f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s="3" t="e">
        <f>TableOMP[[#This Row],[Avg]]-$U$2*TableOMP[[#This Row],[StdDev]]</f>
        <v>#N/A</v>
      </c>
      <c r="R1561" s="3" t="e">
        <f>TableOMP[[#This Row],[Avg]]+$U$2*TableOMP[[#This Row],[StdDev]]</f>
        <v>#N/A</v>
      </c>
      <c r="S1561" s="3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>MID(M1562,22,1)</f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s="3" t="e">
        <f>TableOMP[[#This Row],[Avg]]-$U$2*TableOMP[[#This Row],[StdDev]]</f>
        <v>#N/A</v>
      </c>
      <c r="R1562" s="3" t="e">
        <f>TableOMP[[#This Row],[Avg]]+$U$2*TableOMP[[#This Row],[StdDev]]</f>
        <v>#N/A</v>
      </c>
      <c r="S1562" s="3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>MID(M1563,22,1)</f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s="3" t="e">
        <f>TableOMP[[#This Row],[Avg]]-$U$2*TableOMP[[#This Row],[StdDev]]</f>
        <v>#N/A</v>
      </c>
      <c r="R1563" s="3" t="e">
        <f>TableOMP[[#This Row],[Avg]]+$U$2*TableOMP[[#This Row],[StdDev]]</f>
        <v>#N/A</v>
      </c>
      <c r="S1563" s="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>MID(M1564,22,1)</f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s="3" t="e">
        <f>TableOMP[[#This Row],[Avg]]-$U$2*TableOMP[[#This Row],[StdDev]]</f>
        <v>#N/A</v>
      </c>
      <c r="R1564" s="3" t="e">
        <f>TableOMP[[#This Row],[Avg]]+$U$2*TableOMP[[#This Row],[StdDev]]</f>
        <v>#N/A</v>
      </c>
      <c r="S1564" s="3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>MID(M1565,22,1)</f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s="3" t="e">
        <f>TableOMP[[#This Row],[Avg]]-$U$2*TableOMP[[#This Row],[StdDev]]</f>
        <v>#N/A</v>
      </c>
      <c r="R1565" s="3" t="e">
        <f>TableOMP[[#This Row],[Avg]]+$U$2*TableOMP[[#This Row],[StdDev]]</f>
        <v>#N/A</v>
      </c>
      <c r="S1565" s="3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>MID(M1566,22,1)</f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s="3" t="e">
        <f>TableOMP[[#This Row],[Avg]]-$U$2*TableOMP[[#This Row],[StdDev]]</f>
        <v>#N/A</v>
      </c>
      <c r="R1566" s="3" t="e">
        <f>TableOMP[[#This Row],[Avg]]+$U$2*TableOMP[[#This Row],[StdDev]]</f>
        <v>#N/A</v>
      </c>
      <c r="S1566" s="3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>MID(M1567,22,1)</f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s="3" t="e">
        <f>TableOMP[[#This Row],[Avg]]-$U$2*TableOMP[[#This Row],[StdDev]]</f>
        <v>#N/A</v>
      </c>
      <c r="R1567" s="3" t="e">
        <f>TableOMP[[#This Row],[Avg]]+$U$2*TableOMP[[#This Row],[StdDev]]</f>
        <v>#N/A</v>
      </c>
      <c r="S1567" s="3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>MID(M1568,22,1)</f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s="3" t="e">
        <f>TableOMP[[#This Row],[Avg]]-$U$2*TableOMP[[#This Row],[StdDev]]</f>
        <v>#N/A</v>
      </c>
      <c r="R1568" s="3" t="e">
        <f>TableOMP[[#This Row],[Avg]]+$U$2*TableOMP[[#This Row],[StdDev]]</f>
        <v>#N/A</v>
      </c>
      <c r="S1568" s="3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>MID(M1569,22,1)</f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s="3" t="e">
        <f>TableOMP[[#This Row],[Avg]]-$U$2*TableOMP[[#This Row],[StdDev]]</f>
        <v>#N/A</v>
      </c>
      <c r="R1569" s="3" t="e">
        <f>TableOMP[[#This Row],[Avg]]+$U$2*TableOMP[[#This Row],[StdDev]]</f>
        <v>#N/A</v>
      </c>
      <c r="S1569" s="3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>MID(M1570,22,1)</f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s="3" t="e">
        <f>TableOMP[[#This Row],[Avg]]-$U$2*TableOMP[[#This Row],[StdDev]]</f>
        <v>#N/A</v>
      </c>
      <c r="R1570" s="3" t="e">
        <f>TableOMP[[#This Row],[Avg]]+$U$2*TableOMP[[#This Row],[StdDev]]</f>
        <v>#N/A</v>
      </c>
      <c r="S1570" s="3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>MID(M1571,22,1)</f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s="3" t="e">
        <f>TableOMP[[#This Row],[Avg]]-$U$2*TableOMP[[#This Row],[StdDev]]</f>
        <v>#N/A</v>
      </c>
      <c r="R1571" s="3" t="e">
        <f>TableOMP[[#This Row],[Avg]]+$U$2*TableOMP[[#This Row],[StdDev]]</f>
        <v>#N/A</v>
      </c>
      <c r="S1571" s="3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>MID(M1572,22,1)</f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s="3" t="e">
        <f>TableOMP[[#This Row],[Avg]]-$U$2*TableOMP[[#This Row],[StdDev]]</f>
        <v>#N/A</v>
      </c>
      <c r="R1572" s="3" t="e">
        <f>TableOMP[[#This Row],[Avg]]+$U$2*TableOMP[[#This Row],[StdDev]]</f>
        <v>#N/A</v>
      </c>
      <c r="S1572" s="3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>MID(M1573,22,1)</f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s="3" t="e">
        <f>TableOMP[[#This Row],[Avg]]-$U$2*TableOMP[[#This Row],[StdDev]]</f>
        <v>#N/A</v>
      </c>
      <c r="R1573" s="3" t="e">
        <f>TableOMP[[#This Row],[Avg]]+$U$2*TableOMP[[#This Row],[StdDev]]</f>
        <v>#N/A</v>
      </c>
      <c r="S1573" s="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>MID(M1574,22,1)</f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s="3" t="e">
        <f>TableOMP[[#This Row],[Avg]]-$U$2*TableOMP[[#This Row],[StdDev]]</f>
        <v>#N/A</v>
      </c>
      <c r="R1574" s="3" t="e">
        <f>TableOMP[[#This Row],[Avg]]+$U$2*TableOMP[[#This Row],[StdDev]]</f>
        <v>#N/A</v>
      </c>
      <c r="S1574" s="3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>MID(M1575,22,1)</f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s="3" t="e">
        <f>TableOMP[[#This Row],[Avg]]-$U$2*TableOMP[[#This Row],[StdDev]]</f>
        <v>#N/A</v>
      </c>
      <c r="R1575" s="3" t="e">
        <f>TableOMP[[#This Row],[Avg]]+$U$2*TableOMP[[#This Row],[StdDev]]</f>
        <v>#N/A</v>
      </c>
      <c r="S1575" s="3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>MID(M1576,22,1)</f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s="3" t="e">
        <f>TableOMP[[#This Row],[Avg]]-$U$2*TableOMP[[#This Row],[StdDev]]</f>
        <v>#N/A</v>
      </c>
      <c r="R1576" s="3" t="e">
        <f>TableOMP[[#This Row],[Avg]]+$U$2*TableOMP[[#This Row],[StdDev]]</f>
        <v>#N/A</v>
      </c>
      <c r="S1576" s="3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>MID(M1577,22,1)</f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s="3" t="e">
        <f>TableOMP[[#This Row],[Avg]]-$U$2*TableOMP[[#This Row],[StdDev]]</f>
        <v>#N/A</v>
      </c>
      <c r="R1577" s="3" t="e">
        <f>TableOMP[[#This Row],[Avg]]+$U$2*TableOMP[[#This Row],[StdDev]]</f>
        <v>#N/A</v>
      </c>
      <c r="S1577" s="3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>MID(M1578,22,1)</f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s="3" t="e">
        <f>TableOMP[[#This Row],[Avg]]-$U$2*TableOMP[[#This Row],[StdDev]]</f>
        <v>#N/A</v>
      </c>
      <c r="R1578" s="3" t="e">
        <f>TableOMP[[#This Row],[Avg]]+$U$2*TableOMP[[#This Row],[StdDev]]</f>
        <v>#N/A</v>
      </c>
      <c r="S1578" s="3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>MID(M1579,22,1)</f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s="3" t="e">
        <f>TableOMP[[#This Row],[Avg]]-$U$2*TableOMP[[#This Row],[StdDev]]</f>
        <v>#N/A</v>
      </c>
      <c r="R1579" s="3" t="e">
        <f>TableOMP[[#This Row],[Avg]]+$U$2*TableOMP[[#This Row],[StdDev]]</f>
        <v>#N/A</v>
      </c>
      <c r="S1579" s="3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>MID(M1580,22,1)</f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s="3" t="e">
        <f>TableOMP[[#This Row],[Avg]]-$U$2*TableOMP[[#This Row],[StdDev]]</f>
        <v>#N/A</v>
      </c>
      <c r="R1580" s="3" t="e">
        <f>TableOMP[[#This Row],[Avg]]+$U$2*TableOMP[[#This Row],[StdDev]]</f>
        <v>#N/A</v>
      </c>
      <c r="S1580" s="3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>MID(M1581,22,1)</f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s="3" t="e">
        <f>TableOMP[[#This Row],[Avg]]-$U$2*TableOMP[[#This Row],[StdDev]]</f>
        <v>#N/A</v>
      </c>
      <c r="R1581" s="3" t="e">
        <f>TableOMP[[#This Row],[Avg]]+$U$2*TableOMP[[#This Row],[StdDev]]</f>
        <v>#N/A</v>
      </c>
      <c r="S1581" s="3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>MID(M1582,22,1)</f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s="3" t="e">
        <f>TableOMP[[#This Row],[Avg]]-$U$2*TableOMP[[#This Row],[StdDev]]</f>
        <v>#N/A</v>
      </c>
      <c r="R1582" s="3" t="e">
        <f>TableOMP[[#This Row],[Avg]]+$U$2*TableOMP[[#This Row],[StdDev]]</f>
        <v>#N/A</v>
      </c>
      <c r="S1582" s="3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>MID(M1583,22,1)</f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s="3" t="e">
        <f>TableOMP[[#This Row],[Avg]]-$U$2*TableOMP[[#This Row],[StdDev]]</f>
        <v>#N/A</v>
      </c>
      <c r="R1583" s="3" t="e">
        <f>TableOMP[[#This Row],[Avg]]+$U$2*TableOMP[[#This Row],[StdDev]]</f>
        <v>#N/A</v>
      </c>
      <c r="S1583" s="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>MID(M1584,22,1)</f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s="3" t="e">
        <f>TableOMP[[#This Row],[Avg]]-$U$2*TableOMP[[#This Row],[StdDev]]</f>
        <v>#N/A</v>
      </c>
      <c r="R1584" s="3" t="e">
        <f>TableOMP[[#This Row],[Avg]]+$U$2*TableOMP[[#This Row],[StdDev]]</f>
        <v>#N/A</v>
      </c>
      <c r="S1584" s="3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>MID(M1585,22,1)</f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s="3" t="e">
        <f>TableOMP[[#This Row],[Avg]]-$U$2*TableOMP[[#This Row],[StdDev]]</f>
        <v>#N/A</v>
      </c>
      <c r="R1585" s="3" t="e">
        <f>TableOMP[[#This Row],[Avg]]+$U$2*TableOMP[[#This Row],[StdDev]]</f>
        <v>#N/A</v>
      </c>
      <c r="S1585" s="3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>MID(M1586,22,1)</f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s="3" t="e">
        <f>TableOMP[[#This Row],[Avg]]-$U$2*TableOMP[[#This Row],[StdDev]]</f>
        <v>#N/A</v>
      </c>
      <c r="R1586" s="3" t="e">
        <f>TableOMP[[#This Row],[Avg]]+$U$2*TableOMP[[#This Row],[StdDev]]</f>
        <v>#N/A</v>
      </c>
      <c r="S1586" s="3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>MID(M1587,22,1)</f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s="3" t="e">
        <f>TableOMP[[#This Row],[Avg]]-$U$2*TableOMP[[#This Row],[StdDev]]</f>
        <v>#N/A</v>
      </c>
      <c r="R1587" s="3" t="e">
        <f>TableOMP[[#This Row],[Avg]]+$U$2*TableOMP[[#This Row],[StdDev]]</f>
        <v>#N/A</v>
      </c>
      <c r="S1587" s="3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>MID(M1588,22,1)</f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s="3" t="e">
        <f>TableOMP[[#This Row],[Avg]]-$U$2*TableOMP[[#This Row],[StdDev]]</f>
        <v>#N/A</v>
      </c>
      <c r="R1588" s="3" t="e">
        <f>TableOMP[[#This Row],[Avg]]+$U$2*TableOMP[[#This Row],[StdDev]]</f>
        <v>#N/A</v>
      </c>
      <c r="S1588" s="3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>MID(M1589,22,1)</f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s="3" t="e">
        <f>TableOMP[[#This Row],[Avg]]-$U$2*TableOMP[[#This Row],[StdDev]]</f>
        <v>#N/A</v>
      </c>
      <c r="R1589" s="3" t="e">
        <f>TableOMP[[#This Row],[Avg]]+$U$2*TableOMP[[#This Row],[StdDev]]</f>
        <v>#N/A</v>
      </c>
      <c r="S1589" s="3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>MID(M1590,22,1)</f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s="3" t="e">
        <f>TableOMP[[#This Row],[Avg]]-$U$2*TableOMP[[#This Row],[StdDev]]</f>
        <v>#N/A</v>
      </c>
      <c r="R1590" s="3" t="e">
        <f>TableOMP[[#This Row],[Avg]]+$U$2*TableOMP[[#This Row],[StdDev]]</f>
        <v>#N/A</v>
      </c>
      <c r="S1590" s="3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>MID(M1591,22,1)</f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s="3" t="e">
        <f>TableOMP[[#This Row],[Avg]]-$U$2*TableOMP[[#This Row],[StdDev]]</f>
        <v>#N/A</v>
      </c>
      <c r="R1591" s="3" t="e">
        <f>TableOMP[[#This Row],[Avg]]+$U$2*TableOMP[[#This Row],[StdDev]]</f>
        <v>#N/A</v>
      </c>
      <c r="S1591" s="3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>MID(M1592,22,1)</f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s="3" t="e">
        <f>TableOMP[[#This Row],[Avg]]-$U$2*TableOMP[[#This Row],[StdDev]]</f>
        <v>#N/A</v>
      </c>
      <c r="R1592" s="3" t="e">
        <f>TableOMP[[#This Row],[Avg]]+$U$2*TableOMP[[#This Row],[StdDev]]</f>
        <v>#N/A</v>
      </c>
      <c r="S1592" s="3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>MID(M1593,22,1)</f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s="3" t="e">
        <f>TableOMP[[#This Row],[Avg]]-$U$2*TableOMP[[#This Row],[StdDev]]</f>
        <v>#N/A</v>
      </c>
      <c r="R1593" s="3" t="e">
        <f>TableOMP[[#This Row],[Avg]]+$U$2*TableOMP[[#This Row],[StdDev]]</f>
        <v>#N/A</v>
      </c>
      <c r="S1593" s="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>MID(M1594,22,1)</f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s="3" t="e">
        <f>TableOMP[[#This Row],[Avg]]-$U$2*TableOMP[[#This Row],[StdDev]]</f>
        <v>#N/A</v>
      </c>
      <c r="R1594" s="3" t="e">
        <f>TableOMP[[#This Row],[Avg]]+$U$2*TableOMP[[#This Row],[StdDev]]</f>
        <v>#N/A</v>
      </c>
      <c r="S1594" s="3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>MID(M1595,22,1)</f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s="3" t="e">
        <f>TableOMP[[#This Row],[Avg]]-$U$2*TableOMP[[#This Row],[StdDev]]</f>
        <v>#N/A</v>
      </c>
      <c r="R1595" s="3" t="e">
        <f>TableOMP[[#This Row],[Avg]]+$U$2*TableOMP[[#This Row],[StdDev]]</f>
        <v>#N/A</v>
      </c>
      <c r="S1595" s="3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>MID(M1596,22,1)</f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s="3" t="e">
        <f>TableOMP[[#This Row],[Avg]]-$U$2*TableOMP[[#This Row],[StdDev]]</f>
        <v>#N/A</v>
      </c>
      <c r="R1596" s="3" t="e">
        <f>TableOMP[[#This Row],[Avg]]+$U$2*TableOMP[[#This Row],[StdDev]]</f>
        <v>#N/A</v>
      </c>
      <c r="S1596" s="3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>MID(M1597,22,1)</f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s="3" t="e">
        <f>TableOMP[[#This Row],[Avg]]-$U$2*TableOMP[[#This Row],[StdDev]]</f>
        <v>#N/A</v>
      </c>
      <c r="R1597" s="3" t="e">
        <f>TableOMP[[#This Row],[Avg]]+$U$2*TableOMP[[#This Row],[StdDev]]</f>
        <v>#N/A</v>
      </c>
      <c r="S1597" s="3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>MID(M1598,22,1)</f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s="3" t="e">
        <f>TableOMP[[#This Row],[Avg]]-$U$2*TableOMP[[#This Row],[StdDev]]</f>
        <v>#N/A</v>
      </c>
      <c r="R1598" s="3" t="e">
        <f>TableOMP[[#This Row],[Avg]]+$U$2*TableOMP[[#This Row],[StdDev]]</f>
        <v>#N/A</v>
      </c>
      <c r="S1598" s="3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>MID(M1599,22,1)</f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s="3" t="e">
        <f>TableOMP[[#This Row],[Avg]]-$U$2*TableOMP[[#This Row],[StdDev]]</f>
        <v>#N/A</v>
      </c>
      <c r="R1599" s="3" t="e">
        <f>TableOMP[[#This Row],[Avg]]+$U$2*TableOMP[[#This Row],[StdDev]]</f>
        <v>#N/A</v>
      </c>
      <c r="S1599" s="3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>MID(M1600,22,1)</f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s="3" t="e">
        <f>TableOMP[[#This Row],[Avg]]-$U$2*TableOMP[[#This Row],[StdDev]]</f>
        <v>#N/A</v>
      </c>
      <c r="R1600" s="3" t="e">
        <f>TableOMP[[#This Row],[Avg]]+$U$2*TableOMP[[#This Row],[StdDev]]</f>
        <v>#N/A</v>
      </c>
      <c r="S1600" s="3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>MID(M1601,22,1)</f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s="3" t="e">
        <f>TableOMP[[#This Row],[Avg]]-$U$2*TableOMP[[#This Row],[StdDev]]</f>
        <v>#N/A</v>
      </c>
      <c r="R1601" s="3" t="e">
        <f>TableOMP[[#This Row],[Avg]]+$U$2*TableOMP[[#This Row],[StdDev]]</f>
        <v>#N/A</v>
      </c>
      <c r="S1601" s="3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s="3" t="e">
        <f>TableOMP[[#This Row],[Avg]]-$U$2*TableOMP[[#This Row],[StdDev]]</f>
        <v>#N/A</v>
      </c>
      <c r="R1602" s="3" t="e">
        <f>TableOMP[[#This Row],[Avg]]+$U$2*TableOMP[[#This Row],[StdDev]]</f>
        <v>#N/A</v>
      </c>
      <c r="S1602" s="3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>MID(M1603,22,1)</f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s="3" t="e">
        <f>TableOMP[[#This Row],[Avg]]-$U$2*TableOMP[[#This Row],[StdDev]]</f>
        <v>#N/A</v>
      </c>
      <c r="R1603" s="3" t="e">
        <f>TableOMP[[#This Row],[Avg]]+$U$2*TableOMP[[#This Row],[StdDev]]</f>
        <v>#N/A</v>
      </c>
      <c r="S1603" s="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>MID(M1604,22,1)</f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s="3" t="e">
        <f>TableOMP[[#This Row],[Avg]]-$U$2*TableOMP[[#This Row],[StdDev]]</f>
        <v>#N/A</v>
      </c>
      <c r="R1604" s="3" t="e">
        <f>TableOMP[[#This Row],[Avg]]+$U$2*TableOMP[[#This Row],[StdDev]]</f>
        <v>#N/A</v>
      </c>
      <c r="S1604" s="3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>MID(M1605,22,1)</f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s="3" t="e">
        <f>TableOMP[[#This Row],[Avg]]-$U$2*TableOMP[[#This Row],[StdDev]]</f>
        <v>#N/A</v>
      </c>
      <c r="R1605" s="3" t="e">
        <f>TableOMP[[#This Row],[Avg]]+$U$2*TableOMP[[#This Row],[StdDev]]</f>
        <v>#N/A</v>
      </c>
      <c r="S1605" s="3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>MID(M1606,22,1)</f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s="3" t="e">
        <f>TableOMP[[#This Row],[Avg]]-$U$2*TableOMP[[#This Row],[StdDev]]</f>
        <v>#N/A</v>
      </c>
      <c r="R1606" s="3" t="e">
        <f>TableOMP[[#This Row],[Avg]]+$U$2*TableOMP[[#This Row],[StdDev]]</f>
        <v>#N/A</v>
      </c>
      <c r="S1606" s="3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>MID(M1607,22,1)</f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s="3" t="e">
        <f>TableOMP[[#This Row],[Avg]]-$U$2*TableOMP[[#This Row],[StdDev]]</f>
        <v>#N/A</v>
      </c>
      <c r="R1607" s="3" t="e">
        <f>TableOMP[[#This Row],[Avg]]+$U$2*TableOMP[[#This Row],[StdDev]]</f>
        <v>#N/A</v>
      </c>
      <c r="S1607" s="3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>MID(M1608,22,1)</f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s="3" t="e">
        <f>TableOMP[[#This Row],[Avg]]-$U$2*TableOMP[[#This Row],[StdDev]]</f>
        <v>#N/A</v>
      </c>
      <c r="R1608" s="3" t="e">
        <f>TableOMP[[#This Row],[Avg]]+$U$2*TableOMP[[#This Row],[StdDev]]</f>
        <v>#N/A</v>
      </c>
      <c r="S1608" s="3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>MID(M1609,22,1)</f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s="3" t="e">
        <f>TableOMP[[#This Row],[Avg]]-$U$2*TableOMP[[#This Row],[StdDev]]</f>
        <v>#N/A</v>
      </c>
      <c r="R1609" s="3" t="e">
        <f>TableOMP[[#This Row],[Avg]]+$U$2*TableOMP[[#This Row],[StdDev]]</f>
        <v>#N/A</v>
      </c>
      <c r="S1609" s="3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>MID(M1610,22,1)</f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s="3" t="e">
        <f>TableOMP[[#This Row],[Avg]]-$U$2*TableOMP[[#This Row],[StdDev]]</f>
        <v>#N/A</v>
      </c>
      <c r="R1610" s="3" t="e">
        <f>TableOMP[[#This Row],[Avg]]+$U$2*TableOMP[[#This Row],[StdDev]]</f>
        <v>#N/A</v>
      </c>
      <c r="S1610" s="3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>MID(M1611,22,1)</f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s="3" t="e">
        <f>TableOMP[[#This Row],[Avg]]-$U$2*TableOMP[[#This Row],[StdDev]]</f>
        <v>#N/A</v>
      </c>
      <c r="R1611" s="3" t="e">
        <f>TableOMP[[#This Row],[Avg]]+$U$2*TableOMP[[#This Row],[StdDev]]</f>
        <v>#N/A</v>
      </c>
      <c r="S1611" s="3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>MID(M1612,22,1)</f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s="3" t="e">
        <f>TableOMP[[#This Row],[Avg]]-$U$2*TableOMP[[#This Row],[StdDev]]</f>
        <v>#N/A</v>
      </c>
      <c r="R1612" s="3" t="e">
        <f>TableOMP[[#This Row],[Avg]]+$U$2*TableOMP[[#This Row],[StdDev]]</f>
        <v>#N/A</v>
      </c>
      <c r="S1612" s="3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>MID(M1613,22,1)</f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s="3" t="e">
        <f>TableOMP[[#This Row],[Avg]]-$U$2*TableOMP[[#This Row],[StdDev]]</f>
        <v>#N/A</v>
      </c>
      <c r="R1613" s="3" t="e">
        <f>TableOMP[[#This Row],[Avg]]+$U$2*TableOMP[[#This Row],[StdDev]]</f>
        <v>#N/A</v>
      </c>
      <c r="S1613" s="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>MID(M1614,22,1)</f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s="3" t="e">
        <f>TableOMP[[#This Row],[Avg]]-$U$2*TableOMP[[#This Row],[StdDev]]</f>
        <v>#N/A</v>
      </c>
      <c r="R1614" s="3" t="e">
        <f>TableOMP[[#This Row],[Avg]]+$U$2*TableOMP[[#This Row],[StdDev]]</f>
        <v>#N/A</v>
      </c>
      <c r="S1614" s="3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>MID(M1615,22,1)</f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s="3" t="e">
        <f>TableOMP[[#This Row],[Avg]]-$U$2*TableOMP[[#This Row],[StdDev]]</f>
        <v>#N/A</v>
      </c>
      <c r="R1615" s="3" t="e">
        <f>TableOMP[[#This Row],[Avg]]+$U$2*TableOMP[[#This Row],[StdDev]]</f>
        <v>#N/A</v>
      </c>
      <c r="S1615" s="3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>MID(M1616,22,1)</f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s="3" t="e">
        <f>TableOMP[[#This Row],[Avg]]-$U$2*TableOMP[[#This Row],[StdDev]]</f>
        <v>#N/A</v>
      </c>
      <c r="R1616" s="3" t="e">
        <f>TableOMP[[#This Row],[Avg]]+$U$2*TableOMP[[#This Row],[StdDev]]</f>
        <v>#N/A</v>
      </c>
      <c r="S1616" s="3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>MID(M1617,22,1)</f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s="3" t="e">
        <f>TableOMP[[#This Row],[Avg]]-$U$2*TableOMP[[#This Row],[StdDev]]</f>
        <v>#N/A</v>
      </c>
      <c r="R1617" s="3" t="e">
        <f>TableOMP[[#This Row],[Avg]]+$U$2*TableOMP[[#This Row],[StdDev]]</f>
        <v>#N/A</v>
      </c>
      <c r="S1617" s="3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>MID(M1618,22,1)</f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s="3" t="e">
        <f>TableOMP[[#This Row],[Avg]]-$U$2*TableOMP[[#This Row],[StdDev]]</f>
        <v>#N/A</v>
      </c>
      <c r="R1618" s="3" t="e">
        <f>TableOMP[[#This Row],[Avg]]+$U$2*TableOMP[[#This Row],[StdDev]]</f>
        <v>#N/A</v>
      </c>
      <c r="S1618" s="3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>MID(M1619,22,1)</f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s="3" t="e">
        <f>TableOMP[[#This Row],[Avg]]-$U$2*TableOMP[[#This Row],[StdDev]]</f>
        <v>#N/A</v>
      </c>
      <c r="R1619" s="3" t="e">
        <f>TableOMP[[#This Row],[Avg]]+$U$2*TableOMP[[#This Row],[StdDev]]</f>
        <v>#N/A</v>
      </c>
      <c r="S1619" s="3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>MID(M1620,22,1)</f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3.6887529117647055</v>
      </c>
      <c r="P1620">
        <f>VLOOKUP(TableOMP[[#This Row],[Label]],TableAvg[],3,FALSE)</f>
        <v>0.90423785867053863</v>
      </c>
      <c r="Q1620" s="3">
        <f>TableOMP[[#This Row],[Avg]]-$U$2*TableOMP[[#This Row],[StdDev]]</f>
        <v>1.8802771944236283</v>
      </c>
      <c r="R1620" s="3">
        <f>TableOMP[[#This Row],[Avg]]+$U$2*TableOMP[[#This Row],[StdDev]]</f>
        <v>5.4972286291057824</v>
      </c>
      <c r="S1620" s="3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>MID(M1621,22,1)</f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19.844972911764707</v>
      </c>
      <c r="P1621">
        <f>VLOOKUP(TableOMP[[#This Row],[Label]],TableAvg[],3,FALSE)</f>
        <v>2.3787024394751985</v>
      </c>
      <c r="Q1621" s="3">
        <f>TableOMP[[#This Row],[Avg]]-$U$2*TableOMP[[#This Row],[StdDev]]</f>
        <v>15.08756803281431</v>
      </c>
      <c r="R1621" s="3">
        <f>TableOMP[[#This Row],[Avg]]+$U$2*TableOMP[[#This Row],[StdDev]]</f>
        <v>24.602377790715103</v>
      </c>
      <c r="S1621" s="3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>MID(M1622,22,1)</f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7.0879812352941185</v>
      </c>
      <c r="P1622">
        <f>VLOOKUP(TableOMP[[#This Row],[Label]],TableAvg[],3,FALSE)</f>
        <v>1.1352525779008207</v>
      </c>
      <c r="Q1622" s="3">
        <f>TableOMP[[#This Row],[Avg]]-$U$2*TableOMP[[#This Row],[StdDev]]</f>
        <v>4.8174760794924776</v>
      </c>
      <c r="R1622" s="3">
        <f>TableOMP[[#This Row],[Avg]]+$U$2*TableOMP[[#This Row],[StdDev]]</f>
        <v>9.3584863910957594</v>
      </c>
      <c r="S1622" s="3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>MID(M1623,22,1)</f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9.9179669117647062</v>
      </c>
      <c r="P1623">
        <f>VLOOKUP(TableOMP[[#This Row],[Label]],TableAvg[],3,FALSE)</f>
        <v>2.5953991770789595</v>
      </c>
      <c r="Q1623" s="3">
        <f>TableOMP[[#This Row],[Avg]]-$U$2*TableOMP[[#This Row],[StdDev]]</f>
        <v>4.7271685576067872</v>
      </c>
      <c r="R1623" s="3">
        <f>TableOMP[[#This Row],[Avg]]+$U$2*TableOMP[[#This Row],[StdDev]]</f>
        <v>15.108765265922624</v>
      </c>
      <c r="S1623" s="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>MID(M1624,22,1)</f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12.53978611764706</v>
      </c>
      <c r="P1624">
        <f>VLOOKUP(TableOMP[[#This Row],[Label]],TableAvg[],3,FALSE)</f>
        <v>1.5445364028980233</v>
      </c>
      <c r="Q1624" s="3">
        <f>TableOMP[[#This Row],[Avg]]-$U$2*TableOMP[[#This Row],[StdDev]]</f>
        <v>9.4507133118510129</v>
      </c>
      <c r="R1624" s="3">
        <f>TableOMP[[#This Row],[Avg]]+$U$2*TableOMP[[#This Row],[StdDev]]</f>
        <v>15.628858923443106</v>
      </c>
      <c r="S1624" s="3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>MID(M1625,22,1)</f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17.186305852941175</v>
      </c>
      <c r="P1625">
        <f>VLOOKUP(TableOMP[[#This Row],[Label]],TableAvg[],3,FALSE)</f>
        <v>1.453088740354411</v>
      </c>
      <c r="Q1625" s="3">
        <f>TableOMP[[#This Row],[Avg]]-$U$2*TableOMP[[#This Row],[StdDev]]</f>
        <v>14.280128372232353</v>
      </c>
      <c r="R1625" s="3">
        <f>TableOMP[[#This Row],[Avg]]+$U$2*TableOMP[[#This Row],[StdDev]]</f>
        <v>20.092483333649998</v>
      </c>
      <c r="S1625" s="3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>MID(M1626,22,1)</f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18.569956588235296</v>
      </c>
      <c r="P1626">
        <f>VLOOKUP(TableOMP[[#This Row],[Label]],TableAvg[],3,FALSE)</f>
        <v>2.4107893631359065</v>
      </c>
      <c r="Q1626" s="3">
        <f>TableOMP[[#This Row],[Avg]]-$U$2*TableOMP[[#This Row],[StdDev]]</f>
        <v>13.748377861963483</v>
      </c>
      <c r="R1626" s="3">
        <f>TableOMP[[#This Row],[Avg]]+$U$2*TableOMP[[#This Row],[StdDev]]</f>
        <v>23.391535314507109</v>
      </c>
      <c r="S1626" s="3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>MID(M1627,22,1)</f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18.96842035294118</v>
      </c>
      <c r="P1627">
        <f>VLOOKUP(TableOMP[[#This Row],[Label]],TableAvg[],3,FALSE)</f>
        <v>2.0011168989635033</v>
      </c>
      <c r="Q1627" s="3">
        <f>TableOMP[[#This Row],[Avg]]-$U$2*TableOMP[[#This Row],[StdDev]]</f>
        <v>14.966186555014174</v>
      </c>
      <c r="R1627" s="3">
        <f>TableOMP[[#This Row],[Avg]]+$U$2*TableOMP[[#This Row],[StdDev]]</f>
        <v>22.970654150868185</v>
      </c>
      <c r="S1627" s="3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>MID(M1628,22,1)</f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17.979193705882359</v>
      </c>
      <c r="P1628">
        <f>VLOOKUP(TableOMP[[#This Row],[Label]],TableAvg[],3,FALSE)</f>
        <v>2.0682185463870035</v>
      </c>
      <c r="Q1628" s="3">
        <f>TableOMP[[#This Row],[Avg]]-$U$2*TableOMP[[#This Row],[StdDev]]</f>
        <v>13.842756613108353</v>
      </c>
      <c r="R1628" s="3">
        <f>TableOMP[[#This Row],[Avg]]+$U$2*TableOMP[[#This Row],[StdDev]]</f>
        <v>22.115630798656365</v>
      </c>
      <c r="S1628" s="3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>MID(M1629,22,1)</f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19.259341529411767</v>
      </c>
      <c r="P1629">
        <f>VLOOKUP(TableOMP[[#This Row],[Label]],TableAvg[],3,FALSE)</f>
        <v>3.0870103771378772</v>
      </c>
      <c r="Q1629" s="3">
        <f>TableOMP[[#This Row],[Avg]]-$U$2*TableOMP[[#This Row],[StdDev]]</f>
        <v>13.085320775136012</v>
      </c>
      <c r="R1629" s="3">
        <f>TableOMP[[#This Row],[Avg]]+$U$2*TableOMP[[#This Row],[StdDev]]</f>
        <v>25.433362283687522</v>
      </c>
      <c r="S1629" s="3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>MID(M1630,22,1)</f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19.778512941176469</v>
      </c>
      <c r="P1630">
        <f>VLOOKUP(TableOMP[[#This Row],[Label]],TableAvg[],3,FALSE)</f>
        <v>2.9393500153542895</v>
      </c>
      <c r="Q1630" s="3">
        <f>TableOMP[[#This Row],[Avg]]-$U$2*TableOMP[[#This Row],[StdDev]]</f>
        <v>13.89981291046789</v>
      </c>
      <c r="R1630" s="3">
        <f>TableOMP[[#This Row],[Avg]]+$U$2*TableOMP[[#This Row],[StdDev]]</f>
        <v>25.657212971885048</v>
      </c>
      <c r="S1630" s="3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>MID(M1631,22,1)</f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19.262398529411765</v>
      </c>
      <c r="P1631">
        <f>VLOOKUP(TableOMP[[#This Row],[Label]],TableAvg[],3,FALSE)</f>
        <v>3.4408433130393234</v>
      </c>
      <c r="Q1631" s="3">
        <f>TableOMP[[#This Row],[Avg]]-$U$2*TableOMP[[#This Row],[StdDev]]</f>
        <v>12.380711903333118</v>
      </c>
      <c r="R1631" s="3">
        <f>TableOMP[[#This Row],[Avg]]+$U$2*TableOMP[[#This Row],[StdDev]]</f>
        <v>26.144085155490412</v>
      </c>
      <c r="S1631" s="3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>MID(M1632,22,1)</f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19.646251617647067</v>
      </c>
      <c r="P1632">
        <f>VLOOKUP(TableOMP[[#This Row],[Label]],TableAvg[],3,FALSE)</f>
        <v>3.4480023421486621</v>
      </c>
      <c r="Q1632" s="3">
        <f>TableOMP[[#This Row],[Avg]]-$U$2*TableOMP[[#This Row],[StdDev]]</f>
        <v>12.750246933349743</v>
      </c>
      <c r="R1632" s="3">
        <f>TableOMP[[#This Row],[Avg]]+$U$2*TableOMP[[#This Row],[StdDev]]</f>
        <v>26.542256301944391</v>
      </c>
      <c r="S1632" s="3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>MID(M1633,22,1)</f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18.493297705882355</v>
      </c>
      <c r="P1633">
        <f>VLOOKUP(TableOMP[[#This Row],[Label]],TableAvg[],3,FALSE)</f>
        <v>4.4769166068423738</v>
      </c>
      <c r="Q1633" s="3">
        <f>TableOMP[[#This Row],[Avg]]-$U$2*TableOMP[[#This Row],[StdDev]]</f>
        <v>9.5394644921976077</v>
      </c>
      <c r="R1633" s="3">
        <f>TableOMP[[#This Row],[Avg]]+$U$2*TableOMP[[#This Row],[StdDev]]</f>
        <v>27.447130919567101</v>
      </c>
      <c r="S1633" s="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>MID(M1634,22,1)</f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18.953679029411774</v>
      </c>
      <c r="P1634">
        <f>VLOOKUP(TableOMP[[#This Row],[Label]],TableAvg[],3,FALSE)</f>
        <v>4.4196828846034402</v>
      </c>
      <c r="Q1634" s="3">
        <f>TableOMP[[#This Row],[Avg]]-$U$2*TableOMP[[#This Row],[StdDev]]</f>
        <v>10.114313260204893</v>
      </c>
      <c r="R1634" s="3">
        <f>TableOMP[[#This Row],[Avg]]+$U$2*TableOMP[[#This Row],[StdDev]]</f>
        <v>27.793044798618652</v>
      </c>
      <c r="S1634" s="3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>MID(M1635,22,1)</f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18.222616411764712</v>
      </c>
      <c r="P1635">
        <f>VLOOKUP(TableOMP[[#This Row],[Label]],TableAvg[],3,FALSE)</f>
        <v>5.2850337883305496</v>
      </c>
      <c r="Q1635" s="3">
        <f>TableOMP[[#This Row],[Avg]]-$U$2*TableOMP[[#This Row],[StdDev]]</f>
        <v>7.6525488351036124</v>
      </c>
      <c r="R1635" s="3">
        <f>TableOMP[[#This Row],[Avg]]+$U$2*TableOMP[[#This Row],[StdDev]]</f>
        <v>28.792683988425811</v>
      </c>
      <c r="S1635" s="3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>MID(M1636,22,1)</f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19.753304235294113</v>
      </c>
      <c r="P1636">
        <f>VLOOKUP(TableOMP[[#This Row],[Label]],TableAvg[],3,FALSE)</f>
        <v>5.7720607754639541</v>
      </c>
      <c r="Q1636" s="3">
        <f>TableOMP[[#This Row],[Avg]]-$U$2*TableOMP[[#This Row],[StdDev]]</f>
        <v>8.2091826843662048</v>
      </c>
      <c r="R1636" s="3">
        <f>TableOMP[[#This Row],[Avg]]+$U$2*TableOMP[[#This Row],[StdDev]]</f>
        <v>31.297425786222021</v>
      </c>
      <c r="S1636" s="3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>MID(M1637,22,1)</f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18.861187470588234</v>
      </c>
      <c r="P1637">
        <f>VLOOKUP(TableOMP[[#This Row],[Label]],TableAvg[],3,FALSE)</f>
        <v>5.8464491993861802</v>
      </c>
      <c r="Q1637" s="3">
        <f>TableOMP[[#This Row],[Avg]]-$U$2*TableOMP[[#This Row],[StdDev]]</f>
        <v>7.1682890718158738</v>
      </c>
      <c r="R1637" s="3">
        <f>TableOMP[[#This Row],[Avg]]+$U$2*TableOMP[[#This Row],[StdDev]]</f>
        <v>30.554085869360595</v>
      </c>
      <c r="S1637" s="3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>MID(M1638,22,1)</f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17.531113088235291</v>
      </c>
      <c r="P1638">
        <f>VLOOKUP(TableOMP[[#This Row],[Label]],TableAvg[],3,FALSE)</f>
        <v>6.3151383017288145</v>
      </c>
      <c r="Q1638" s="3">
        <f>TableOMP[[#This Row],[Avg]]-$U$2*TableOMP[[#This Row],[StdDev]]</f>
        <v>4.9008364847776615</v>
      </c>
      <c r="R1638" s="3">
        <f>TableOMP[[#This Row],[Avg]]+$U$2*TableOMP[[#This Row],[StdDev]]</f>
        <v>30.161389691692918</v>
      </c>
      <c r="S1638" s="3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>MID(M1639,22,1)</f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19.772225558823529</v>
      </c>
      <c r="P1639">
        <f>VLOOKUP(TableOMP[[#This Row],[Label]],TableAvg[],3,FALSE)</f>
        <v>6.3812539498502527</v>
      </c>
      <c r="Q1639" s="3">
        <f>TableOMP[[#This Row],[Avg]]-$U$2*TableOMP[[#This Row],[StdDev]]</f>
        <v>7.009717659123023</v>
      </c>
      <c r="R1639" s="3">
        <f>TableOMP[[#This Row],[Avg]]+$U$2*TableOMP[[#This Row],[StdDev]]</f>
        <v>32.53473345852403</v>
      </c>
      <c r="S1639" s="3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>MID(M1640,22,1)</f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17.463875411764704</v>
      </c>
      <c r="P1640">
        <f>VLOOKUP(TableOMP[[#This Row],[Label]],TableAvg[],3,FALSE)</f>
        <v>6.8619164896842131</v>
      </c>
      <c r="Q1640" s="3">
        <f>TableOMP[[#This Row],[Avg]]-$U$2*TableOMP[[#This Row],[StdDev]]</f>
        <v>3.7400424323962778</v>
      </c>
      <c r="R1640" s="3">
        <f>TableOMP[[#This Row],[Avg]]+$U$2*TableOMP[[#This Row],[StdDev]]</f>
        <v>31.187708391133128</v>
      </c>
      <c r="S1640" s="3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>MID(M1641,22,1)</f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16.758922852941176</v>
      </c>
      <c r="P1641">
        <f>VLOOKUP(TableOMP[[#This Row],[Label]],TableAvg[],3,FALSE)</f>
        <v>6.2883830143203872</v>
      </c>
      <c r="Q1641" s="3">
        <f>TableOMP[[#This Row],[Avg]]-$U$2*TableOMP[[#This Row],[StdDev]]</f>
        <v>4.1821568243004013</v>
      </c>
      <c r="R1641" s="3">
        <f>TableOMP[[#This Row],[Avg]]+$U$2*TableOMP[[#This Row],[StdDev]]</f>
        <v>29.335688881581952</v>
      </c>
      <c r="S1641" s="3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>MID(M1642,22,1)</f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18.25794655882353</v>
      </c>
      <c r="P1642">
        <f>VLOOKUP(TableOMP[[#This Row],[Label]],TableAvg[],3,FALSE)</f>
        <v>7.0619355485102417</v>
      </c>
      <c r="Q1642" s="3">
        <f>TableOMP[[#This Row],[Avg]]-$U$2*TableOMP[[#This Row],[StdDev]]</f>
        <v>4.1340754618030466</v>
      </c>
      <c r="R1642" s="3">
        <f>TableOMP[[#This Row],[Avg]]+$U$2*TableOMP[[#This Row],[StdDev]]</f>
        <v>32.381817655844017</v>
      </c>
      <c r="S1642" s="3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>MID(M1643,22,1)</f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18.183163529411761</v>
      </c>
      <c r="P1643">
        <f>VLOOKUP(TableOMP[[#This Row],[Label]],TableAvg[],3,FALSE)</f>
        <v>6.6206298085175597</v>
      </c>
      <c r="Q1643" s="3">
        <f>TableOMP[[#This Row],[Avg]]-$U$2*TableOMP[[#This Row],[StdDev]]</f>
        <v>4.9419039123766417</v>
      </c>
      <c r="R1643" s="3">
        <f>TableOMP[[#This Row],[Avg]]+$U$2*TableOMP[[#This Row],[StdDev]]</f>
        <v>31.42442314644688</v>
      </c>
      <c r="S1643" s="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>MID(M1644,22,1)</f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19.406174029411766</v>
      </c>
      <c r="P1644">
        <f>VLOOKUP(TableOMP[[#This Row],[Label]],TableAvg[],3,FALSE)</f>
        <v>7.2401406467937921</v>
      </c>
      <c r="Q1644" s="3">
        <f>TableOMP[[#This Row],[Avg]]-$U$2*TableOMP[[#This Row],[StdDev]]</f>
        <v>4.9258927358241813</v>
      </c>
      <c r="R1644" s="3">
        <f>TableOMP[[#This Row],[Avg]]+$U$2*TableOMP[[#This Row],[StdDev]]</f>
        <v>33.886455322999353</v>
      </c>
      <c r="S1644" s="3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>MID(M1645,22,1)</f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16.812693030303027</v>
      </c>
      <c r="P1645">
        <f>VLOOKUP(TableOMP[[#This Row],[Label]],TableAvg[],3,FALSE)</f>
        <v>7.084861945981431</v>
      </c>
      <c r="Q1645" s="3">
        <f>TableOMP[[#This Row],[Avg]]-$U$2*TableOMP[[#This Row],[StdDev]]</f>
        <v>2.642969138340165</v>
      </c>
      <c r="R1645" s="3">
        <f>TableOMP[[#This Row],[Avg]]+$U$2*TableOMP[[#This Row],[StdDev]]</f>
        <v>30.982416922265891</v>
      </c>
      <c r="S1645" s="3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>MID(M1646,22,1)</f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17.23930566666666</v>
      </c>
      <c r="P1646">
        <f>VLOOKUP(TableOMP[[#This Row],[Label]],TableAvg[],3,FALSE)</f>
        <v>7.2365690548838488</v>
      </c>
      <c r="Q1646" s="3">
        <f>TableOMP[[#This Row],[Avg]]-$U$2*TableOMP[[#This Row],[StdDev]]</f>
        <v>2.7661675568989619</v>
      </c>
      <c r="R1646" s="3">
        <f>TableOMP[[#This Row],[Avg]]+$U$2*TableOMP[[#This Row],[StdDev]]</f>
        <v>31.712443776434355</v>
      </c>
      <c r="S1646" s="3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>MID(M1647,22,1)</f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16.724734968750003</v>
      </c>
      <c r="P1647">
        <f>VLOOKUP(TableOMP[[#This Row],[Label]],TableAvg[],3,FALSE)</f>
        <v>7.0022010159697237</v>
      </c>
      <c r="Q1647" s="3">
        <f>TableOMP[[#This Row],[Avg]]-$U$2*TableOMP[[#This Row],[StdDev]]</f>
        <v>2.7203329368105553</v>
      </c>
      <c r="R1647" s="3">
        <f>TableOMP[[#This Row],[Avg]]+$U$2*TableOMP[[#This Row],[StdDev]]</f>
        <v>30.729137000689448</v>
      </c>
      <c r="S1647" s="3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>MID(M1648,22,1)</f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17.459034281249998</v>
      </c>
      <c r="P1648">
        <f>VLOOKUP(TableOMP[[#This Row],[Label]],TableAvg[],3,FALSE)</f>
        <v>7.0515531740340354</v>
      </c>
      <c r="Q1648" s="3">
        <f>TableOMP[[#This Row],[Avg]]-$U$2*TableOMP[[#This Row],[StdDev]]</f>
        <v>3.3559279331819276</v>
      </c>
      <c r="R1648" s="3">
        <f>TableOMP[[#This Row],[Avg]]+$U$2*TableOMP[[#This Row],[StdDev]]</f>
        <v>31.562140629318069</v>
      </c>
      <c r="S1648" s="3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>MID(M1649,22,1)</f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17.1912389375</v>
      </c>
      <c r="P1649">
        <f>VLOOKUP(TableOMP[[#This Row],[Label]],TableAvg[],3,FALSE)</f>
        <v>7.3569513147395975</v>
      </c>
      <c r="Q1649" s="3">
        <f>TableOMP[[#This Row],[Avg]]-$U$2*TableOMP[[#This Row],[StdDev]]</f>
        <v>2.4773363080208046</v>
      </c>
      <c r="R1649" s="3">
        <f>TableOMP[[#This Row],[Avg]]+$U$2*TableOMP[[#This Row],[StdDev]]</f>
        <v>31.905141566979196</v>
      </c>
      <c r="S1649" s="3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>MID(M1650,22,1)</f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16.484906718749997</v>
      </c>
      <c r="P1650">
        <f>VLOOKUP(TableOMP[[#This Row],[Label]],TableAvg[],3,FALSE)</f>
        <v>7.558230125214445</v>
      </c>
      <c r="Q1650" s="3">
        <f>TableOMP[[#This Row],[Avg]]-$U$2*TableOMP[[#This Row],[StdDev]]</f>
        <v>1.3684464683211068</v>
      </c>
      <c r="R1650" s="3">
        <f>TableOMP[[#This Row],[Avg]]+$U$2*TableOMP[[#This Row],[StdDev]]</f>
        <v>31.601366969178887</v>
      </c>
      <c r="S1650" s="3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>MID(M1651,22,1)</f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18.282200593749998</v>
      </c>
      <c r="P1651">
        <f>VLOOKUP(TableOMP[[#This Row],[Label]],TableAvg[],3,FALSE)</f>
        <v>7.4943406967237527</v>
      </c>
      <c r="Q1651" s="3">
        <f>TableOMP[[#This Row],[Avg]]-$U$2*TableOMP[[#This Row],[StdDev]]</f>
        <v>3.2935192003024927</v>
      </c>
      <c r="R1651" s="3">
        <f>TableOMP[[#This Row],[Avg]]+$U$2*TableOMP[[#This Row],[StdDev]]</f>
        <v>33.270881987197505</v>
      </c>
      <c r="S1651" s="3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>MID(M1652,22,1)</f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18.887814124999995</v>
      </c>
      <c r="P1652">
        <f>VLOOKUP(TableOMP[[#This Row],[Label]],TableAvg[],3,FALSE)</f>
        <v>7.8339106006478954</v>
      </c>
      <c r="Q1652" s="3">
        <f>TableOMP[[#This Row],[Avg]]-$U$2*TableOMP[[#This Row],[StdDev]]</f>
        <v>3.2199929237042042</v>
      </c>
      <c r="R1652" s="3">
        <f>TableOMP[[#This Row],[Avg]]+$U$2*TableOMP[[#This Row],[StdDev]]</f>
        <v>34.555635326295786</v>
      </c>
      <c r="S1652" s="3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>MID(M1653,22,1)</f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20.834151406250001</v>
      </c>
      <c r="P1653">
        <f>VLOOKUP(TableOMP[[#This Row],[Label]],TableAvg[],3,FALSE)</f>
        <v>8.4387837478377037</v>
      </c>
      <c r="Q1653" s="3">
        <f>TableOMP[[#This Row],[Avg]]-$U$2*TableOMP[[#This Row],[StdDev]]</f>
        <v>3.9565839105745937</v>
      </c>
      <c r="R1653" s="3">
        <f>TableOMP[[#This Row],[Avg]]+$U$2*TableOMP[[#This Row],[StdDev]]</f>
        <v>37.711718901925408</v>
      </c>
      <c r="S1653" s="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>MID(M1654,22,1)</f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21.759482451612907</v>
      </c>
      <c r="P1654">
        <f>VLOOKUP(TableOMP[[#This Row],[Label]],TableAvg[],3,FALSE)</f>
        <v>8.1826034443029805</v>
      </c>
      <c r="Q1654" s="3">
        <f>TableOMP[[#This Row],[Avg]]-$U$2*TableOMP[[#This Row],[StdDev]]</f>
        <v>5.3942755630069463</v>
      </c>
      <c r="R1654" s="3">
        <f>TableOMP[[#This Row],[Avg]]+$U$2*TableOMP[[#This Row],[StdDev]]</f>
        <v>38.124689340218865</v>
      </c>
      <c r="S1654" s="3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>MID(M1655,22,1)</f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19.386276322580649</v>
      </c>
      <c r="P1655">
        <f>VLOOKUP(TableOMP[[#This Row],[Label]],TableAvg[],3,FALSE)</f>
        <v>8.256148849544207</v>
      </c>
      <c r="Q1655" s="3">
        <f>TableOMP[[#This Row],[Avg]]-$U$2*TableOMP[[#This Row],[StdDev]]</f>
        <v>2.8739786234922349</v>
      </c>
      <c r="R1655" s="3">
        <f>TableOMP[[#This Row],[Avg]]+$U$2*TableOMP[[#This Row],[StdDev]]</f>
        <v>35.898574021669063</v>
      </c>
      <c r="S1655" s="3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>MID(M1656,22,1)</f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19.607238129032257</v>
      </c>
      <c r="P1656">
        <f>VLOOKUP(TableOMP[[#This Row],[Label]],TableAvg[],3,FALSE)</f>
        <v>8.7716338060571157</v>
      </c>
      <c r="Q1656" s="3">
        <f>TableOMP[[#This Row],[Avg]]-$U$2*TableOMP[[#This Row],[StdDev]]</f>
        <v>2.063970516918026</v>
      </c>
      <c r="R1656" s="3">
        <f>TableOMP[[#This Row],[Avg]]+$U$2*TableOMP[[#This Row],[StdDev]]</f>
        <v>37.150505741146489</v>
      </c>
      <c r="S1656" s="3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>MID(M1657,22,1)</f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19.512715466666666</v>
      </c>
      <c r="P1657">
        <f>VLOOKUP(TableOMP[[#This Row],[Label]],TableAvg[],3,FALSE)</f>
        <v>9.187228983869657</v>
      </c>
      <c r="Q1657" s="3">
        <f>TableOMP[[#This Row],[Avg]]-$U$2*TableOMP[[#This Row],[StdDev]]</f>
        <v>1.1382574989273522</v>
      </c>
      <c r="R1657" s="3">
        <f>TableOMP[[#This Row],[Avg]]+$U$2*TableOMP[[#This Row],[StdDev]]</f>
        <v>37.88717343440598</v>
      </c>
      <c r="S1657" s="3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>MID(M1658,22,1)</f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18.221909137931036</v>
      </c>
      <c r="P1658">
        <f>VLOOKUP(TableOMP[[#This Row],[Label]],TableAvg[],3,FALSE)</f>
        <v>8.8666679267412789</v>
      </c>
      <c r="Q1658" s="3">
        <f>TableOMP[[#This Row],[Avg]]-$U$2*TableOMP[[#This Row],[StdDev]]</f>
        <v>0.48857328444847781</v>
      </c>
      <c r="R1658" s="3">
        <f>TableOMP[[#This Row],[Avg]]+$U$2*TableOMP[[#This Row],[StdDev]]</f>
        <v>35.955244991413593</v>
      </c>
      <c r="S1658" s="3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>MID(M1659,22,1)</f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20.414483310344828</v>
      </c>
      <c r="P1659">
        <f>VLOOKUP(TableOMP[[#This Row],[Label]],TableAvg[],3,FALSE)</f>
        <v>8.8079953443107861</v>
      </c>
      <c r="Q1659" s="3">
        <f>TableOMP[[#This Row],[Avg]]-$U$2*TableOMP[[#This Row],[StdDev]]</f>
        <v>2.7984926217232555</v>
      </c>
      <c r="R1659" s="3">
        <f>TableOMP[[#This Row],[Avg]]+$U$2*TableOMP[[#This Row],[StdDev]]</f>
        <v>38.0304739989664</v>
      </c>
      <c r="S1659" s="3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>MID(M1660,22,1)</f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23.102873862068964</v>
      </c>
      <c r="P1660">
        <f>VLOOKUP(TableOMP[[#This Row],[Label]],TableAvg[],3,FALSE)</f>
        <v>9.1655820311027689</v>
      </c>
      <c r="Q1660" s="3">
        <f>TableOMP[[#This Row],[Avg]]-$U$2*TableOMP[[#This Row],[StdDev]]</f>
        <v>4.7717097998634266</v>
      </c>
      <c r="R1660" s="3">
        <f>TableOMP[[#This Row],[Avg]]+$U$2*TableOMP[[#This Row],[StdDev]]</f>
        <v>41.434037924274506</v>
      </c>
      <c r="S1660" s="3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>MID(M1661,22,1)</f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20.206137000000002</v>
      </c>
      <c r="P1661">
        <f>VLOOKUP(TableOMP[[#This Row],[Label]],TableAvg[],3,FALSE)</f>
        <v>9.3356683494800166</v>
      </c>
      <c r="Q1661" s="3">
        <f>TableOMP[[#This Row],[Avg]]-$U$2*TableOMP[[#This Row],[StdDev]]</f>
        <v>1.5348003010399687</v>
      </c>
      <c r="R1661" s="3">
        <f>TableOMP[[#This Row],[Avg]]+$U$2*TableOMP[[#This Row],[StdDev]]</f>
        <v>38.877473698960031</v>
      </c>
      <c r="S1661" s="3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>MID(M1662,22,1)</f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19.386289896551727</v>
      </c>
      <c r="P1662">
        <f>VLOOKUP(TableOMP[[#This Row],[Label]],TableAvg[],3,FALSE)</f>
        <v>9.356722659350508</v>
      </c>
      <c r="Q1662" s="3">
        <f>TableOMP[[#This Row],[Avg]]-$U$2*TableOMP[[#This Row],[StdDev]]</f>
        <v>0.67284457785071083</v>
      </c>
      <c r="R1662" s="3">
        <f>TableOMP[[#This Row],[Avg]]+$U$2*TableOMP[[#This Row],[StdDev]]</f>
        <v>38.099735215252743</v>
      </c>
      <c r="S1662" s="3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>MID(M1663,22,1)</f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21.556592607142864</v>
      </c>
      <c r="P1663">
        <f>VLOOKUP(TableOMP[[#This Row],[Label]],TableAvg[],3,FALSE)</f>
        <v>9.5239741975301975</v>
      </c>
      <c r="Q1663" s="3">
        <f>TableOMP[[#This Row],[Avg]]-$U$2*TableOMP[[#This Row],[StdDev]]</f>
        <v>2.5086442120824692</v>
      </c>
      <c r="R1663" s="3">
        <f>TableOMP[[#This Row],[Avg]]+$U$2*TableOMP[[#This Row],[StdDev]]</f>
        <v>40.604541002203263</v>
      </c>
      <c r="S1663" s="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>MID(M1664,22,1)</f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26.108961571428576</v>
      </c>
      <c r="P1664">
        <f>VLOOKUP(TableOMP[[#This Row],[Label]],TableAvg[],3,FALSE)</f>
        <v>7.567723320778434</v>
      </c>
      <c r="Q1664" s="3">
        <f>TableOMP[[#This Row],[Avg]]-$U$2*TableOMP[[#This Row],[StdDev]]</f>
        <v>10.973514929871708</v>
      </c>
      <c r="R1664" s="3">
        <f>TableOMP[[#This Row],[Avg]]+$U$2*TableOMP[[#This Row],[StdDev]]</f>
        <v>41.244408212985448</v>
      </c>
      <c r="S1664" s="3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>MID(M1665,22,1)</f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21.33952425</v>
      </c>
      <c r="P1665">
        <f>VLOOKUP(TableOMP[[#This Row],[Label]],TableAvg[],3,FALSE)</f>
        <v>9.4382373391227325</v>
      </c>
      <c r="Q1665" s="3">
        <f>TableOMP[[#This Row],[Avg]]-$U$2*TableOMP[[#This Row],[StdDev]]</f>
        <v>2.4630495717545351</v>
      </c>
      <c r="R1665" s="3">
        <f>TableOMP[[#This Row],[Avg]]+$U$2*TableOMP[[#This Row],[StdDev]]</f>
        <v>40.215998928245469</v>
      </c>
      <c r="S1665" s="3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22.073098000000005</v>
      </c>
      <c r="P1666">
        <f>VLOOKUP(TableOMP[[#This Row],[Label]],TableAvg[],3,FALSE)</f>
        <v>9.0800087901737854</v>
      </c>
      <c r="Q1666" s="3">
        <f>TableOMP[[#This Row],[Avg]]-$U$2*TableOMP[[#This Row],[StdDev]]</f>
        <v>3.9130804196524345</v>
      </c>
      <c r="R1666" s="3">
        <f>TableOMP[[#This Row],[Avg]]+$U$2*TableOMP[[#This Row],[StdDev]]</f>
        <v>40.233115580347572</v>
      </c>
      <c r="S1666" s="3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>MID(M1667,22,1)</f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19.91024775</v>
      </c>
      <c r="P1667">
        <f>VLOOKUP(TableOMP[[#This Row],[Label]],TableAvg[],3,FALSE)</f>
        <v>8.9890914259441548</v>
      </c>
      <c r="Q1667" s="3">
        <f>TableOMP[[#This Row],[Avg]]-$U$2*TableOMP[[#This Row],[StdDev]]</f>
        <v>1.9320648981116904</v>
      </c>
      <c r="R1667" s="3">
        <f>TableOMP[[#This Row],[Avg]]+$U$2*TableOMP[[#This Row],[StdDev]]</f>
        <v>37.888430601888309</v>
      </c>
      <c r="S1667" s="3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>MID(M1668,22,1)</f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18.850676142857139</v>
      </c>
      <c r="P1668">
        <f>VLOOKUP(TableOMP[[#This Row],[Label]],TableAvg[],3,FALSE)</f>
        <v>8.9405976519509274</v>
      </c>
      <c r="Q1668" s="3">
        <f>TableOMP[[#This Row],[Avg]]-$U$2*TableOMP[[#This Row],[StdDev]]</f>
        <v>0.9694808389552847</v>
      </c>
      <c r="R1668" s="3">
        <f>TableOMP[[#This Row],[Avg]]+$U$2*TableOMP[[#This Row],[StdDev]]</f>
        <v>36.731871446758994</v>
      </c>
      <c r="S1668" s="3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>MID(M1669,22,1)</f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21.831402321428566</v>
      </c>
      <c r="P1669">
        <f>VLOOKUP(TableOMP[[#This Row],[Label]],TableAvg[],3,FALSE)</f>
        <v>9.0477290995250179</v>
      </c>
      <c r="Q1669" s="3">
        <f>TableOMP[[#This Row],[Avg]]-$U$2*TableOMP[[#This Row],[StdDev]]</f>
        <v>3.7359441223785304</v>
      </c>
      <c r="R1669" s="3">
        <f>TableOMP[[#This Row],[Avg]]+$U$2*TableOMP[[#This Row],[StdDev]]</f>
        <v>39.926860520478598</v>
      </c>
      <c r="S1669" s="3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>MID(M1670,22,1)</f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17.737151851851849</v>
      </c>
      <c r="P1670">
        <f>VLOOKUP(TableOMP[[#This Row],[Label]],TableAvg[],3,FALSE)</f>
        <v>8.9005041359941846</v>
      </c>
      <c r="Q1670" s="3">
        <f>TableOMP[[#This Row],[Avg]]-$U$2*TableOMP[[#This Row],[StdDev]]</f>
        <v>-6.3856420136520597E-2</v>
      </c>
      <c r="R1670" s="3">
        <f>TableOMP[[#This Row],[Avg]]+$U$2*TableOMP[[#This Row],[StdDev]]</f>
        <v>35.538160123840214</v>
      </c>
      <c r="S1670" s="3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>MID(M1671,22,1)</f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23.289516851851857</v>
      </c>
      <c r="P1671">
        <f>VLOOKUP(TableOMP[[#This Row],[Label]],TableAvg[],3,FALSE)</f>
        <v>11.135900762443443</v>
      </c>
      <c r="Q1671" s="3">
        <f>TableOMP[[#This Row],[Avg]]-$U$2*TableOMP[[#This Row],[StdDev]]</f>
        <v>1.0177153269649715</v>
      </c>
      <c r="R1671" s="3">
        <f>TableOMP[[#This Row],[Avg]]+$U$2*TableOMP[[#This Row],[StdDev]]</f>
        <v>45.56131837673874</v>
      </c>
      <c r="S1671" s="3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>MID(M1672,22,1)</f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20.976530925925925</v>
      </c>
      <c r="P1672">
        <f>VLOOKUP(TableOMP[[#This Row],[Label]],TableAvg[],3,FALSE)</f>
        <v>9.3978188170333041</v>
      </c>
      <c r="Q1672" s="3">
        <f>TableOMP[[#This Row],[Avg]]-$U$2*TableOMP[[#This Row],[StdDev]]</f>
        <v>2.1808932918593165</v>
      </c>
      <c r="R1672" s="3">
        <f>TableOMP[[#This Row],[Avg]]+$U$2*TableOMP[[#This Row],[StdDev]]</f>
        <v>39.772168559992537</v>
      </c>
      <c r="S1672" s="3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>MID(M1673,22,1)</f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22.445551407407407</v>
      </c>
      <c r="P1673">
        <f>VLOOKUP(TableOMP[[#This Row],[Label]],TableAvg[],3,FALSE)</f>
        <v>9.5278826106641894</v>
      </c>
      <c r="Q1673" s="3">
        <f>TableOMP[[#This Row],[Avg]]-$U$2*TableOMP[[#This Row],[StdDev]]</f>
        <v>3.3897861860790286</v>
      </c>
      <c r="R1673" s="3">
        <f>TableOMP[[#This Row],[Avg]]+$U$2*TableOMP[[#This Row],[StdDev]]</f>
        <v>41.501316628735786</v>
      </c>
      <c r="S1673" s="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>MID(M1674,22,1)</f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19.780008555555561</v>
      </c>
      <c r="P1674">
        <f>VLOOKUP(TableOMP[[#This Row],[Label]],TableAvg[],3,FALSE)</f>
        <v>9.8262579595391362</v>
      </c>
      <c r="Q1674" s="3">
        <f>TableOMP[[#This Row],[Avg]]-$U$2*TableOMP[[#This Row],[StdDev]]</f>
        <v>0.12749263647728881</v>
      </c>
      <c r="R1674" s="3">
        <f>TableOMP[[#This Row],[Avg]]+$U$2*TableOMP[[#This Row],[StdDev]]</f>
        <v>39.432524474633837</v>
      </c>
      <c r="S1674" s="3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>MID(M1675,22,1)</f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20.881905629629632</v>
      </c>
      <c r="P1675">
        <f>VLOOKUP(TableOMP[[#This Row],[Label]],TableAvg[],3,FALSE)</f>
        <v>9.7048797750861944</v>
      </c>
      <c r="Q1675" s="3">
        <f>TableOMP[[#This Row],[Avg]]-$U$2*TableOMP[[#This Row],[StdDev]]</f>
        <v>1.472146079457243</v>
      </c>
      <c r="R1675" s="3">
        <f>TableOMP[[#This Row],[Avg]]+$U$2*TableOMP[[#This Row],[StdDev]]</f>
        <v>40.291665179802024</v>
      </c>
      <c r="S1675" s="3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>MID(M1676,22,1)</f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24.797914961538464</v>
      </c>
      <c r="P1676">
        <f>VLOOKUP(TableOMP[[#This Row],[Label]],TableAvg[],3,FALSE)</f>
        <v>9.2244738610175894</v>
      </c>
      <c r="Q1676" s="3">
        <f>TableOMP[[#This Row],[Avg]]-$U$2*TableOMP[[#This Row],[StdDev]]</f>
        <v>6.3489672395032848</v>
      </c>
      <c r="R1676" s="3">
        <f>TableOMP[[#This Row],[Avg]]+$U$2*TableOMP[[#This Row],[StdDev]]</f>
        <v>43.246862683573639</v>
      </c>
      <c r="S1676" s="3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>MID(M1677,22,1)</f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25.08190823076923</v>
      </c>
      <c r="P1677">
        <f>VLOOKUP(TableOMP[[#This Row],[Label]],TableAvg[],3,FALSE)</f>
        <v>8.6842077902559947</v>
      </c>
      <c r="Q1677" s="3">
        <f>TableOMP[[#This Row],[Avg]]-$U$2*TableOMP[[#This Row],[StdDev]]</f>
        <v>7.7134926502572405</v>
      </c>
      <c r="R1677" s="3">
        <f>TableOMP[[#This Row],[Avg]]+$U$2*TableOMP[[#This Row],[StdDev]]</f>
        <v>42.450323811281223</v>
      </c>
      <c r="S1677" s="3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>MID(M1678,22,1)</f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19.769097730769229</v>
      </c>
      <c r="P1678">
        <f>VLOOKUP(TableOMP[[#This Row],[Label]],TableAvg[],3,FALSE)</f>
        <v>9.8607226380025708</v>
      </c>
      <c r="Q1678" s="3">
        <f>TableOMP[[#This Row],[Avg]]-$U$2*TableOMP[[#This Row],[StdDev]]</f>
        <v>4.7652454764087082E-2</v>
      </c>
      <c r="R1678" s="3">
        <f>TableOMP[[#This Row],[Avg]]+$U$2*TableOMP[[#This Row],[StdDev]]</f>
        <v>39.490543006774374</v>
      </c>
      <c r="S1678" s="3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>MID(M1679,22,1)</f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20.141973615384618</v>
      </c>
      <c r="P1679">
        <f>VLOOKUP(TableOMP[[#This Row],[Label]],TableAvg[],3,FALSE)</f>
        <v>9.5355048512637754</v>
      </c>
      <c r="Q1679" s="3">
        <f>TableOMP[[#This Row],[Avg]]-$U$2*TableOMP[[#This Row],[StdDev]]</f>
        <v>1.0709639128570672</v>
      </c>
      <c r="R1679" s="3">
        <f>TableOMP[[#This Row],[Avg]]+$U$2*TableOMP[[#This Row],[StdDev]]</f>
        <v>39.212983317912169</v>
      </c>
      <c r="S1679" s="3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>MID(M1680,22,1)</f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23.750743115384619</v>
      </c>
      <c r="P1680">
        <f>VLOOKUP(TableOMP[[#This Row],[Label]],TableAvg[],3,FALSE)</f>
        <v>9.4969429529989462</v>
      </c>
      <c r="Q1680" s="3">
        <f>TableOMP[[#This Row],[Avg]]-$U$2*TableOMP[[#This Row],[StdDev]]</f>
        <v>4.7568572093867267</v>
      </c>
      <c r="R1680" s="3">
        <f>TableOMP[[#This Row],[Avg]]+$U$2*TableOMP[[#This Row],[StdDev]]</f>
        <v>42.744629021382508</v>
      </c>
      <c r="S1680" s="3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>MID(M1681,22,1)</f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19.084940192307691</v>
      </c>
      <c r="P1681">
        <f>VLOOKUP(TableOMP[[#This Row],[Label]],TableAvg[],3,FALSE)</f>
        <v>9.8503241807080073</v>
      </c>
      <c r="Q1681" s="3">
        <f>TableOMP[[#This Row],[Avg]]-$U$2*TableOMP[[#This Row],[StdDev]]</f>
        <v>-0.61570816910832349</v>
      </c>
      <c r="R1681" s="3">
        <f>TableOMP[[#This Row],[Avg]]+$U$2*TableOMP[[#This Row],[StdDev]]</f>
        <v>38.785588553723706</v>
      </c>
      <c r="S1681" s="3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>MID(M1682,22,1)</f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21.347046730769232</v>
      </c>
      <c r="P1682">
        <f>VLOOKUP(TableOMP[[#This Row],[Label]],TableAvg[],3,FALSE)</f>
        <v>10.036286516209548</v>
      </c>
      <c r="Q1682" s="3">
        <f>TableOMP[[#This Row],[Avg]]-$U$2*TableOMP[[#This Row],[StdDev]]</f>
        <v>1.2744736983501355</v>
      </c>
      <c r="R1682" s="3">
        <f>TableOMP[[#This Row],[Avg]]+$U$2*TableOMP[[#This Row],[StdDev]]</f>
        <v>41.419619763188329</v>
      </c>
      <c r="S1682" s="3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>MID(M1683,22,1)</f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21.531331384615385</v>
      </c>
      <c r="P1683">
        <f>VLOOKUP(TableOMP[[#This Row],[Label]],TableAvg[],3,FALSE)</f>
        <v>10.009139262313729</v>
      </c>
      <c r="Q1683" s="3">
        <f>TableOMP[[#This Row],[Avg]]-$U$2*TableOMP[[#This Row],[StdDev]]</f>
        <v>1.5130528599879263</v>
      </c>
      <c r="R1683" s="3">
        <f>TableOMP[[#This Row],[Avg]]+$U$2*TableOMP[[#This Row],[StdDev]]</f>
        <v>41.549609909242847</v>
      </c>
      <c r="S1683" s="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>MID(M1684,22,1)</f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s="3" t="e">
        <f>TableOMP[[#This Row],[Avg]]-$U$2*TableOMP[[#This Row],[StdDev]]</f>
        <v>#N/A</v>
      </c>
      <c r="R1684" s="3" t="e">
        <f>TableOMP[[#This Row],[Avg]]+$U$2*TableOMP[[#This Row],[StdDev]]</f>
        <v>#N/A</v>
      </c>
      <c r="S1684" s="3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>MID(M1685,22,1)</f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s="3" t="e">
        <f>TableOMP[[#This Row],[Avg]]-$U$2*TableOMP[[#This Row],[StdDev]]</f>
        <v>#N/A</v>
      </c>
      <c r="R1685" s="3" t="e">
        <f>TableOMP[[#This Row],[Avg]]+$U$2*TableOMP[[#This Row],[StdDev]]</f>
        <v>#N/A</v>
      </c>
      <c r="S1685" s="3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>MID(M1686,22,1)</f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s="3" t="e">
        <f>TableOMP[[#This Row],[Avg]]-$U$2*TableOMP[[#This Row],[StdDev]]</f>
        <v>#N/A</v>
      </c>
      <c r="R1686" s="3" t="e">
        <f>TableOMP[[#This Row],[Avg]]+$U$2*TableOMP[[#This Row],[StdDev]]</f>
        <v>#N/A</v>
      </c>
      <c r="S1686" s="3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>MID(M1687,22,1)</f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s="3" t="e">
        <f>TableOMP[[#This Row],[Avg]]-$U$2*TableOMP[[#This Row],[StdDev]]</f>
        <v>#N/A</v>
      </c>
      <c r="R1687" s="3" t="e">
        <f>TableOMP[[#This Row],[Avg]]+$U$2*TableOMP[[#This Row],[StdDev]]</f>
        <v>#N/A</v>
      </c>
      <c r="S1687" s="3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>MID(M1688,22,1)</f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s="3" t="e">
        <f>TableOMP[[#This Row],[Avg]]-$U$2*TableOMP[[#This Row],[StdDev]]</f>
        <v>#N/A</v>
      </c>
      <c r="R1688" s="3" t="e">
        <f>TableOMP[[#This Row],[Avg]]+$U$2*TableOMP[[#This Row],[StdDev]]</f>
        <v>#N/A</v>
      </c>
      <c r="S1688" s="3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>MID(M1689,22,1)</f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s="3" t="e">
        <f>TableOMP[[#This Row],[Avg]]-$U$2*TableOMP[[#This Row],[StdDev]]</f>
        <v>#N/A</v>
      </c>
      <c r="R1689" s="3" t="e">
        <f>TableOMP[[#This Row],[Avg]]+$U$2*TableOMP[[#This Row],[StdDev]]</f>
        <v>#N/A</v>
      </c>
      <c r="S1689" s="3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>MID(M1690,22,1)</f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s="3" t="e">
        <f>TableOMP[[#This Row],[Avg]]-$U$2*TableOMP[[#This Row],[StdDev]]</f>
        <v>#N/A</v>
      </c>
      <c r="R1690" s="3" t="e">
        <f>TableOMP[[#This Row],[Avg]]+$U$2*TableOMP[[#This Row],[StdDev]]</f>
        <v>#N/A</v>
      </c>
      <c r="S1690" s="3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>MID(M1691,22,1)</f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s="3" t="e">
        <f>TableOMP[[#This Row],[Avg]]-$U$2*TableOMP[[#This Row],[StdDev]]</f>
        <v>#N/A</v>
      </c>
      <c r="R1691" s="3" t="e">
        <f>TableOMP[[#This Row],[Avg]]+$U$2*TableOMP[[#This Row],[StdDev]]</f>
        <v>#N/A</v>
      </c>
      <c r="S1691" s="3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>MID(M1692,22,1)</f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s="3" t="e">
        <f>TableOMP[[#This Row],[Avg]]-$U$2*TableOMP[[#This Row],[StdDev]]</f>
        <v>#N/A</v>
      </c>
      <c r="R1692" s="3" t="e">
        <f>TableOMP[[#This Row],[Avg]]+$U$2*TableOMP[[#This Row],[StdDev]]</f>
        <v>#N/A</v>
      </c>
      <c r="S1692" s="3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>MID(M1693,22,1)</f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s="3" t="e">
        <f>TableOMP[[#This Row],[Avg]]-$U$2*TableOMP[[#This Row],[StdDev]]</f>
        <v>#N/A</v>
      </c>
      <c r="R1693" s="3" t="e">
        <f>TableOMP[[#This Row],[Avg]]+$U$2*TableOMP[[#This Row],[StdDev]]</f>
        <v>#N/A</v>
      </c>
      <c r="S1693" s="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>MID(M1694,22,1)</f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s="3" t="e">
        <f>TableOMP[[#This Row],[Avg]]-$U$2*TableOMP[[#This Row],[StdDev]]</f>
        <v>#N/A</v>
      </c>
      <c r="R1694" s="3" t="e">
        <f>TableOMP[[#This Row],[Avg]]+$U$2*TableOMP[[#This Row],[StdDev]]</f>
        <v>#N/A</v>
      </c>
      <c r="S1694" s="3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>MID(M1695,22,1)</f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s="3" t="e">
        <f>TableOMP[[#This Row],[Avg]]-$U$2*TableOMP[[#This Row],[StdDev]]</f>
        <v>#N/A</v>
      </c>
      <c r="R1695" s="3" t="e">
        <f>TableOMP[[#This Row],[Avg]]+$U$2*TableOMP[[#This Row],[StdDev]]</f>
        <v>#N/A</v>
      </c>
      <c r="S1695" s="3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>MID(M1696,22,1)</f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s="3" t="e">
        <f>TableOMP[[#This Row],[Avg]]-$U$2*TableOMP[[#This Row],[StdDev]]</f>
        <v>#N/A</v>
      </c>
      <c r="R1696" s="3" t="e">
        <f>TableOMP[[#This Row],[Avg]]+$U$2*TableOMP[[#This Row],[StdDev]]</f>
        <v>#N/A</v>
      </c>
      <c r="S1696" s="3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>MID(M1697,22,1)</f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s="3" t="e">
        <f>TableOMP[[#This Row],[Avg]]-$U$2*TableOMP[[#This Row],[StdDev]]</f>
        <v>#N/A</v>
      </c>
      <c r="R1697" s="3" t="e">
        <f>TableOMP[[#This Row],[Avg]]+$U$2*TableOMP[[#This Row],[StdDev]]</f>
        <v>#N/A</v>
      </c>
      <c r="S1697" s="3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>MID(M1698,22,1)</f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s="3" t="e">
        <f>TableOMP[[#This Row],[Avg]]-$U$2*TableOMP[[#This Row],[StdDev]]</f>
        <v>#N/A</v>
      </c>
      <c r="R1698" s="3" t="e">
        <f>TableOMP[[#This Row],[Avg]]+$U$2*TableOMP[[#This Row],[StdDev]]</f>
        <v>#N/A</v>
      </c>
      <c r="S1698" s="3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>MID(M1699,22,1)</f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s="3" t="e">
        <f>TableOMP[[#This Row],[Avg]]-$U$2*TableOMP[[#This Row],[StdDev]]</f>
        <v>#N/A</v>
      </c>
      <c r="R1699" s="3" t="e">
        <f>TableOMP[[#This Row],[Avg]]+$U$2*TableOMP[[#This Row],[StdDev]]</f>
        <v>#N/A</v>
      </c>
      <c r="S1699" s="3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>MID(M1700,22,1)</f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s="3" t="e">
        <f>TableOMP[[#This Row],[Avg]]-$U$2*TableOMP[[#This Row],[StdDev]]</f>
        <v>#N/A</v>
      </c>
      <c r="R1700" s="3" t="e">
        <f>TableOMP[[#This Row],[Avg]]+$U$2*TableOMP[[#This Row],[StdDev]]</f>
        <v>#N/A</v>
      </c>
      <c r="S1700" s="3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>MID(M1701,22,1)</f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s="3" t="e">
        <f>TableOMP[[#This Row],[Avg]]-$U$2*TableOMP[[#This Row],[StdDev]]</f>
        <v>#N/A</v>
      </c>
      <c r="R1701" s="3" t="e">
        <f>TableOMP[[#This Row],[Avg]]+$U$2*TableOMP[[#This Row],[StdDev]]</f>
        <v>#N/A</v>
      </c>
      <c r="S1701" s="3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>MID(M1702,22,1)</f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s="3" t="e">
        <f>TableOMP[[#This Row],[Avg]]-$U$2*TableOMP[[#This Row],[StdDev]]</f>
        <v>#N/A</v>
      </c>
      <c r="R1702" s="3" t="e">
        <f>TableOMP[[#This Row],[Avg]]+$U$2*TableOMP[[#This Row],[StdDev]]</f>
        <v>#N/A</v>
      </c>
      <c r="S1702" s="3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>MID(M1703,22,1)</f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s="3" t="e">
        <f>TableOMP[[#This Row],[Avg]]-$U$2*TableOMP[[#This Row],[StdDev]]</f>
        <v>#N/A</v>
      </c>
      <c r="R1703" s="3" t="e">
        <f>TableOMP[[#This Row],[Avg]]+$U$2*TableOMP[[#This Row],[StdDev]]</f>
        <v>#N/A</v>
      </c>
      <c r="S1703" s="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>MID(M1704,22,1)</f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s="3" t="e">
        <f>TableOMP[[#This Row],[Avg]]-$U$2*TableOMP[[#This Row],[StdDev]]</f>
        <v>#N/A</v>
      </c>
      <c r="R1704" s="3" t="e">
        <f>TableOMP[[#This Row],[Avg]]+$U$2*TableOMP[[#This Row],[StdDev]]</f>
        <v>#N/A</v>
      </c>
      <c r="S1704" s="3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>MID(M1705,22,1)</f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s="3" t="e">
        <f>TableOMP[[#This Row],[Avg]]-$U$2*TableOMP[[#This Row],[StdDev]]</f>
        <v>#N/A</v>
      </c>
      <c r="R1705" s="3" t="e">
        <f>TableOMP[[#This Row],[Avg]]+$U$2*TableOMP[[#This Row],[StdDev]]</f>
        <v>#N/A</v>
      </c>
      <c r="S1705" s="3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>MID(M1706,22,1)</f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s="3" t="e">
        <f>TableOMP[[#This Row],[Avg]]-$U$2*TableOMP[[#This Row],[StdDev]]</f>
        <v>#N/A</v>
      </c>
      <c r="R1706" s="3" t="e">
        <f>TableOMP[[#This Row],[Avg]]+$U$2*TableOMP[[#This Row],[StdDev]]</f>
        <v>#N/A</v>
      </c>
      <c r="S1706" s="3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>MID(M1707,22,1)</f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s="3" t="e">
        <f>TableOMP[[#This Row],[Avg]]-$U$2*TableOMP[[#This Row],[StdDev]]</f>
        <v>#N/A</v>
      </c>
      <c r="R1707" s="3" t="e">
        <f>TableOMP[[#This Row],[Avg]]+$U$2*TableOMP[[#This Row],[StdDev]]</f>
        <v>#N/A</v>
      </c>
      <c r="S1707" s="3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>MID(M1708,22,1)</f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s="3" t="e">
        <f>TableOMP[[#This Row],[Avg]]-$U$2*TableOMP[[#This Row],[StdDev]]</f>
        <v>#N/A</v>
      </c>
      <c r="R1708" s="3" t="e">
        <f>TableOMP[[#This Row],[Avg]]+$U$2*TableOMP[[#This Row],[StdDev]]</f>
        <v>#N/A</v>
      </c>
      <c r="S1708" s="3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>MID(M1709,22,1)</f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s="3" t="e">
        <f>TableOMP[[#This Row],[Avg]]-$U$2*TableOMP[[#This Row],[StdDev]]</f>
        <v>#N/A</v>
      </c>
      <c r="R1709" s="3" t="e">
        <f>TableOMP[[#This Row],[Avg]]+$U$2*TableOMP[[#This Row],[StdDev]]</f>
        <v>#N/A</v>
      </c>
      <c r="S1709" s="3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>MID(M1710,22,1)</f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s="3" t="e">
        <f>TableOMP[[#This Row],[Avg]]-$U$2*TableOMP[[#This Row],[StdDev]]</f>
        <v>#N/A</v>
      </c>
      <c r="R1710" s="3" t="e">
        <f>TableOMP[[#This Row],[Avg]]+$U$2*TableOMP[[#This Row],[StdDev]]</f>
        <v>#N/A</v>
      </c>
      <c r="S1710" s="3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>MID(M1711,22,1)</f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s="3" t="e">
        <f>TableOMP[[#This Row],[Avg]]-$U$2*TableOMP[[#This Row],[StdDev]]</f>
        <v>#N/A</v>
      </c>
      <c r="R1711" s="3" t="e">
        <f>TableOMP[[#This Row],[Avg]]+$U$2*TableOMP[[#This Row],[StdDev]]</f>
        <v>#N/A</v>
      </c>
      <c r="S1711" s="3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>MID(M1712,22,1)</f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s="3" t="e">
        <f>TableOMP[[#This Row],[Avg]]-$U$2*TableOMP[[#This Row],[StdDev]]</f>
        <v>#N/A</v>
      </c>
      <c r="R1712" s="3" t="e">
        <f>TableOMP[[#This Row],[Avg]]+$U$2*TableOMP[[#This Row],[StdDev]]</f>
        <v>#N/A</v>
      </c>
      <c r="S1712" s="3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>MID(M1713,22,1)</f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s="3" t="e">
        <f>TableOMP[[#This Row],[Avg]]-$U$2*TableOMP[[#This Row],[StdDev]]</f>
        <v>#N/A</v>
      </c>
      <c r="R1713" s="3" t="e">
        <f>TableOMP[[#This Row],[Avg]]+$U$2*TableOMP[[#This Row],[StdDev]]</f>
        <v>#N/A</v>
      </c>
      <c r="S1713" s="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>MID(M1714,22,1)</f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s="3" t="e">
        <f>TableOMP[[#This Row],[Avg]]-$U$2*TableOMP[[#This Row],[StdDev]]</f>
        <v>#N/A</v>
      </c>
      <c r="R1714" s="3" t="e">
        <f>TableOMP[[#This Row],[Avg]]+$U$2*TableOMP[[#This Row],[StdDev]]</f>
        <v>#N/A</v>
      </c>
      <c r="S1714" s="3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>MID(M1715,22,1)</f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s="3" t="e">
        <f>TableOMP[[#This Row],[Avg]]-$U$2*TableOMP[[#This Row],[StdDev]]</f>
        <v>#N/A</v>
      </c>
      <c r="R1715" s="3" t="e">
        <f>TableOMP[[#This Row],[Avg]]+$U$2*TableOMP[[#This Row],[StdDev]]</f>
        <v>#N/A</v>
      </c>
      <c r="S1715" s="3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>MID(M1716,22,1)</f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s="3" t="e">
        <f>TableOMP[[#This Row],[Avg]]-$U$2*TableOMP[[#This Row],[StdDev]]</f>
        <v>#N/A</v>
      </c>
      <c r="R1716" s="3" t="e">
        <f>TableOMP[[#This Row],[Avg]]+$U$2*TableOMP[[#This Row],[StdDev]]</f>
        <v>#N/A</v>
      </c>
      <c r="S1716" s="3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>MID(M1717,22,1)</f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s="3" t="e">
        <f>TableOMP[[#This Row],[Avg]]-$U$2*TableOMP[[#This Row],[StdDev]]</f>
        <v>#N/A</v>
      </c>
      <c r="R1717" s="3" t="e">
        <f>TableOMP[[#This Row],[Avg]]+$U$2*TableOMP[[#This Row],[StdDev]]</f>
        <v>#N/A</v>
      </c>
      <c r="S1717" s="3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>MID(M1718,22,1)</f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s="3" t="e">
        <f>TableOMP[[#This Row],[Avg]]-$U$2*TableOMP[[#This Row],[StdDev]]</f>
        <v>#N/A</v>
      </c>
      <c r="R1718" s="3" t="e">
        <f>TableOMP[[#This Row],[Avg]]+$U$2*TableOMP[[#This Row],[StdDev]]</f>
        <v>#N/A</v>
      </c>
      <c r="S1718" s="3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>MID(M1719,22,1)</f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s="3" t="e">
        <f>TableOMP[[#This Row],[Avg]]-$U$2*TableOMP[[#This Row],[StdDev]]</f>
        <v>#N/A</v>
      </c>
      <c r="R1719" s="3" t="e">
        <f>TableOMP[[#This Row],[Avg]]+$U$2*TableOMP[[#This Row],[StdDev]]</f>
        <v>#N/A</v>
      </c>
      <c r="S1719" s="3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>MID(M1720,22,1)</f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s="3" t="e">
        <f>TableOMP[[#This Row],[Avg]]-$U$2*TableOMP[[#This Row],[StdDev]]</f>
        <v>#N/A</v>
      </c>
      <c r="R1720" s="3" t="e">
        <f>TableOMP[[#This Row],[Avg]]+$U$2*TableOMP[[#This Row],[StdDev]]</f>
        <v>#N/A</v>
      </c>
      <c r="S1720" s="3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>MID(M1721,22,1)</f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s="3" t="e">
        <f>TableOMP[[#This Row],[Avg]]-$U$2*TableOMP[[#This Row],[StdDev]]</f>
        <v>#N/A</v>
      </c>
      <c r="R1721" s="3" t="e">
        <f>TableOMP[[#This Row],[Avg]]+$U$2*TableOMP[[#This Row],[StdDev]]</f>
        <v>#N/A</v>
      </c>
      <c r="S1721" s="3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>MID(M1722,22,1)</f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s="3" t="e">
        <f>TableOMP[[#This Row],[Avg]]-$U$2*TableOMP[[#This Row],[StdDev]]</f>
        <v>#N/A</v>
      </c>
      <c r="R1722" s="3" t="e">
        <f>TableOMP[[#This Row],[Avg]]+$U$2*TableOMP[[#This Row],[StdDev]]</f>
        <v>#N/A</v>
      </c>
      <c r="S1722" s="3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>MID(M1723,22,1)</f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s="3" t="e">
        <f>TableOMP[[#This Row],[Avg]]-$U$2*TableOMP[[#This Row],[StdDev]]</f>
        <v>#N/A</v>
      </c>
      <c r="R1723" s="3" t="e">
        <f>TableOMP[[#This Row],[Avg]]+$U$2*TableOMP[[#This Row],[StdDev]]</f>
        <v>#N/A</v>
      </c>
      <c r="S1723" s="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>MID(M1724,22,1)</f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s="3" t="e">
        <f>TableOMP[[#This Row],[Avg]]-$U$2*TableOMP[[#This Row],[StdDev]]</f>
        <v>#N/A</v>
      </c>
      <c r="R1724" s="3" t="e">
        <f>TableOMP[[#This Row],[Avg]]+$U$2*TableOMP[[#This Row],[StdDev]]</f>
        <v>#N/A</v>
      </c>
      <c r="S1724" s="3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>MID(M1725,22,1)</f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s="3" t="e">
        <f>TableOMP[[#This Row],[Avg]]-$U$2*TableOMP[[#This Row],[StdDev]]</f>
        <v>#N/A</v>
      </c>
      <c r="R1725" s="3" t="e">
        <f>TableOMP[[#This Row],[Avg]]+$U$2*TableOMP[[#This Row],[StdDev]]</f>
        <v>#N/A</v>
      </c>
      <c r="S1725" s="3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>MID(M1726,22,1)</f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s="3" t="e">
        <f>TableOMP[[#This Row],[Avg]]-$U$2*TableOMP[[#This Row],[StdDev]]</f>
        <v>#N/A</v>
      </c>
      <c r="R1726" s="3" t="e">
        <f>TableOMP[[#This Row],[Avg]]+$U$2*TableOMP[[#This Row],[StdDev]]</f>
        <v>#N/A</v>
      </c>
      <c r="S1726" s="3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>MID(M1727,22,1)</f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s="3" t="e">
        <f>TableOMP[[#This Row],[Avg]]-$U$2*TableOMP[[#This Row],[StdDev]]</f>
        <v>#N/A</v>
      </c>
      <c r="R1727" s="3" t="e">
        <f>TableOMP[[#This Row],[Avg]]+$U$2*TableOMP[[#This Row],[StdDev]]</f>
        <v>#N/A</v>
      </c>
      <c r="S1727" s="3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>MID(M1728,22,1)</f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s="3" t="e">
        <f>TableOMP[[#This Row],[Avg]]-$U$2*TableOMP[[#This Row],[StdDev]]</f>
        <v>#N/A</v>
      </c>
      <c r="R1728" s="3" t="e">
        <f>TableOMP[[#This Row],[Avg]]+$U$2*TableOMP[[#This Row],[StdDev]]</f>
        <v>#N/A</v>
      </c>
      <c r="S1728" s="3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>MID(M1729,22,1)</f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s="3" t="e">
        <f>TableOMP[[#This Row],[Avg]]-$U$2*TableOMP[[#This Row],[StdDev]]</f>
        <v>#N/A</v>
      </c>
      <c r="R1729" s="3" t="e">
        <f>TableOMP[[#This Row],[Avg]]+$U$2*TableOMP[[#This Row],[StdDev]]</f>
        <v>#N/A</v>
      </c>
      <c r="S1729" s="3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s="3" t="e">
        <f>TableOMP[[#This Row],[Avg]]-$U$2*TableOMP[[#This Row],[StdDev]]</f>
        <v>#N/A</v>
      </c>
      <c r="R1730" s="3" t="e">
        <f>TableOMP[[#This Row],[Avg]]+$U$2*TableOMP[[#This Row],[StdDev]]</f>
        <v>#N/A</v>
      </c>
      <c r="S1730" s="3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>MID(M1731,22,1)</f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s="3" t="e">
        <f>TableOMP[[#This Row],[Avg]]-$U$2*TableOMP[[#This Row],[StdDev]]</f>
        <v>#N/A</v>
      </c>
      <c r="R1731" s="3" t="e">
        <f>TableOMP[[#This Row],[Avg]]+$U$2*TableOMP[[#This Row],[StdDev]]</f>
        <v>#N/A</v>
      </c>
      <c r="S1731" s="3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>MID(M1732,22,1)</f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s="3" t="e">
        <f>TableOMP[[#This Row],[Avg]]-$U$2*TableOMP[[#This Row],[StdDev]]</f>
        <v>#N/A</v>
      </c>
      <c r="R1732" s="3" t="e">
        <f>TableOMP[[#This Row],[Avg]]+$U$2*TableOMP[[#This Row],[StdDev]]</f>
        <v>#N/A</v>
      </c>
      <c r="S1732" s="3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>MID(M1733,22,1)</f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s="3" t="e">
        <f>TableOMP[[#This Row],[Avg]]-$U$2*TableOMP[[#This Row],[StdDev]]</f>
        <v>#N/A</v>
      </c>
      <c r="R1733" s="3" t="e">
        <f>TableOMP[[#This Row],[Avg]]+$U$2*TableOMP[[#This Row],[StdDev]]</f>
        <v>#N/A</v>
      </c>
      <c r="S1733" s="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>MID(M1734,22,1)</f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s="3" t="e">
        <f>TableOMP[[#This Row],[Avg]]-$U$2*TableOMP[[#This Row],[StdDev]]</f>
        <v>#N/A</v>
      </c>
      <c r="R1734" s="3" t="e">
        <f>TableOMP[[#This Row],[Avg]]+$U$2*TableOMP[[#This Row],[StdDev]]</f>
        <v>#N/A</v>
      </c>
      <c r="S1734" s="3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>MID(M1735,22,1)</f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s="3" t="e">
        <f>TableOMP[[#This Row],[Avg]]-$U$2*TableOMP[[#This Row],[StdDev]]</f>
        <v>#N/A</v>
      </c>
      <c r="R1735" s="3" t="e">
        <f>TableOMP[[#This Row],[Avg]]+$U$2*TableOMP[[#This Row],[StdDev]]</f>
        <v>#N/A</v>
      </c>
      <c r="S1735" s="3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>MID(M1736,22,1)</f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s="3" t="e">
        <f>TableOMP[[#This Row],[Avg]]-$U$2*TableOMP[[#This Row],[StdDev]]</f>
        <v>#N/A</v>
      </c>
      <c r="R1736" s="3" t="e">
        <f>TableOMP[[#This Row],[Avg]]+$U$2*TableOMP[[#This Row],[StdDev]]</f>
        <v>#N/A</v>
      </c>
      <c r="S1736" s="3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>MID(M1737,22,1)</f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s="3" t="e">
        <f>TableOMP[[#This Row],[Avg]]-$U$2*TableOMP[[#This Row],[StdDev]]</f>
        <v>#N/A</v>
      </c>
      <c r="R1737" s="3" t="e">
        <f>TableOMP[[#This Row],[Avg]]+$U$2*TableOMP[[#This Row],[StdDev]]</f>
        <v>#N/A</v>
      </c>
      <c r="S1737" s="3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>MID(M1738,22,1)</f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s="3" t="e">
        <f>TableOMP[[#This Row],[Avg]]-$U$2*TableOMP[[#This Row],[StdDev]]</f>
        <v>#N/A</v>
      </c>
      <c r="R1738" s="3" t="e">
        <f>TableOMP[[#This Row],[Avg]]+$U$2*TableOMP[[#This Row],[StdDev]]</f>
        <v>#N/A</v>
      </c>
      <c r="S1738" s="3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>MID(M1739,22,1)</f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s="3" t="e">
        <f>TableOMP[[#This Row],[Avg]]-$U$2*TableOMP[[#This Row],[StdDev]]</f>
        <v>#N/A</v>
      </c>
      <c r="R1739" s="3" t="e">
        <f>TableOMP[[#This Row],[Avg]]+$U$2*TableOMP[[#This Row],[StdDev]]</f>
        <v>#N/A</v>
      </c>
      <c r="S1739" s="3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>MID(M1740,22,1)</f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s="3" t="e">
        <f>TableOMP[[#This Row],[Avg]]-$U$2*TableOMP[[#This Row],[StdDev]]</f>
        <v>#N/A</v>
      </c>
      <c r="R1740" s="3" t="e">
        <f>TableOMP[[#This Row],[Avg]]+$U$2*TableOMP[[#This Row],[StdDev]]</f>
        <v>#N/A</v>
      </c>
      <c r="S1740" s="3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>MID(M1741,22,1)</f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s="3" t="e">
        <f>TableOMP[[#This Row],[Avg]]-$U$2*TableOMP[[#This Row],[StdDev]]</f>
        <v>#N/A</v>
      </c>
      <c r="R1741" s="3" t="e">
        <f>TableOMP[[#This Row],[Avg]]+$U$2*TableOMP[[#This Row],[StdDev]]</f>
        <v>#N/A</v>
      </c>
      <c r="S1741" s="3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>MID(M1742,22,1)</f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s="3" t="e">
        <f>TableOMP[[#This Row],[Avg]]-$U$2*TableOMP[[#This Row],[StdDev]]</f>
        <v>#N/A</v>
      </c>
      <c r="R1742" s="3" t="e">
        <f>TableOMP[[#This Row],[Avg]]+$U$2*TableOMP[[#This Row],[StdDev]]</f>
        <v>#N/A</v>
      </c>
      <c r="S1742" s="3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>MID(M1743,22,1)</f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s="3" t="e">
        <f>TableOMP[[#This Row],[Avg]]-$U$2*TableOMP[[#This Row],[StdDev]]</f>
        <v>#N/A</v>
      </c>
      <c r="R1743" s="3" t="e">
        <f>TableOMP[[#This Row],[Avg]]+$U$2*TableOMP[[#This Row],[StdDev]]</f>
        <v>#N/A</v>
      </c>
      <c r="S1743" s="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>MID(M1744,22,1)</f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s="3" t="e">
        <f>TableOMP[[#This Row],[Avg]]-$U$2*TableOMP[[#This Row],[StdDev]]</f>
        <v>#N/A</v>
      </c>
      <c r="R1744" s="3" t="e">
        <f>TableOMP[[#This Row],[Avg]]+$U$2*TableOMP[[#This Row],[StdDev]]</f>
        <v>#N/A</v>
      </c>
      <c r="S1744" s="3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>MID(M1745,22,1)</f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s="3" t="e">
        <f>TableOMP[[#This Row],[Avg]]-$U$2*TableOMP[[#This Row],[StdDev]]</f>
        <v>#N/A</v>
      </c>
      <c r="R1745" s="3" t="e">
        <f>TableOMP[[#This Row],[Avg]]+$U$2*TableOMP[[#This Row],[StdDev]]</f>
        <v>#N/A</v>
      </c>
      <c r="S1745" s="3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>MID(M1746,22,1)</f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s="3" t="e">
        <f>TableOMP[[#This Row],[Avg]]-$U$2*TableOMP[[#This Row],[StdDev]]</f>
        <v>#N/A</v>
      </c>
      <c r="R1746" s="3" t="e">
        <f>TableOMP[[#This Row],[Avg]]+$U$2*TableOMP[[#This Row],[StdDev]]</f>
        <v>#N/A</v>
      </c>
      <c r="S1746" s="3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>MID(M1747,22,1)</f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s="3" t="e">
        <f>TableOMP[[#This Row],[Avg]]-$U$2*TableOMP[[#This Row],[StdDev]]</f>
        <v>#N/A</v>
      </c>
      <c r="R1747" s="3" t="e">
        <f>TableOMP[[#This Row],[Avg]]+$U$2*TableOMP[[#This Row],[StdDev]]</f>
        <v>#N/A</v>
      </c>
      <c r="S1747" s="3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>MID(M1748,22,1)</f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s="3" t="e">
        <f>TableOMP[[#This Row],[Avg]]-$U$2*TableOMP[[#This Row],[StdDev]]</f>
        <v>#N/A</v>
      </c>
      <c r="R1748" s="3" t="e">
        <f>TableOMP[[#This Row],[Avg]]+$U$2*TableOMP[[#This Row],[StdDev]]</f>
        <v>#N/A</v>
      </c>
      <c r="S1748" s="3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>MID(M1749,22,1)</f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s="3" t="e">
        <f>TableOMP[[#This Row],[Avg]]-$U$2*TableOMP[[#This Row],[StdDev]]</f>
        <v>#N/A</v>
      </c>
      <c r="R1749" s="3" t="e">
        <f>TableOMP[[#This Row],[Avg]]+$U$2*TableOMP[[#This Row],[StdDev]]</f>
        <v>#N/A</v>
      </c>
      <c r="S1749" s="3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>MID(M1750,22,1)</f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s="3" t="e">
        <f>TableOMP[[#This Row],[Avg]]-$U$2*TableOMP[[#This Row],[StdDev]]</f>
        <v>#N/A</v>
      </c>
      <c r="R1750" s="3" t="e">
        <f>TableOMP[[#This Row],[Avg]]+$U$2*TableOMP[[#This Row],[StdDev]]</f>
        <v>#N/A</v>
      </c>
      <c r="S1750" s="3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>MID(M1751,22,1)</f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s="3" t="e">
        <f>TableOMP[[#This Row],[Avg]]-$U$2*TableOMP[[#This Row],[StdDev]]</f>
        <v>#N/A</v>
      </c>
      <c r="R1751" s="3" t="e">
        <f>TableOMP[[#This Row],[Avg]]+$U$2*TableOMP[[#This Row],[StdDev]]</f>
        <v>#N/A</v>
      </c>
      <c r="S1751" s="3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>MID(M1752,22,1)</f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s="3" t="e">
        <f>TableOMP[[#This Row],[Avg]]-$U$2*TableOMP[[#This Row],[StdDev]]</f>
        <v>#N/A</v>
      </c>
      <c r="R1752" s="3" t="e">
        <f>TableOMP[[#This Row],[Avg]]+$U$2*TableOMP[[#This Row],[StdDev]]</f>
        <v>#N/A</v>
      </c>
      <c r="S1752" s="3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>MID(M1753,22,1)</f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s="3" t="e">
        <f>TableOMP[[#This Row],[Avg]]-$U$2*TableOMP[[#This Row],[StdDev]]</f>
        <v>#N/A</v>
      </c>
      <c r="R1753" s="3" t="e">
        <f>TableOMP[[#This Row],[Avg]]+$U$2*TableOMP[[#This Row],[StdDev]]</f>
        <v>#N/A</v>
      </c>
      <c r="S1753" s="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>MID(M1754,22,1)</f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s="3" t="e">
        <f>TableOMP[[#This Row],[Avg]]-$U$2*TableOMP[[#This Row],[StdDev]]</f>
        <v>#N/A</v>
      </c>
      <c r="R1754" s="3" t="e">
        <f>TableOMP[[#This Row],[Avg]]+$U$2*TableOMP[[#This Row],[StdDev]]</f>
        <v>#N/A</v>
      </c>
      <c r="S1754" s="3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>MID(M1755,22,1)</f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s="3" t="e">
        <f>TableOMP[[#This Row],[Avg]]-$U$2*TableOMP[[#This Row],[StdDev]]</f>
        <v>#N/A</v>
      </c>
      <c r="R1755" s="3" t="e">
        <f>TableOMP[[#This Row],[Avg]]+$U$2*TableOMP[[#This Row],[StdDev]]</f>
        <v>#N/A</v>
      </c>
      <c r="S1755" s="3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>MID(M1756,22,1)</f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s="3" t="e">
        <f>TableOMP[[#This Row],[Avg]]-$U$2*TableOMP[[#This Row],[StdDev]]</f>
        <v>#N/A</v>
      </c>
      <c r="R1756" s="3" t="e">
        <f>TableOMP[[#This Row],[Avg]]+$U$2*TableOMP[[#This Row],[StdDev]]</f>
        <v>#N/A</v>
      </c>
      <c r="S1756" s="3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>MID(M1757,22,1)</f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s="3" t="e">
        <f>TableOMP[[#This Row],[Avg]]-$U$2*TableOMP[[#This Row],[StdDev]]</f>
        <v>#N/A</v>
      </c>
      <c r="R1757" s="3" t="e">
        <f>TableOMP[[#This Row],[Avg]]+$U$2*TableOMP[[#This Row],[StdDev]]</f>
        <v>#N/A</v>
      </c>
      <c r="S1757" s="3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>MID(M1758,22,1)</f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s="3" t="e">
        <f>TableOMP[[#This Row],[Avg]]-$U$2*TableOMP[[#This Row],[StdDev]]</f>
        <v>#N/A</v>
      </c>
      <c r="R1758" s="3" t="e">
        <f>TableOMP[[#This Row],[Avg]]+$U$2*TableOMP[[#This Row],[StdDev]]</f>
        <v>#N/A</v>
      </c>
      <c r="S1758" s="3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>MID(M1759,22,1)</f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s="3" t="e">
        <f>TableOMP[[#This Row],[Avg]]-$U$2*TableOMP[[#This Row],[StdDev]]</f>
        <v>#N/A</v>
      </c>
      <c r="R1759" s="3" t="e">
        <f>TableOMP[[#This Row],[Avg]]+$U$2*TableOMP[[#This Row],[StdDev]]</f>
        <v>#N/A</v>
      </c>
      <c r="S1759" s="3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>MID(M1760,22,1)</f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s="3" t="e">
        <f>TableOMP[[#This Row],[Avg]]-$U$2*TableOMP[[#This Row],[StdDev]]</f>
        <v>#N/A</v>
      </c>
      <c r="R1760" s="3" t="e">
        <f>TableOMP[[#This Row],[Avg]]+$U$2*TableOMP[[#This Row],[StdDev]]</f>
        <v>#N/A</v>
      </c>
      <c r="S1760" s="3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>MID(M1761,22,1)</f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s="3" t="e">
        <f>TableOMP[[#This Row],[Avg]]-$U$2*TableOMP[[#This Row],[StdDev]]</f>
        <v>#N/A</v>
      </c>
      <c r="R1761" s="3" t="e">
        <f>TableOMP[[#This Row],[Avg]]+$U$2*TableOMP[[#This Row],[StdDev]]</f>
        <v>#N/A</v>
      </c>
      <c r="S1761" s="3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>MID(M1762,22,1)</f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s="3" t="e">
        <f>TableOMP[[#This Row],[Avg]]-$U$2*TableOMP[[#This Row],[StdDev]]</f>
        <v>#N/A</v>
      </c>
      <c r="R1762" s="3" t="e">
        <f>TableOMP[[#This Row],[Avg]]+$U$2*TableOMP[[#This Row],[StdDev]]</f>
        <v>#N/A</v>
      </c>
      <c r="S1762" s="3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>MID(M1763,22,1)</f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s="3" t="e">
        <f>TableOMP[[#This Row],[Avg]]-$U$2*TableOMP[[#This Row],[StdDev]]</f>
        <v>#N/A</v>
      </c>
      <c r="R1763" s="3" t="e">
        <f>TableOMP[[#This Row],[Avg]]+$U$2*TableOMP[[#This Row],[StdDev]]</f>
        <v>#N/A</v>
      </c>
      <c r="S1763" s="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>MID(M1764,22,1)</f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s="3" t="e">
        <f>TableOMP[[#This Row],[Avg]]-$U$2*TableOMP[[#This Row],[StdDev]]</f>
        <v>#N/A</v>
      </c>
      <c r="R1764" s="3" t="e">
        <f>TableOMP[[#This Row],[Avg]]+$U$2*TableOMP[[#This Row],[StdDev]]</f>
        <v>#N/A</v>
      </c>
      <c r="S1764" s="3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>MID(M1765,22,1)</f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s="3" t="e">
        <f>TableOMP[[#This Row],[Avg]]-$U$2*TableOMP[[#This Row],[StdDev]]</f>
        <v>#N/A</v>
      </c>
      <c r="R1765" s="3" t="e">
        <f>TableOMP[[#This Row],[Avg]]+$U$2*TableOMP[[#This Row],[StdDev]]</f>
        <v>#N/A</v>
      </c>
      <c r="S1765" s="3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>MID(M1766,22,1)</f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s="3" t="e">
        <f>TableOMP[[#This Row],[Avg]]-$U$2*TableOMP[[#This Row],[StdDev]]</f>
        <v>#N/A</v>
      </c>
      <c r="R1766" s="3" t="e">
        <f>TableOMP[[#This Row],[Avg]]+$U$2*TableOMP[[#This Row],[StdDev]]</f>
        <v>#N/A</v>
      </c>
      <c r="S1766" s="3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>MID(M1767,22,1)</f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s="3" t="e">
        <f>TableOMP[[#This Row],[Avg]]-$U$2*TableOMP[[#This Row],[StdDev]]</f>
        <v>#N/A</v>
      </c>
      <c r="R1767" s="3" t="e">
        <f>TableOMP[[#This Row],[Avg]]+$U$2*TableOMP[[#This Row],[StdDev]]</f>
        <v>#N/A</v>
      </c>
      <c r="S1767" s="3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>MID(M1768,22,1)</f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s="3" t="e">
        <f>TableOMP[[#This Row],[Avg]]-$U$2*TableOMP[[#This Row],[StdDev]]</f>
        <v>#N/A</v>
      </c>
      <c r="R1768" s="3" t="e">
        <f>TableOMP[[#This Row],[Avg]]+$U$2*TableOMP[[#This Row],[StdDev]]</f>
        <v>#N/A</v>
      </c>
      <c r="S1768" s="3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>MID(M1769,22,1)</f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s="3" t="e">
        <f>TableOMP[[#This Row],[Avg]]-$U$2*TableOMP[[#This Row],[StdDev]]</f>
        <v>#N/A</v>
      </c>
      <c r="R1769" s="3" t="e">
        <f>TableOMP[[#This Row],[Avg]]+$U$2*TableOMP[[#This Row],[StdDev]]</f>
        <v>#N/A</v>
      </c>
      <c r="S1769" s="3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>MID(M1770,22,1)</f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s="3" t="e">
        <f>TableOMP[[#This Row],[Avg]]-$U$2*TableOMP[[#This Row],[StdDev]]</f>
        <v>#N/A</v>
      </c>
      <c r="R1770" s="3" t="e">
        <f>TableOMP[[#This Row],[Avg]]+$U$2*TableOMP[[#This Row],[StdDev]]</f>
        <v>#N/A</v>
      </c>
      <c r="S1770" s="3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>MID(M1771,22,1)</f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s="3" t="e">
        <f>TableOMP[[#This Row],[Avg]]-$U$2*TableOMP[[#This Row],[StdDev]]</f>
        <v>#N/A</v>
      </c>
      <c r="R1771" s="3" t="e">
        <f>TableOMP[[#This Row],[Avg]]+$U$2*TableOMP[[#This Row],[StdDev]]</f>
        <v>#N/A</v>
      </c>
      <c r="S1771" s="3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>MID(M1772,22,1)</f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s="3" t="e">
        <f>TableOMP[[#This Row],[Avg]]-$U$2*TableOMP[[#This Row],[StdDev]]</f>
        <v>#N/A</v>
      </c>
      <c r="R1772" s="3" t="e">
        <f>TableOMP[[#This Row],[Avg]]+$U$2*TableOMP[[#This Row],[StdDev]]</f>
        <v>#N/A</v>
      </c>
      <c r="S1772" s="3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>MID(M1773,22,1)</f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s="3" t="e">
        <f>TableOMP[[#This Row],[Avg]]-$U$2*TableOMP[[#This Row],[StdDev]]</f>
        <v>#N/A</v>
      </c>
      <c r="R1773" s="3" t="e">
        <f>TableOMP[[#This Row],[Avg]]+$U$2*TableOMP[[#This Row],[StdDev]]</f>
        <v>#N/A</v>
      </c>
      <c r="S1773" s="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>MID(M1774,22,1)</f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s="3" t="e">
        <f>TableOMP[[#This Row],[Avg]]-$U$2*TableOMP[[#This Row],[StdDev]]</f>
        <v>#N/A</v>
      </c>
      <c r="R1774" s="3" t="e">
        <f>TableOMP[[#This Row],[Avg]]+$U$2*TableOMP[[#This Row],[StdDev]]</f>
        <v>#N/A</v>
      </c>
      <c r="S1774" s="3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>MID(M1775,22,1)</f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s="3" t="e">
        <f>TableOMP[[#This Row],[Avg]]-$U$2*TableOMP[[#This Row],[StdDev]]</f>
        <v>#N/A</v>
      </c>
      <c r="R1775" s="3" t="e">
        <f>TableOMP[[#This Row],[Avg]]+$U$2*TableOMP[[#This Row],[StdDev]]</f>
        <v>#N/A</v>
      </c>
      <c r="S1775" s="3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>MID(M1776,22,1)</f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s="3" t="e">
        <f>TableOMP[[#This Row],[Avg]]-$U$2*TableOMP[[#This Row],[StdDev]]</f>
        <v>#N/A</v>
      </c>
      <c r="R1776" s="3" t="e">
        <f>TableOMP[[#This Row],[Avg]]+$U$2*TableOMP[[#This Row],[StdDev]]</f>
        <v>#N/A</v>
      </c>
      <c r="S1776" s="3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>MID(M1777,22,1)</f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s="3" t="e">
        <f>TableOMP[[#This Row],[Avg]]-$U$2*TableOMP[[#This Row],[StdDev]]</f>
        <v>#N/A</v>
      </c>
      <c r="R1777" s="3" t="e">
        <f>TableOMP[[#This Row],[Avg]]+$U$2*TableOMP[[#This Row],[StdDev]]</f>
        <v>#N/A</v>
      </c>
      <c r="S1777" s="3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>MID(M1778,22,1)</f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s="3" t="e">
        <f>TableOMP[[#This Row],[Avg]]-$U$2*TableOMP[[#This Row],[StdDev]]</f>
        <v>#N/A</v>
      </c>
      <c r="R1778" s="3" t="e">
        <f>TableOMP[[#This Row],[Avg]]+$U$2*TableOMP[[#This Row],[StdDev]]</f>
        <v>#N/A</v>
      </c>
      <c r="S1778" s="3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>MID(M1779,22,1)</f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s="3" t="e">
        <f>TableOMP[[#This Row],[Avg]]-$U$2*TableOMP[[#This Row],[StdDev]]</f>
        <v>#N/A</v>
      </c>
      <c r="R1779" s="3" t="e">
        <f>TableOMP[[#This Row],[Avg]]+$U$2*TableOMP[[#This Row],[StdDev]]</f>
        <v>#N/A</v>
      </c>
      <c r="S1779" s="3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>MID(M1780,22,1)</f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s="3" t="e">
        <f>TableOMP[[#This Row],[Avg]]-$U$2*TableOMP[[#This Row],[StdDev]]</f>
        <v>#N/A</v>
      </c>
      <c r="R1780" s="3" t="e">
        <f>TableOMP[[#This Row],[Avg]]+$U$2*TableOMP[[#This Row],[StdDev]]</f>
        <v>#N/A</v>
      </c>
      <c r="S1780" s="3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>MID(M1781,22,1)</f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s="3" t="e">
        <f>TableOMP[[#This Row],[Avg]]-$U$2*TableOMP[[#This Row],[StdDev]]</f>
        <v>#N/A</v>
      </c>
      <c r="R1781" s="3" t="e">
        <f>TableOMP[[#This Row],[Avg]]+$U$2*TableOMP[[#This Row],[StdDev]]</f>
        <v>#N/A</v>
      </c>
      <c r="S1781" s="3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>MID(M1782,22,1)</f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s="3" t="e">
        <f>TableOMP[[#This Row],[Avg]]-$U$2*TableOMP[[#This Row],[StdDev]]</f>
        <v>#N/A</v>
      </c>
      <c r="R1782" s="3" t="e">
        <f>TableOMP[[#This Row],[Avg]]+$U$2*TableOMP[[#This Row],[StdDev]]</f>
        <v>#N/A</v>
      </c>
      <c r="S1782" s="3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>MID(M1783,22,1)</f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s="3" t="e">
        <f>TableOMP[[#This Row],[Avg]]-$U$2*TableOMP[[#This Row],[StdDev]]</f>
        <v>#N/A</v>
      </c>
      <c r="R1783" s="3" t="e">
        <f>TableOMP[[#This Row],[Avg]]+$U$2*TableOMP[[#This Row],[StdDev]]</f>
        <v>#N/A</v>
      </c>
      <c r="S1783" s="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>MID(M1784,22,1)</f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s="3" t="e">
        <f>TableOMP[[#This Row],[Avg]]-$U$2*TableOMP[[#This Row],[StdDev]]</f>
        <v>#N/A</v>
      </c>
      <c r="R1784" s="3" t="e">
        <f>TableOMP[[#This Row],[Avg]]+$U$2*TableOMP[[#This Row],[StdDev]]</f>
        <v>#N/A</v>
      </c>
      <c r="S1784" s="3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>MID(M1785,22,1)</f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s="3" t="e">
        <f>TableOMP[[#This Row],[Avg]]-$U$2*TableOMP[[#This Row],[StdDev]]</f>
        <v>#N/A</v>
      </c>
      <c r="R1785" s="3" t="e">
        <f>TableOMP[[#This Row],[Avg]]+$U$2*TableOMP[[#This Row],[StdDev]]</f>
        <v>#N/A</v>
      </c>
      <c r="S1785" s="3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>MID(M1786,22,1)</f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s="3" t="e">
        <f>TableOMP[[#This Row],[Avg]]-$U$2*TableOMP[[#This Row],[StdDev]]</f>
        <v>#N/A</v>
      </c>
      <c r="R1786" s="3" t="e">
        <f>TableOMP[[#This Row],[Avg]]+$U$2*TableOMP[[#This Row],[StdDev]]</f>
        <v>#N/A</v>
      </c>
      <c r="S1786" s="3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>MID(M1787,22,1)</f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s="3" t="e">
        <f>TableOMP[[#This Row],[Avg]]-$U$2*TableOMP[[#This Row],[StdDev]]</f>
        <v>#N/A</v>
      </c>
      <c r="R1787" s="3" t="e">
        <f>TableOMP[[#This Row],[Avg]]+$U$2*TableOMP[[#This Row],[StdDev]]</f>
        <v>#N/A</v>
      </c>
      <c r="S1787" s="3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>MID(M1788,22,1)</f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s="3" t="e">
        <f>TableOMP[[#This Row],[Avg]]-$U$2*TableOMP[[#This Row],[StdDev]]</f>
        <v>#N/A</v>
      </c>
      <c r="R1788" s="3" t="e">
        <f>TableOMP[[#This Row],[Avg]]+$U$2*TableOMP[[#This Row],[StdDev]]</f>
        <v>#N/A</v>
      </c>
      <c r="S1788" s="3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>MID(M1789,22,1)</f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s="3" t="e">
        <f>TableOMP[[#This Row],[Avg]]-$U$2*TableOMP[[#This Row],[StdDev]]</f>
        <v>#N/A</v>
      </c>
      <c r="R1789" s="3" t="e">
        <f>TableOMP[[#This Row],[Avg]]+$U$2*TableOMP[[#This Row],[StdDev]]</f>
        <v>#N/A</v>
      </c>
      <c r="S1789" s="3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>MID(M1790,22,1)</f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s="3" t="e">
        <f>TableOMP[[#This Row],[Avg]]-$U$2*TableOMP[[#This Row],[StdDev]]</f>
        <v>#N/A</v>
      </c>
      <c r="R1790" s="3" t="e">
        <f>TableOMP[[#This Row],[Avg]]+$U$2*TableOMP[[#This Row],[StdDev]]</f>
        <v>#N/A</v>
      </c>
      <c r="S1790" s="3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>MID(M1791,22,1)</f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s="3" t="e">
        <f>TableOMP[[#This Row],[Avg]]-$U$2*TableOMP[[#This Row],[StdDev]]</f>
        <v>#N/A</v>
      </c>
      <c r="R1791" s="3" t="e">
        <f>TableOMP[[#This Row],[Avg]]+$U$2*TableOMP[[#This Row],[StdDev]]</f>
        <v>#N/A</v>
      </c>
      <c r="S1791" s="3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>MID(M1792,22,1)</f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s="3" t="e">
        <f>TableOMP[[#This Row],[Avg]]-$U$2*TableOMP[[#This Row],[StdDev]]</f>
        <v>#N/A</v>
      </c>
      <c r="R1792" s="3" t="e">
        <f>TableOMP[[#This Row],[Avg]]+$U$2*TableOMP[[#This Row],[StdDev]]</f>
        <v>#N/A</v>
      </c>
      <c r="S1792" s="3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>MID(M1793,22,1)</f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s="3" t="e">
        <f>TableOMP[[#This Row],[Avg]]-$U$2*TableOMP[[#This Row],[StdDev]]</f>
        <v>#N/A</v>
      </c>
      <c r="R1793" s="3" t="e">
        <f>TableOMP[[#This Row],[Avg]]+$U$2*TableOMP[[#This Row],[StdDev]]</f>
        <v>#N/A</v>
      </c>
      <c r="S1793" s="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s="3" t="e">
        <f>TableOMP[[#This Row],[Avg]]-$U$2*TableOMP[[#This Row],[StdDev]]</f>
        <v>#N/A</v>
      </c>
      <c r="R1794" s="3" t="e">
        <f>TableOMP[[#This Row],[Avg]]+$U$2*TableOMP[[#This Row],[StdDev]]</f>
        <v>#N/A</v>
      </c>
      <c r="S1794" s="3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>MID(M1795,22,1)</f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s="3" t="e">
        <f>TableOMP[[#This Row],[Avg]]-$U$2*TableOMP[[#This Row],[StdDev]]</f>
        <v>#N/A</v>
      </c>
      <c r="R1795" s="3" t="e">
        <f>TableOMP[[#This Row],[Avg]]+$U$2*TableOMP[[#This Row],[StdDev]]</f>
        <v>#N/A</v>
      </c>
      <c r="S1795" s="3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>MID(M1796,22,1)</f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s="3" t="e">
        <f>TableOMP[[#This Row],[Avg]]-$U$2*TableOMP[[#This Row],[StdDev]]</f>
        <v>#N/A</v>
      </c>
      <c r="R1796" s="3" t="e">
        <f>TableOMP[[#This Row],[Avg]]+$U$2*TableOMP[[#This Row],[StdDev]]</f>
        <v>#N/A</v>
      </c>
      <c r="S1796" s="3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>MID(M1797,22,1)</f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s="3" t="e">
        <f>TableOMP[[#This Row],[Avg]]-$U$2*TableOMP[[#This Row],[StdDev]]</f>
        <v>#N/A</v>
      </c>
      <c r="R1797" s="3" t="e">
        <f>TableOMP[[#This Row],[Avg]]+$U$2*TableOMP[[#This Row],[StdDev]]</f>
        <v>#N/A</v>
      </c>
      <c r="S1797" s="3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>MID(M1798,22,1)</f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s="3" t="e">
        <f>TableOMP[[#This Row],[Avg]]-$U$2*TableOMP[[#This Row],[StdDev]]</f>
        <v>#N/A</v>
      </c>
      <c r="R1798" s="3" t="e">
        <f>TableOMP[[#This Row],[Avg]]+$U$2*TableOMP[[#This Row],[StdDev]]</f>
        <v>#N/A</v>
      </c>
      <c r="S1798" s="3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>MID(M1799,22,1)</f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s="3" t="e">
        <f>TableOMP[[#This Row],[Avg]]-$U$2*TableOMP[[#This Row],[StdDev]]</f>
        <v>#N/A</v>
      </c>
      <c r="R1799" s="3" t="e">
        <f>TableOMP[[#This Row],[Avg]]+$U$2*TableOMP[[#This Row],[StdDev]]</f>
        <v>#N/A</v>
      </c>
      <c r="S1799" s="3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>MID(M1800,22,1)</f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s="3" t="e">
        <f>TableOMP[[#This Row],[Avg]]-$U$2*TableOMP[[#This Row],[StdDev]]</f>
        <v>#N/A</v>
      </c>
      <c r="R1800" s="3" t="e">
        <f>TableOMP[[#This Row],[Avg]]+$U$2*TableOMP[[#This Row],[StdDev]]</f>
        <v>#N/A</v>
      </c>
      <c r="S1800" s="3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>MID(M1801,22,1)</f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s="3" t="e">
        <f>TableOMP[[#This Row],[Avg]]-$U$2*TableOMP[[#This Row],[StdDev]]</f>
        <v>#N/A</v>
      </c>
      <c r="R1801" s="3" t="e">
        <f>TableOMP[[#This Row],[Avg]]+$U$2*TableOMP[[#This Row],[StdDev]]</f>
        <v>#N/A</v>
      </c>
      <c r="S1801" s="3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>MID(M1802,22,1)</f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s="3" t="e">
        <f>TableOMP[[#This Row],[Avg]]-$U$2*TableOMP[[#This Row],[StdDev]]</f>
        <v>#N/A</v>
      </c>
      <c r="R1802" s="3" t="e">
        <f>TableOMP[[#This Row],[Avg]]+$U$2*TableOMP[[#This Row],[StdDev]]</f>
        <v>#N/A</v>
      </c>
      <c r="S1802" s="3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>MID(M1803,22,1)</f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s="3" t="e">
        <f>TableOMP[[#This Row],[Avg]]-$U$2*TableOMP[[#This Row],[StdDev]]</f>
        <v>#N/A</v>
      </c>
      <c r="R1803" s="3" t="e">
        <f>TableOMP[[#This Row],[Avg]]+$U$2*TableOMP[[#This Row],[StdDev]]</f>
        <v>#N/A</v>
      </c>
      <c r="S1803" s="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>MID(M1804,22,1)</f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s="3" t="e">
        <f>TableOMP[[#This Row],[Avg]]-$U$2*TableOMP[[#This Row],[StdDev]]</f>
        <v>#N/A</v>
      </c>
      <c r="R1804" s="3" t="e">
        <f>TableOMP[[#This Row],[Avg]]+$U$2*TableOMP[[#This Row],[StdDev]]</f>
        <v>#N/A</v>
      </c>
      <c r="S1804" s="3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>MID(M1805,22,1)</f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s="3" t="e">
        <f>TableOMP[[#This Row],[Avg]]-$U$2*TableOMP[[#This Row],[StdDev]]</f>
        <v>#N/A</v>
      </c>
      <c r="R1805" s="3" t="e">
        <f>TableOMP[[#This Row],[Avg]]+$U$2*TableOMP[[#This Row],[StdDev]]</f>
        <v>#N/A</v>
      </c>
      <c r="S1805" s="3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>MID(M1806,22,1)</f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s="3" t="e">
        <f>TableOMP[[#This Row],[Avg]]-$U$2*TableOMP[[#This Row],[StdDev]]</f>
        <v>#N/A</v>
      </c>
      <c r="R1806" s="3" t="e">
        <f>TableOMP[[#This Row],[Avg]]+$U$2*TableOMP[[#This Row],[StdDev]]</f>
        <v>#N/A</v>
      </c>
      <c r="S1806" s="3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>MID(M1807,22,1)</f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s="3" t="e">
        <f>TableOMP[[#This Row],[Avg]]-$U$2*TableOMP[[#This Row],[StdDev]]</f>
        <v>#N/A</v>
      </c>
      <c r="R1807" s="3" t="e">
        <f>TableOMP[[#This Row],[Avg]]+$U$2*TableOMP[[#This Row],[StdDev]]</f>
        <v>#N/A</v>
      </c>
      <c r="S1807" s="3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>MID(M1808,22,1)</f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s="3" t="e">
        <f>TableOMP[[#This Row],[Avg]]-$U$2*TableOMP[[#This Row],[StdDev]]</f>
        <v>#N/A</v>
      </c>
      <c r="R1808" s="3" t="e">
        <f>TableOMP[[#This Row],[Avg]]+$U$2*TableOMP[[#This Row],[StdDev]]</f>
        <v>#N/A</v>
      </c>
      <c r="S1808" s="3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>MID(M1809,22,1)</f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s="3" t="e">
        <f>TableOMP[[#This Row],[Avg]]-$U$2*TableOMP[[#This Row],[StdDev]]</f>
        <v>#N/A</v>
      </c>
      <c r="R1809" s="3" t="e">
        <f>TableOMP[[#This Row],[Avg]]+$U$2*TableOMP[[#This Row],[StdDev]]</f>
        <v>#N/A</v>
      </c>
      <c r="S1809" s="3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>MID(M1810,22,1)</f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s="3" t="e">
        <f>TableOMP[[#This Row],[Avg]]-$U$2*TableOMP[[#This Row],[StdDev]]</f>
        <v>#N/A</v>
      </c>
      <c r="R1810" s="3" t="e">
        <f>TableOMP[[#This Row],[Avg]]+$U$2*TableOMP[[#This Row],[StdDev]]</f>
        <v>#N/A</v>
      </c>
      <c r="S1810" s="3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>MID(M1811,22,1)</f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s="3" t="e">
        <f>TableOMP[[#This Row],[Avg]]-$U$2*TableOMP[[#This Row],[StdDev]]</f>
        <v>#N/A</v>
      </c>
      <c r="R1811" s="3" t="e">
        <f>TableOMP[[#This Row],[Avg]]+$U$2*TableOMP[[#This Row],[StdDev]]</f>
        <v>#N/A</v>
      </c>
      <c r="S1811" s="3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>MID(M1812,22,1)</f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3.6887529117647055</v>
      </c>
      <c r="P1812">
        <f>VLOOKUP(TableOMP[[#This Row],[Label]],TableAvg[],3,FALSE)</f>
        <v>0.90423785867053863</v>
      </c>
      <c r="Q1812" s="3">
        <f>TableOMP[[#This Row],[Avg]]-$U$2*TableOMP[[#This Row],[StdDev]]</f>
        <v>1.8802771944236283</v>
      </c>
      <c r="R1812" s="3">
        <f>TableOMP[[#This Row],[Avg]]+$U$2*TableOMP[[#This Row],[StdDev]]</f>
        <v>5.4972286291057824</v>
      </c>
      <c r="S1812" s="3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>MID(M1813,22,1)</f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19.844972911764707</v>
      </c>
      <c r="P1813">
        <f>VLOOKUP(TableOMP[[#This Row],[Label]],TableAvg[],3,FALSE)</f>
        <v>2.3787024394751985</v>
      </c>
      <c r="Q1813" s="3">
        <f>TableOMP[[#This Row],[Avg]]-$U$2*TableOMP[[#This Row],[StdDev]]</f>
        <v>15.08756803281431</v>
      </c>
      <c r="R1813" s="3">
        <f>TableOMP[[#This Row],[Avg]]+$U$2*TableOMP[[#This Row],[StdDev]]</f>
        <v>24.602377790715103</v>
      </c>
      <c r="S1813" s="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>MID(M1814,22,1)</f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7.0879812352941185</v>
      </c>
      <c r="P1814">
        <f>VLOOKUP(TableOMP[[#This Row],[Label]],TableAvg[],3,FALSE)</f>
        <v>1.1352525779008207</v>
      </c>
      <c r="Q1814" s="3">
        <f>TableOMP[[#This Row],[Avg]]-$U$2*TableOMP[[#This Row],[StdDev]]</f>
        <v>4.8174760794924776</v>
      </c>
      <c r="R1814" s="3">
        <f>TableOMP[[#This Row],[Avg]]+$U$2*TableOMP[[#This Row],[StdDev]]</f>
        <v>9.3584863910957594</v>
      </c>
      <c r="S1814" s="3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>MID(M1815,22,1)</f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9.9179669117647062</v>
      </c>
      <c r="P1815">
        <f>VLOOKUP(TableOMP[[#This Row],[Label]],TableAvg[],3,FALSE)</f>
        <v>2.5953991770789595</v>
      </c>
      <c r="Q1815" s="3">
        <f>TableOMP[[#This Row],[Avg]]-$U$2*TableOMP[[#This Row],[StdDev]]</f>
        <v>4.7271685576067872</v>
      </c>
      <c r="R1815" s="3">
        <f>TableOMP[[#This Row],[Avg]]+$U$2*TableOMP[[#This Row],[StdDev]]</f>
        <v>15.108765265922624</v>
      </c>
      <c r="S1815" s="3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>MID(M1816,22,1)</f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12.53978611764706</v>
      </c>
      <c r="P1816">
        <f>VLOOKUP(TableOMP[[#This Row],[Label]],TableAvg[],3,FALSE)</f>
        <v>1.5445364028980233</v>
      </c>
      <c r="Q1816" s="3">
        <f>TableOMP[[#This Row],[Avg]]-$U$2*TableOMP[[#This Row],[StdDev]]</f>
        <v>9.4507133118510129</v>
      </c>
      <c r="R1816" s="3">
        <f>TableOMP[[#This Row],[Avg]]+$U$2*TableOMP[[#This Row],[StdDev]]</f>
        <v>15.628858923443106</v>
      </c>
      <c r="S1816" s="3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>MID(M1817,22,1)</f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17.186305852941175</v>
      </c>
      <c r="P1817">
        <f>VLOOKUP(TableOMP[[#This Row],[Label]],TableAvg[],3,FALSE)</f>
        <v>1.453088740354411</v>
      </c>
      <c r="Q1817" s="3">
        <f>TableOMP[[#This Row],[Avg]]-$U$2*TableOMP[[#This Row],[StdDev]]</f>
        <v>14.280128372232353</v>
      </c>
      <c r="R1817" s="3">
        <f>TableOMP[[#This Row],[Avg]]+$U$2*TableOMP[[#This Row],[StdDev]]</f>
        <v>20.092483333649998</v>
      </c>
      <c r="S1817" s="3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>MID(M1818,22,1)</f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18.569956588235296</v>
      </c>
      <c r="P1818">
        <f>VLOOKUP(TableOMP[[#This Row],[Label]],TableAvg[],3,FALSE)</f>
        <v>2.4107893631359065</v>
      </c>
      <c r="Q1818" s="3">
        <f>TableOMP[[#This Row],[Avg]]-$U$2*TableOMP[[#This Row],[StdDev]]</f>
        <v>13.748377861963483</v>
      </c>
      <c r="R1818" s="3">
        <f>TableOMP[[#This Row],[Avg]]+$U$2*TableOMP[[#This Row],[StdDev]]</f>
        <v>23.391535314507109</v>
      </c>
      <c r="S1818" s="3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>MID(M1819,22,1)</f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18.96842035294118</v>
      </c>
      <c r="P1819">
        <f>VLOOKUP(TableOMP[[#This Row],[Label]],TableAvg[],3,FALSE)</f>
        <v>2.0011168989635033</v>
      </c>
      <c r="Q1819" s="3">
        <f>TableOMP[[#This Row],[Avg]]-$U$2*TableOMP[[#This Row],[StdDev]]</f>
        <v>14.966186555014174</v>
      </c>
      <c r="R1819" s="3">
        <f>TableOMP[[#This Row],[Avg]]+$U$2*TableOMP[[#This Row],[StdDev]]</f>
        <v>22.970654150868185</v>
      </c>
      <c r="S1819" s="3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>MID(M1820,22,1)</f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17.979193705882359</v>
      </c>
      <c r="P1820">
        <f>VLOOKUP(TableOMP[[#This Row],[Label]],TableAvg[],3,FALSE)</f>
        <v>2.0682185463870035</v>
      </c>
      <c r="Q1820" s="3">
        <f>TableOMP[[#This Row],[Avg]]-$U$2*TableOMP[[#This Row],[StdDev]]</f>
        <v>13.842756613108353</v>
      </c>
      <c r="R1820" s="3">
        <f>TableOMP[[#This Row],[Avg]]+$U$2*TableOMP[[#This Row],[StdDev]]</f>
        <v>22.115630798656365</v>
      </c>
      <c r="S1820" s="3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>MID(M1821,22,1)</f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19.259341529411767</v>
      </c>
      <c r="P1821">
        <f>VLOOKUP(TableOMP[[#This Row],[Label]],TableAvg[],3,FALSE)</f>
        <v>3.0870103771378772</v>
      </c>
      <c r="Q1821" s="3">
        <f>TableOMP[[#This Row],[Avg]]-$U$2*TableOMP[[#This Row],[StdDev]]</f>
        <v>13.085320775136012</v>
      </c>
      <c r="R1821" s="3">
        <f>TableOMP[[#This Row],[Avg]]+$U$2*TableOMP[[#This Row],[StdDev]]</f>
        <v>25.433362283687522</v>
      </c>
      <c r="S1821" s="3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>MID(M1822,22,1)</f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19.778512941176469</v>
      </c>
      <c r="P1822">
        <f>VLOOKUP(TableOMP[[#This Row],[Label]],TableAvg[],3,FALSE)</f>
        <v>2.9393500153542895</v>
      </c>
      <c r="Q1822" s="3">
        <f>TableOMP[[#This Row],[Avg]]-$U$2*TableOMP[[#This Row],[StdDev]]</f>
        <v>13.89981291046789</v>
      </c>
      <c r="R1822" s="3">
        <f>TableOMP[[#This Row],[Avg]]+$U$2*TableOMP[[#This Row],[StdDev]]</f>
        <v>25.657212971885048</v>
      </c>
      <c r="S1822" s="3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>MID(M1823,22,1)</f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19.262398529411765</v>
      </c>
      <c r="P1823">
        <f>VLOOKUP(TableOMP[[#This Row],[Label]],TableAvg[],3,FALSE)</f>
        <v>3.4408433130393234</v>
      </c>
      <c r="Q1823" s="3">
        <f>TableOMP[[#This Row],[Avg]]-$U$2*TableOMP[[#This Row],[StdDev]]</f>
        <v>12.380711903333118</v>
      </c>
      <c r="R1823" s="3">
        <f>TableOMP[[#This Row],[Avg]]+$U$2*TableOMP[[#This Row],[StdDev]]</f>
        <v>26.144085155490412</v>
      </c>
      <c r="S1823" s="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>MID(M1824,22,1)</f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19.646251617647067</v>
      </c>
      <c r="P1824">
        <f>VLOOKUP(TableOMP[[#This Row],[Label]],TableAvg[],3,FALSE)</f>
        <v>3.4480023421486621</v>
      </c>
      <c r="Q1824" s="3">
        <f>TableOMP[[#This Row],[Avg]]-$U$2*TableOMP[[#This Row],[StdDev]]</f>
        <v>12.750246933349743</v>
      </c>
      <c r="R1824" s="3">
        <f>TableOMP[[#This Row],[Avg]]+$U$2*TableOMP[[#This Row],[StdDev]]</f>
        <v>26.542256301944391</v>
      </c>
      <c r="S1824" s="3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>MID(M1825,22,1)</f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18.493297705882355</v>
      </c>
      <c r="P1825">
        <f>VLOOKUP(TableOMP[[#This Row],[Label]],TableAvg[],3,FALSE)</f>
        <v>4.4769166068423738</v>
      </c>
      <c r="Q1825" s="3">
        <f>TableOMP[[#This Row],[Avg]]-$U$2*TableOMP[[#This Row],[StdDev]]</f>
        <v>9.5394644921976077</v>
      </c>
      <c r="R1825" s="3">
        <f>TableOMP[[#This Row],[Avg]]+$U$2*TableOMP[[#This Row],[StdDev]]</f>
        <v>27.447130919567101</v>
      </c>
      <c r="S1825" s="3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>MID(M1826,22,1)</f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18.953679029411774</v>
      </c>
      <c r="P1826">
        <f>VLOOKUP(TableOMP[[#This Row],[Label]],TableAvg[],3,FALSE)</f>
        <v>4.4196828846034402</v>
      </c>
      <c r="Q1826" s="3">
        <f>TableOMP[[#This Row],[Avg]]-$U$2*TableOMP[[#This Row],[StdDev]]</f>
        <v>10.114313260204893</v>
      </c>
      <c r="R1826" s="3">
        <f>TableOMP[[#This Row],[Avg]]+$U$2*TableOMP[[#This Row],[StdDev]]</f>
        <v>27.793044798618652</v>
      </c>
      <c r="S1826" s="3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>MID(M1827,22,1)</f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18.222616411764712</v>
      </c>
      <c r="P1827">
        <f>VLOOKUP(TableOMP[[#This Row],[Label]],TableAvg[],3,FALSE)</f>
        <v>5.2850337883305496</v>
      </c>
      <c r="Q1827" s="3">
        <f>TableOMP[[#This Row],[Avg]]-$U$2*TableOMP[[#This Row],[StdDev]]</f>
        <v>7.6525488351036124</v>
      </c>
      <c r="R1827" s="3">
        <f>TableOMP[[#This Row],[Avg]]+$U$2*TableOMP[[#This Row],[StdDev]]</f>
        <v>28.792683988425811</v>
      </c>
      <c r="S1827" s="3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>MID(M1828,22,1)</f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19.753304235294113</v>
      </c>
      <c r="P1828">
        <f>VLOOKUP(TableOMP[[#This Row],[Label]],TableAvg[],3,FALSE)</f>
        <v>5.7720607754639541</v>
      </c>
      <c r="Q1828" s="3">
        <f>TableOMP[[#This Row],[Avg]]-$U$2*TableOMP[[#This Row],[StdDev]]</f>
        <v>8.2091826843662048</v>
      </c>
      <c r="R1828" s="3">
        <f>TableOMP[[#This Row],[Avg]]+$U$2*TableOMP[[#This Row],[StdDev]]</f>
        <v>31.297425786222021</v>
      </c>
      <c r="S1828" s="3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>MID(M1829,22,1)</f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18.861187470588234</v>
      </c>
      <c r="P1829">
        <f>VLOOKUP(TableOMP[[#This Row],[Label]],TableAvg[],3,FALSE)</f>
        <v>5.8464491993861802</v>
      </c>
      <c r="Q1829" s="3">
        <f>TableOMP[[#This Row],[Avg]]-$U$2*TableOMP[[#This Row],[StdDev]]</f>
        <v>7.1682890718158738</v>
      </c>
      <c r="R1829" s="3">
        <f>TableOMP[[#This Row],[Avg]]+$U$2*TableOMP[[#This Row],[StdDev]]</f>
        <v>30.554085869360595</v>
      </c>
      <c r="S1829" s="3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>MID(M1830,22,1)</f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17.531113088235291</v>
      </c>
      <c r="P1830">
        <f>VLOOKUP(TableOMP[[#This Row],[Label]],TableAvg[],3,FALSE)</f>
        <v>6.3151383017288145</v>
      </c>
      <c r="Q1830" s="3">
        <f>TableOMP[[#This Row],[Avg]]-$U$2*TableOMP[[#This Row],[StdDev]]</f>
        <v>4.9008364847776615</v>
      </c>
      <c r="R1830" s="3">
        <f>TableOMP[[#This Row],[Avg]]+$U$2*TableOMP[[#This Row],[StdDev]]</f>
        <v>30.161389691692918</v>
      </c>
      <c r="S1830" s="3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>MID(M1831,22,1)</f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19.772225558823529</v>
      </c>
      <c r="P1831">
        <f>VLOOKUP(TableOMP[[#This Row],[Label]],TableAvg[],3,FALSE)</f>
        <v>6.3812539498502527</v>
      </c>
      <c r="Q1831" s="3">
        <f>TableOMP[[#This Row],[Avg]]-$U$2*TableOMP[[#This Row],[StdDev]]</f>
        <v>7.009717659123023</v>
      </c>
      <c r="R1831" s="3">
        <f>TableOMP[[#This Row],[Avg]]+$U$2*TableOMP[[#This Row],[StdDev]]</f>
        <v>32.53473345852403</v>
      </c>
      <c r="S1831" s="3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>MID(M1832,22,1)</f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17.463875411764704</v>
      </c>
      <c r="P1832">
        <f>VLOOKUP(TableOMP[[#This Row],[Label]],TableAvg[],3,FALSE)</f>
        <v>6.8619164896842131</v>
      </c>
      <c r="Q1832" s="3">
        <f>TableOMP[[#This Row],[Avg]]-$U$2*TableOMP[[#This Row],[StdDev]]</f>
        <v>3.7400424323962778</v>
      </c>
      <c r="R1832" s="3">
        <f>TableOMP[[#This Row],[Avg]]+$U$2*TableOMP[[#This Row],[StdDev]]</f>
        <v>31.187708391133128</v>
      </c>
      <c r="S1832" s="3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>MID(M1833,22,1)</f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16.758922852941176</v>
      </c>
      <c r="P1833">
        <f>VLOOKUP(TableOMP[[#This Row],[Label]],TableAvg[],3,FALSE)</f>
        <v>6.2883830143203872</v>
      </c>
      <c r="Q1833" s="3">
        <f>TableOMP[[#This Row],[Avg]]-$U$2*TableOMP[[#This Row],[StdDev]]</f>
        <v>4.1821568243004013</v>
      </c>
      <c r="R1833" s="3">
        <f>TableOMP[[#This Row],[Avg]]+$U$2*TableOMP[[#This Row],[StdDev]]</f>
        <v>29.335688881581952</v>
      </c>
      <c r="S1833" s="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>MID(M1834,22,1)</f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18.25794655882353</v>
      </c>
      <c r="P1834">
        <f>VLOOKUP(TableOMP[[#This Row],[Label]],TableAvg[],3,FALSE)</f>
        <v>7.0619355485102417</v>
      </c>
      <c r="Q1834" s="3">
        <f>TableOMP[[#This Row],[Avg]]-$U$2*TableOMP[[#This Row],[StdDev]]</f>
        <v>4.1340754618030466</v>
      </c>
      <c r="R1834" s="3">
        <f>TableOMP[[#This Row],[Avg]]+$U$2*TableOMP[[#This Row],[StdDev]]</f>
        <v>32.381817655844017</v>
      </c>
      <c r="S1834" s="3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>MID(M1835,22,1)</f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18.183163529411761</v>
      </c>
      <c r="P1835">
        <f>VLOOKUP(TableOMP[[#This Row],[Label]],TableAvg[],3,FALSE)</f>
        <v>6.6206298085175597</v>
      </c>
      <c r="Q1835" s="3">
        <f>TableOMP[[#This Row],[Avg]]-$U$2*TableOMP[[#This Row],[StdDev]]</f>
        <v>4.9419039123766417</v>
      </c>
      <c r="R1835" s="3">
        <f>TableOMP[[#This Row],[Avg]]+$U$2*TableOMP[[#This Row],[StdDev]]</f>
        <v>31.42442314644688</v>
      </c>
      <c r="S1835" s="3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>MID(M1836,22,1)</f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19.406174029411766</v>
      </c>
      <c r="P1836">
        <f>VLOOKUP(TableOMP[[#This Row],[Label]],TableAvg[],3,FALSE)</f>
        <v>7.2401406467937921</v>
      </c>
      <c r="Q1836" s="3">
        <f>TableOMP[[#This Row],[Avg]]-$U$2*TableOMP[[#This Row],[StdDev]]</f>
        <v>4.9258927358241813</v>
      </c>
      <c r="R1836" s="3">
        <f>TableOMP[[#This Row],[Avg]]+$U$2*TableOMP[[#This Row],[StdDev]]</f>
        <v>33.886455322999353</v>
      </c>
      <c r="S1836" s="3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>MID(M1837,22,1)</f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16.812693030303027</v>
      </c>
      <c r="P1837">
        <f>VLOOKUP(TableOMP[[#This Row],[Label]],TableAvg[],3,FALSE)</f>
        <v>7.084861945981431</v>
      </c>
      <c r="Q1837" s="3">
        <f>TableOMP[[#This Row],[Avg]]-$U$2*TableOMP[[#This Row],[StdDev]]</f>
        <v>2.642969138340165</v>
      </c>
      <c r="R1837" s="3">
        <f>TableOMP[[#This Row],[Avg]]+$U$2*TableOMP[[#This Row],[StdDev]]</f>
        <v>30.982416922265891</v>
      </c>
      <c r="S1837" s="3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>MID(M1838,22,1)</f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17.23930566666666</v>
      </c>
      <c r="P1838">
        <f>VLOOKUP(TableOMP[[#This Row],[Label]],TableAvg[],3,FALSE)</f>
        <v>7.2365690548838488</v>
      </c>
      <c r="Q1838" s="3">
        <f>TableOMP[[#This Row],[Avg]]-$U$2*TableOMP[[#This Row],[StdDev]]</f>
        <v>2.7661675568989619</v>
      </c>
      <c r="R1838" s="3">
        <f>TableOMP[[#This Row],[Avg]]+$U$2*TableOMP[[#This Row],[StdDev]]</f>
        <v>31.712443776434355</v>
      </c>
      <c r="S1838" s="3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>MID(M1839,22,1)</f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16.724734968750003</v>
      </c>
      <c r="P1839">
        <f>VLOOKUP(TableOMP[[#This Row],[Label]],TableAvg[],3,FALSE)</f>
        <v>7.0022010159697237</v>
      </c>
      <c r="Q1839" s="3">
        <f>TableOMP[[#This Row],[Avg]]-$U$2*TableOMP[[#This Row],[StdDev]]</f>
        <v>2.7203329368105553</v>
      </c>
      <c r="R1839" s="3">
        <f>TableOMP[[#This Row],[Avg]]+$U$2*TableOMP[[#This Row],[StdDev]]</f>
        <v>30.729137000689448</v>
      </c>
      <c r="S1839" s="3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>MID(M1840,22,1)</f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17.459034281249998</v>
      </c>
      <c r="P1840">
        <f>VLOOKUP(TableOMP[[#This Row],[Label]],TableAvg[],3,FALSE)</f>
        <v>7.0515531740340354</v>
      </c>
      <c r="Q1840" s="3">
        <f>TableOMP[[#This Row],[Avg]]-$U$2*TableOMP[[#This Row],[StdDev]]</f>
        <v>3.3559279331819276</v>
      </c>
      <c r="R1840" s="3">
        <f>TableOMP[[#This Row],[Avg]]+$U$2*TableOMP[[#This Row],[StdDev]]</f>
        <v>31.562140629318069</v>
      </c>
      <c r="S1840" s="3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>MID(M1841,22,1)</f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17.1912389375</v>
      </c>
      <c r="P1841">
        <f>VLOOKUP(TableOMP[[#This Row],[Label]],TableAvg[],3,FALSE)</f>
        <v>7.3569513147395975</v>
      </c>
      <c r="Q1841" s="3">
        <f>TableOMP[[#This Row],[Avg]]-$U$2*TableOMP[[#This Row],[StdDev]]</f>
        <v>2.4773363080208046</v>
      </c>
      <c r="R1841" s="3">
        <f>TableOMP[[#This Row],[Avg]]+$U$2*TableOMP[[#This Row],[StdDev]]</f>
        <v>31.905141566979196</v>
      </c>
      <c r="S1841" s="3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>MID(M1842,22,1)</f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16.484906718749997</v>
      </c>
      <c r="P1842">
        <f>VLOOKUP(TableOMP[[#This Row],[Label]],TableAvg[],3,FALSE)</f>
        <v>7.558230125214445</v>
      </c>
      <c r="Q1842" s="3">
        <f>TableOMP[[#This Row],[Avg]]-$U$2*TableOMP[[#This Row],[StdDev]]</f>
        <v>1.3684464683211068</v>
      </c>
      <c r="R1842" s="3">
        <f>TableOMP[[#This Row],[Avg]]+$U$2*TableOMP[[#This Row],[StdDev]]</f>
        <v>31.601366969178887</v>
      </c>
      <c r="S1842" s="3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>MID(M1843,22,1)</f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18.282200593749998</v>
      </c>
      <c r="P1843">
        <f>VLOOKUP(TableOMP[[#This Row],[Label]],TableAvg[],3,FALSE)</f>
        <v>7.4943406967237527</v>
      </c>
      <c r="Q1843" s="3">
        <f>TableOMP[[#This Row],[Avg]]-$U$2*TableOMP[[#This Row],[StdDev]]</f>
        <v>3.2935192003024927</v>
      </c>
      <c r="R1843" s="3">
        <f>TableOMP[[#This Row],[Avg]]+$U$2*TableOMP[[#This Row],[StdDev]]</f>
        <v>33.270881987197505</v>
      </c>
      <c r="S1843" s="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>MID(M1844,22,1)</f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18.887814124999995</v>
      </c>
      <c r="P1844">
        <f>VLOOKUP(TableOMP[[#This Row],[Label]],TableAvg[],3,FALSE)</f>
        <v>7.8339106006478954</v>
      </c>
      <c r="Q1844" s="3">
        <f>TableOMP[[#This Row],[Avg]]-$U$2*TableOMP[[#This Row],[StdDev]]</f>
        <v>3.2199929237042042</v>
      </c>
      <c r="R1844" s="3">
        <f>TableOMP[[#This Row],[Avg]]+$U$2*TableOMP[[#This Row],[StdDev]]</f>
        <v>34.555635326295786</v>
      </c>
      <c r="S1844" s="3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>MID(M1845,22,1)</f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20.834151406250001</v>
      </c>
      <c r="P1845">
        <f>VLOOKUP(TableOMP[[#This Row],[Label]],TableAvg[],3,FALSE)</f>
        <v>8.4387837478377037</v>
      </c>
      <c r="Q1845" s="3">
        <f>TableOMP[[#This Row],[Avg]]-$U$2*TableOMP[[#This Row],[StdDev]]</f>
        <v>3.9565839105745937</v>
      </c>
      <c r="R1845" s="3">
        <f>TableOMP[[#This Row],[Avg]]+$U$2*TableOMP[[#This Row],[StdDev]]</f>
        <v>37.711718901925408</v>
      </c>
      <c r="S1845" s="3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>MID(M1846,22,1)</f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21.759482451612907</v>
      </c>
      <c r="P1846">
        <f>VLOOKUP(TableOMP[[#This Row],[Label]],TableAvg[],3,FALSE)</f>
        <v>8.1826034443029805</v>
      </c>
      <c r="Q1846" s="3">
        <f>TableOMP[[#This Row],[Avg]]-$U$2*TableOMP[[#This Row],[StdDev]]</f>
        <v>5.3942755630069463</v>
      </c>
      <c r="R1846" s="3">
        <f>TableOMP[[#This Row],[Avg]]+$U$2*TableOMP[[#This Row],[StdDev]]</f>
        <v>38.124689340218865</v>
      </c>
      <c r="S1846" s="3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>MID(M1847,22,1)</f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19.386276322580649</v>
      </c>
      <c r="P1847">
        <f>VLOOKUP(TableOMP[[#This Row],[Label]],TableAvg[],3,FALSE)</f>
        <v>8.256148849544207</v>
      </c>
      <c r="Q1847" s="3">
        <f>TableOMP[[#This Row],[Avg]]-$U$2*TableOMP[[#This Row],[StdDev]]</f>
        <v>2.8739786234922349</v>
      </c>
      <c r="R1847" s="3">
        <f>TableOMP[[#This Row],[Avg]]+$U$2*TableOMP[[#This Row],[StdDev]]</f>
        <v>35.898574021669063</v>
      </c>
      <c r="S1847" s="3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>MID(M1848,22,1)</f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19.607238129032257</v>
      </c>
      <c r="P1848">
        <f>VLOOKUP(TableOMP[[#This Row],[Label]],TableAvg[],3,FALSE)</f>
        <v>8.7716338060571157</v>
      </c>
      <c r="Q1848" s="3">
        <f>TableOMP[[#This Row],[Avg]]-$U$2*TableOMP[[#This Row],[StdDev]]</f>
        <v>2.063970516918026</v>
      </c>
      <c r="R1848" s="3">
        <f>TableOMP[[#This Row],[Avg]]+$U$2*TableOMP[[#This Row],[StdDev]]</f>
        <v>37.150505741146489</v>
      </c>
      <c r="S1848" s="3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>MID(M1849,22,1)</f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3.6887529117647055</v>
      </c>
      <c r="P1849">
        <f>VLOOKUP(TableOMP[[#This Row],[Label]],TableAvg[],3,FALSE)</f>
        <v>0.90423785867053863</v>
      </c>
      <c r="Q1849" s="3">
        <f>TableOMP[[#This Row],[Avg]]-$U$2*TableOMP[[#This Row],[StdDev]]</f>
        <v>1.8802771944236283</v>
      </c>
      <c r="R1849" s="3">
        <f>TableOMP[[#This Row],[Avg]]+$U$2*TableOMP[[#This Row],[StdDev]]</f>
        <v>5.4972286291057824</v>
      </c>
      <c r="S1849" s="3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>MID(M1850,22,1)</f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19.844972911764707</v>
      </c>
      <c r="P1850">
        <f>VLOOKUP(TableOMP[[#This Row],[Label]],TableAvg[],3,FALSE)</f>
        <v>2.3787024394751985</v>
      </c>
      <c r="Q1850" s="3">
        <f>TableOMP[[#This Row],[Avg]]-$U$2*TableOMP[[#This Row],[StdDev]]</f>
        <v>15.08756803281431</v>
      </c>
      <c r="R1850" s="3">
        <f>TableOMP[[#This Row],[Avg]]+$U$2*TableOMP[[#This Row],[StdDev]]</f>
        <v>24.602377790715103</v>
      </c>
      <c r="S1850" s="3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>MID(M1851,22,1)</f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7.0879812352941185</v>
      </c>
      <c r="P1851">
        <f>VLOOKUP(TableOMP[[#This Row],[Label]],TableAvg[],3,FALSE)</f>
        <v>1.1352525779008207</v>
      </c>
      <c r="Q1851" s="3">
        <f>TableOMP[[#This Row],[Avg]]-$U$2*TableOMP[[#This Row],[StdDev]]</f>
        <v>4.8174760794924776</v>
      </c>
      <c r="R1851" s="3">
        <f>TableOMP[[#This Row],[Avg]]+$U$2*TableOMP[[#This Row],[StdDev]]</f>
        <v>9.3584863910957594</v>
      </c>
      <c r="S1851" s="3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>MID(M1852,22,1)</f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9.9179669117647062</v>
      </c>
      <c r="P1852">
        <f>VLOOKUP(TableOMP[[#This Row],[Label]],TableAvg[],3,FALSE)</f>
        <v>2.5953991770789595</v>
      </c>
      <c r="Q1852" s="3">
        <f>TableOMP[[#This Row],[Avg]]-$U$2*TableOMP[[#This Row],[StdDev]]</f>
        <v>4.7271685576067872</v>
      </c>
      <c r="R1852" s="3">
        <f>TableOMP[[#This Row],[Avg]]+$U$2*TableOMP[[#This Row],[StdDev]]</f>
        <v>15.108765265922624</v>
      </c>
      <c r="S1852" s="3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>MID(M1853,22,1)</f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12.53978611764706</v>
      </c>
      <c r="P1853">
        <f>VLOOKUP(TableOMP[[#This Row],[Label]],TableAvg[],3,FALSE)</f>
        <v>1.5445364028980233</v>
      </c>
      <c r="Q1853" s="3">
        <f>TableOMP[[#This Row],[Avg]]-$U$2*TableOMP[[#This Row],[StdDev]]</f>
        <v>9.4507133118510129</v>
      </c>
      <c r="R1853" s="3">
        <f>TableOMP[[#This Row],[Avg]]+$U$2*TableOMP[[#This Row],[StdDev]]</f>
        <v>15.628858923443106</v>
      </c>
      <c r="S1853" s="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>MID(M1854,22,1)</f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17.186305852941175</v>
      </c>
      <c r="P1854">
        <f>VLOOKUP(TableOMP[[#This Row],[Label]],TableAvg[],3,FALSE)</f>
        <v>1.453088740354411</v>
      </c>
      <c r="Q1854" s="3">
        <f>TableOMP[[#This Row],[Avg]]-$U$2*TableOMP[[#This Row],[StdDev]]</f>
        <v>14.280128372232353</v>
      </c>
      <c r="R1854" s="3">
        <f>TableOMP[[#This Row],[Avg]]+$U$2*TableOMP[[#This Row],[StdDev]]</f>
        <v>20.092483333649998</v>
      </c>
      <c r="S1854" s="3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>MID(M1855,22,1)</f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18.569956588235296</v>
      </c>
      <c r="P1855">
        <f>VLOOKUP(TableOMP[[#This Row],[Label]],TableAvg[],3,FALSE)</f>
        <v>2.4107893631359065</v>
      </c>
      <c r="Q1855" s="3">
        <f>TableOMP[[#This Row],[Avg]]-$U$2*TableOMP[[#This Row],[StdDev]]</f>
        <v>13.748377861963483</v>
      </c>
      <c r="R1855" s="3">
        <f>TableOMP[[#This Row],[Avg]]+$U$2*TableOMP[[#This Row],[StdDev]]</f>
        <v>23.391535314507109</v>
      </c>
      <c r="S1855" s="3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>MID(M1856,22,1)</f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18.96842035294118</v>
      </c>
      <c r="P1856">
        <f>VLOOKUP(TableOMP[[#This Row],[Label]],TableAvg[],3,FALSE)</f>
        <v>2.0011168989635033</v>
      </c>
      <c r="Q1856" s="3">
        <f>TableOMP[[#This Row],[Avg]]-$U$2*TableOMP[[#This Row],[StdDev]]</f>
        <v>14.966186555014174</v>
      </c>
      <c r="R1856" s="3">
        <f>TableOMP[[#This Row],[Avg]]+$U$2*TableOMP[[#This Row],[StdDev]]</f>
        <v>22.970654150868185</v>
      </c>
      <c r="S1856" s="3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>MID(M1857,22,1)</f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17.979193705882359</v>
      </c>
      <c r="P1857">
        <f>VLOOKUP(TableOMP[[#This Row],[Label]],TableAvg[],3,FALSE)</f>
        <v>2.0682185463870035</v>
      </c>
      <c r="Q1857" s="3">
        <f>TableOMP[[#This Row],[Avg]]-$U$2*TableOMP[[#This Row],[StdDev]]</f>
        <v>13.842756613108353</v>
      </c>
      <c r="R1857" s="3">
        <f>TableOMP[[#This Row],[Avg]]+$U$2*TableOMP[[#This Row],[StdDev]]</f>
        <v>22.115630798656365</v>
      </c>
      <c r="S1857" s="3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19.259341529411767</v>
      </c>
      <c r="P1858">
        <f>VLOOKUP(TableOMP[[#This Row],[Label]],TableAvg[],3,FALSE)</f>
        <v>3.0870103771378772</v>
      </c>
      <c r="Q1858" s="3">
        <f>TableOMP[[#This Row],[Avg]]-$U$2*TableOMP[[#This Row],[StdDev]]</f>
        <v>13.085320775136012</v>
      </c>
      <c r="R1858" s="3">
        <f>TableOMP[[#This Row],[Avg]]+$U$2*TableOMP[[#This Row],[StdDev]]</f>
        <v>25.433362283687522</v>
      </c>
      <c r="S1858" s="3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>MID(M1859,22,1)</f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19.778512941176469</v>
      </c>
      <c r="P1859">
        <f>VLOOKUP(TableOMP[[#This Row],[Label]],TableAvg[],3,FALSE)</f>
        <v>2.9393500153542895</v>
      </c>
      <c r="Q1859" s="3">
        <f>TableOMP[[#This Row],[Avg]]-$U$2*TableOMP[[#This Row],[StdDev]]</f>
        <v>13.89981291046789</v>
      </c>
      <c r="R1859" s="3">
        <f>TableOMP[[#This Row],[Avg]]+$U$2*TableOMP[[#This Row],[StdDev]]</f>
        <v>25.657212971885048</v>
      </c>
      <c r="S1859" s="3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>MID(M1860,22,1)</f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19.262398529411765</v>
      </c>
      <c r="P1860">
        <f>VLOOKUP(TableOMP[[#This Row],[Label]],TableAvg[],3,FALSE)</f>
        <v>3.4408433130393234</v>
      </c>
      <c r="Q1860" s="3">
        <f>TableOMP[[#This Row],[Avg]]-$U$2*TableOMP[[#This Row],[StdDev]]</f>
        <v>12.380711903333118</v>
      </c>
      <c r="R1860" s="3">
        <f>TableOMP[[#This Row],[Avg]]+$U$2*TableOMP[[#This Row],[StdDev]]</f>
        <v>26.144085155490412</v>
      </c>
      <c r="S1860" s="3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>MID(M1861,22,1)</f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19.646251617647067</v>
      </c>
      <c r="P1861">
        <f>VLOOKUP(TableOMP[[#This Row],[Label]],TableAvg[],3,FALSE)</f>
        <v>3.4480023421486621</v>
      </c>
      <c r="Q1861" s="3">
        <f>TableOMP[[#This Row],[Avg]]-$U$2*TableOMP[[#This Row],[StdDev]]</f>
        <v>12.750246933349743</v>
      </c>
      <c r="R1861" s="3">
        <f>TableOMP[[#This Row],[Avg]]+$U$2*TableOMP[[#This Row],[StdDev]]</f>
        <v>26.542256301944391</v>
      </c>
      <c r="S1861" s="3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>MID(M1862,22,1)</f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18.493297705882355</v>
      </c>
      <c r="P1862">
        <f>VLOOKUP(TableOMP[[#This Row],[Label]],TableAvg[],3,FALSE)</f>
        <v>4.4769166068423738</v>
      </c>
      <c r="Q1862" s="3">
        <f>TableOMP[[#This Row],[Avg]]-$U$2*TableOMP[[#This Row],[StdDev]]</f>
        <v>9.5394644921976077</v>
      </c>
      <c r="R1862" s="3">
        <f>TableOMP[[#This Row],[Avg]]+$U$2*TableOMP[[#This Row],[StdDev]]</f>
        <v>27.447130919567101</v>
      </c>
      <c r="S1862" s="3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>MID(M1863,22,1)</f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18.953679029411774</v>
      </c>
      <c r="P1863">
        <f>VLOOKUP(TableOMP[[#This Row],[Label]],TableAvg[],3,FALSE)</f>
        <v>4.4196828846034402</v>
      </c>
      <c r="Q1863" s="3">
        <f>TableOMP[[#This Row],[Avg]]-$U$2*TableOMP[[#This Row],[StdDev]]</f>
        <v>10.114313260204893</v>
      </c>
      <c r="R1863" s="3">
        <f>TableOMP[[#This Row],[Avg]]+$U$2*TableOMP[[#This Row],[StdDev]]</f>
        <v>27.793044798618652</v>
      </c>
      <c r="S1863" s="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>MID(M1864,22,1)</f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18.222616411764712</v>
      </c>
      <c r="P1864">
        <f>VLOOKUP(TableOMP[[#This Row],[Label]],TableAvg[],3,FALSE)</f>
        <v>5.2850337883305496</v>
      </c>
      <c r="Q1864" s="3">
        <f>TableOMP[[#This Row],[Avg]]-$U$2*TableOMP[[#This Row],[StdDev]]</f>
        <v>7.6525488351036124</v>
      </c>
      <c r="R1864" s="3">
        <f>TableOMP[[#This Row],[Avg]]+$U$2*TableOMP[[#This Row],[StdDev]]</f>
        <v>28.792683988425811</v>
      </c>
      <c r="S1864" s="3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>MID(M1865,22,1)</f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19.753304235294113</v>
      </c>
      <c r="P1865">
        <f>VLOOKUP(TableOMP[[#This Row],[Label]],TableAvg[],3,FALSE)</f>
        <v>5.7720607754639541</v>
      </c>
      <c r="Q1865" s="3">
        <f>TableOMP[[#This Row],[Avg]]-$U$2*TableOMP[[#This Row],[StdDev]]</f>
        <v>8.2091826843662048</v>
      </c>
      <c r="R1865" s="3">
        <f>TableOMP[[#This Row],[Avg]]+$U$2*TableOMP[[#This Row],[StdDev]]</f>
        <v>31.297425786222021</v>
      </c>
      <c r="S1865" s="3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>MID(M1866,22,1)</f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18.861187470588234</v>
      </c>
      <c r="P1866">
        <f>VLOOKUP(TableOMP[[#This Row],[Label]],TableAvg[],3,FALSE)</f>
        <v>5.8464491993861802</v>
      </c>
      <c r="Q1866" s="3">
        <f>TableOMP[[#This Row],[Avg]]-$U$2*TableOMP[[#This Row],[StdDev]]</f>
        <v>7.1682890718158738</v>
      </c>
      <c r="R1866" s="3">
        <f>TableOMP[[#This Row],[Avg]]+$U$2*TableOMP[[#This Row],[StdDev]]</f>
        <v>30.554085869360595</v>
      </c>
      <c r="S1866" s="3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>MID(M1867,22,1)</f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17.531113088235291</v>
      </c>
      <c r="P1867">
        <f>VLOOKUP(TableOMP[[#This Row],[Label]],TableAvg[],3,FALSE)</f>
        <v>6.3151383017288145</v>
      </c>
      <c r="Q1867" s="3">
        <f>TableOMP[[#This Row],[Avg]]-$U$2*TableOMP[[#This Row],[StdDev]]</f>
        <v>4.9008364847776615</v>
      </c>
      <c r="R1867" s="3">
        <f>TableOMP[[#This Row],[Avg]]+$U$2*TableOMP[[#This Row],[StdDev]]</f>
        <v>30.161389691692918</v>
      </c>
      <c r="S1867" s="3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>MID(M1868,22,1)</f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19.772225558823529</v>
      </c>
      <c r="P1868">
        <f>VLOOKUP(TableOMP[[#This Row],[Label]],TableAvg[],3,FALSE)</f>
        <v>6.3812539498502527</v>
      </c>
      <c r="Q1868" s="3">
        <f>TableOMP[[#This Row],[Avg]]-$U$2*TableOMP[[#This Row],[StdDev]]</f>
        <v>7.009717659123023</v>
      </c>
      <c r="R1868" s="3">
        <f>TableOMP[[#This Row],[Avg]]+$U$2*TableOMP[[#This Row],[StdDev]]</f>
        <v>32.53473345852403</v>
      </c>
      <c r="S1868" s="3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>MID(M1869,22,1)</f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17.463875411764704</v>
      </c>
      <c r="P1869">
        <f>VLOOKUP(TableOMP[[#This Row],[Label]],TableAvg[],3,FALSE)</f>
        <v>6.8619164896842131</v>
      </c>
      <c r="Q1869" s="3">
        <f>TableOMP[[#This Row],[Avg]]-$U$2*TableOMP[[#This Row],[StdDev]]</f>
        <v>3.7400424323962778</v>
      </c>
      <c r="R1869" s="3">
        <f>TableOMP[[#This Row],[Avg]]+$U$2*TableOMP[[#This Row],[StdDev]]</f>
        <v>31.187708391133128</v>
      </c>
      <c r="S1869" s="3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>MID(M1870,22,1)</f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16.758922852941176</v>
      </c>
      <c r="P1870">
        <f>VLOOKUP(TableOMP[[#This Row],[Label]],TableAvg[],3,FALSE)</f>
        <v>6.2883830143203872</v>
      </c>
      <c r="Q1870" s="3">
        <f>TableOMP[[#This Row],[Avg]]-$U$2*TableOMP[[#This Row],[StdDev]]</f>
        <v>4.1821568243004013</v>
      </c>
      <c r="R1870" s="3">
        <f>TableOMP[[#This Row],[Avg]]+$U$2*TableOMP[[#This Row],[StdDev]]</f>
        <v>29.335688881581952</v>
      </c>
      <c r="S1870" s="3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>MID(M1871,22,1)</f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18.25794655882353</v>
      </c>
      <c r="P1871">
        <f>VLOOKUP(TableOMP[[#This Row],[Label]],TableAvg[],3,FALSE)</f>
        <v>7.0619355485102417</v>
      </c>
      <c r="Q1871" s="3">
        <f>TableOMP[[#This Row],[Avg]]-$U$2*TableOMP[[#This Row],[StdDev]]</f>
        <v>4.1340754618030466</v>
      </c>
      <c r="R1871" s="3">
        <f>TableOMP[[#This Row],[Avg]]+$U$2*TableOMP[[#This Row],[StdDev]]</f>
        <v>32.381817655844017</v>
      </c>
      <c r="S1871" s="3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>MID(M1872,22,1)</f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18.183163529411761</v>
      </c>
      <c r="P1872">
        <f>VLOOKUP(TableOMP[[#This Row],[Label]],TableAvg[],3,FALSE)</f>
        <v>6.6206298085175597</v>
      </c>
      <c r="Q1872" s="3">
        <f>TableOMP[[#This Row],[Avg]]-$U$2*TableOMP[[#This Row],[StdDev]]</f>
        <v>4.9419039123766417</v>
      </c>
      <c r="R1872" s="3">
        <f>TableOMP[[#This Row],[Avg]]+$U$2*TableOMP[[#This Row],[StdDev]]</f>
        <v>31.42442314644688</v>
      </c>
      <c r="S1872" s="3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>MID(M1873,22,1)</f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19.406174029411766</v>
      </c>
      <c r="P1873">
        <f>VLOOKUP(TableOMP[[#This Row],[Label]],TableAvg[],3,FALSE)</f>
        <v>7.2401406467937921</v>
      </c>
      <c r="Q1873" s="3">
        <f>TableOMP[[#This Row],[Avg]]-$U$2*TableOMP[[#This Row],[StdDev]]</f>
        <v>4.9258927358241813</v>
      </c>
      <c r="R1873" s="3">
        <f>TableOMP[[#This Row],[Avg]]+$U$2*TableOMP[[#This Row],[StdDev]]</f>
        <v>33.886455322999353</v>
      </c>
      <c r="S1873" s="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>MID(M1874,22,1)</f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16.812693030303027</v>
      </c>
      <c r="P1874">
        <f>VLOOKUP(TableOMP[[#This Row],[Label]],TableAvg[],3,FALSE)</f>
        <v>7.084861945981431</v>
      </c>
      <c r="Q1874" s="3">
        <f>TableOMP[[#This Row],[Avg]]-$U$2*TableOMP[[#This Row],[StdDev]]</f>
        <v>2.642969138340165</v>
      </c>
      <c r="R1874" s="3">
        <f>TableOMP[[#This Row],[Avg]]+$U$2*TableOMP[[#This Row],[StdDev]]</f>
        <v>30.982416922265891</v>
      </c>
      <c r="S1874" s="3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>MID(M1875,22,1)</f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17.23930566666666</v>
      </c>
      <c r="P1875">
        <f>VLOOKUP(TableOMP[[#This Row],[Label]],TableAvg[],3,FALSE)</f>
        <v>7.2365690548838488</v>
      </c>
      <c r="Q1875" s="3">
        <f>TableOMP[[#This Row],[Avg]]-$U$2*TableOMP[[#This Row],[StdDev]]</f>
        <v>2.7661675568989619</v>
      </c>
      <c r="R1875" s="3">
        <f>TableOMP[[#This Row],[Avg]]+$U$2*TableOMP[[#This Row],[StdDev]]</f>
        <v>31.712443776434355</v>
      </c>
      <c r="S1875" s="3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>MID(M1876,22,1)</f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16.724734968750003</v>
      </c>
      <c r="P1876">
        <f>VLOOKUP(TableOMP[[#This Row],[Label]],TableAvg[],3,FALSE)</f>
        <v>7.0022010159697237</v>
      </c>
      <c r="Q1876" s="3">
        <f>TableOMP[[#This Row],[Avg]]-$U$2*TableOMP[[#This Row],[StdDev]]</f>
        <v>2.7203329368105553</v>
      </c>
      <c r="R1876" s="3">
        <f>TableOMP[[#This Row],[Avg]]+$U$2*TableOMP[[#This Row],[StdDev]]</f>
        <v>30.729137000689448</v>
      </c>
      <c r="S1876" s="3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>MID(M1877,22,1)</f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17.459034281249998</v>
      </c>
      <c r="P1877">
        <f>VLOOKUP(TableOMP[[#This Row],[Label]],TableAvg[],3,FALSE)</f>
        <v>7.0515531740340354</v>
      </c>
      <c r="Q1877" s="3">
        <f>TableOMP[[#This Row],[Avg]]-$U$2*TableOMP[[#This Row],[StdDev]]</f>
        <v>3.3559279331819276</v>
      </c>
      <c r="R1877" s="3">
        <f>TableOMP[[#This Row],[Avg]]+$U$2*TableOMP[[#This Row],[StdDev]]</f>
        <v>31.562140629318069</v>
      </c>
      <c r="S1877" s="3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>MID(M1878,22,1)</f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17.1912389375</v>
      </c>
      <c r="P1878">
        <f>VLOOKUP(TableOMP[[#This Row],[Label]],TableAvg[],3,FALSE)</f>
        <v>7.3569513147395975</v>
      </c>
      <c r="Q1878" s="3">
        <f>TableOMP[[#This Row],[Avg]]-$U$2*TableOMP[[#This Row],[StdDev]]</f>
        <v>2.4773363080208046</v>
      </c>
      <c r="R1878" s="3">
        <f>TableOMP[[#This Row],[Avg]]+$U$2*TableOMP[[#This Row],[StdDev]]</f>
        <v>31.905141566979196</v>
      </c>
      <c r="S1878" s="3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>MID(M1879,22,1)</f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16.484906718749997</v>
      </c>
      <c r="P1879">
        <f>VLOOKUP(TableOMP[[#This Row],[Label]],TableAvg[],3,FALSE)</f>
        <v>7.558230125214445</v>
      </c>
      <c r="Q1879" s="3">
        <f>TableOMP[[#This Row],[Avg]]-$U$2*TableOMP[[#This Row],[StdDev]]</f>
        <v>1.3684464683211068</v>
      </c>
      <c r="R1879" s="3">
        <f>TableOMP[[#This Row],[Avg]]+$U$2*TableOMP[[#This Row],[StdDev]]</f>
        <v>31.601366969178887</v>
      </c>
      <c r="S1879" s="3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>MID(M1880,22,1)</f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18.282200593749998</v>
      </c>
      <c r="P1880">
        <f>VLOOKUP(TableOMP[[#This Row],[Label]],TableAvg[],3,FALSE)</f>
        <v>7.4943406967237527</v>
      </c>
      <c r="Q1880" s="3">
        <f>TableOMP[[#This Row],[Avg]]-$U$2*TableOMP[[#This Row],[StdDev]]</f>
        <v>3.2935192003024927</v>
      </c>
      <c r="R1880" s="3">
        <f>TableOMP[[#This Row],[Avg]]+$U$2*TableOMP[[#This Row],[StdDev]]</f>
        <v>33.270881987197505</v>
      </c>
      <c r="S1880" s="3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>MID(M1881,22,1)</f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18.887814124999995</v>
      </c>
      <c r="P1881">
        <f>VLOOKUP(TableOMP[[#This Row],[Label]],TableAvg[],3,FALSE)</f>
        <v>7.8339106006478954</v>
      </c>
      <c r="Q1881" s="3">
        <f>TableOMP[[#This Row],[Avg]]-$U$2*TableOMP[[#This Row],[StdDev]]</f>
        <v>3.2199929237042042</v>
      </c>
      <c r="R1881" s="3">
        <f>TableOMP[[#This Row],[Avg]]+$U$2*TableOMP[[#This Row],[StdDev]]</f>
        <v>34.555635326295786</v>
      </c>
      <c r="S1881" s="3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>MID(M1882,22,1)</f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20.834151406250001</v>
      </c>
      <c r="P1882">
        <f>VLOOKUP(TableOMP[[#This Row],[Label]],TableAvg[],3,FALSE)</f>
        <v>8.4387837478377037</v>
      </c>
      <c r="Q1882" s="3">
        <f>TableOMP[[#This Row],[Avg]]-$U$2*TableOMP[[#This Row],[StdDev]]</f>
        <v>3.9565839105745937</v>
      </c>
      <c r="R1882" s="3">
        <f>TableOMP[[#This Row],[Avg]]+$U$2*TableOMP[[#This Row],[StdDev]]</f>
        <v>37.711718901925408</v>
      </c>
      <c r="S1882" s="3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>MID(M1883,22,1)</f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21.759482451612907</v>
      </c>
      <c r="P1883">
        <f>VLOOKUP(TableOMP[[#This Row],[Label]],TableAvg[],3,FALSE)</f>
        <v>8.1826034443029805</v>
      </c>
      <c r="Q1883" s="3">
        <f>TableOMP[[#This Row],[Avg]]-$U$2*TableOMP[[#This Row],[StdDev]]</f>
        <v>5.3942755630069463</v>
      </c>
      <c r="R1883" s="3">
        <f>TableOMP[[#This Row],[Avg]]+$U$2*TableOMP[[#This Row],[StdDev]]</f>
        <v>38.124689340218865</v>
      </c>
      <c r="S1883" s="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>MID(M1884,22,1)</f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19.386276322580649</v>
      </c>
      <c r="P1884">
        <f>VLOOKUP(TableOMP[[#This Row],[Label]],TableAvg[],3,FALSE)</f>
        <v>8.256148849544207</v>
      </c>
      <c r="Q1884" s="3">
        <f>TableOMP[[#This Row],[Avg]]-$U$2*TableOMP[[#This Row],[StdDev]]</f>
        <v>2.8739786234922349</v>
      </c>
      <c r="R1884" s="3">
        <f>TableOMP[[#This Row],[Avg]]+$U$2*TableOMP[[#This Row],[StdDev]]</f>
        <v>35.898574021669063</v>
      </c>
      <c r="S1884" s="3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>MID(M1885,22,1)</f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19.607238129032257</v>
      </c>
      <c r="P1885">
        <f>VLOOKUP(TableOMP[[#This Row],[Label]],TableAvg[],3,FALSE)</f>
        <v>8.7716338060571157</v>
      </c>
      <c r="Q1885" s="3">
        <f>TableOMP[[#This Row],[Avg]]-$U$2*TableOMP[[#This Row],[StdDev]]</f>
        <v>2.063970516918026</v>
      </c>
      <c r="R1885" s="3">
        <f>TableOMP[[#This Row],[Avg]]+$U$2*TableOMP[[#This Row],[StdDev]]</f>
        <v>37.150505741146489</v>
      </c>
      <c r="S1885" s="3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>MID(M1886,22,1)</f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19.512715466666666</v>
      </c>
      <c r="P1886">
        <f>VLOOKUP(TableOMP[[#This Row],[Label]],TableAvg[],3,FALSE)</f>
        <v>9.187228983869657</v>
      </c>
      <c r="Q1886" s="3">
        <f>TableOMP[[#This Row],[Avg]]-$U$2*TableOMP[[#This Row],[StdDev]]</f>
        <v>1.1382574989273522</v>
      </c>
      <c r="R1886" s="3">
        <f>TableOMP[[#This Row],[Avg]]+$U$2*TableOMP[[#This Row],[StdDev]]</f>
        <v>37.88717343440598</v>
      </c>
      <c r="S1886" s="3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>MID(M1887,22,1)</f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18.221909137931036</v>
      </c>
      <c r="P1887">
        <f>VLOOKUP(TableOMP[[#This Row],[Label]],TableAvg[],3,FALSE)</f>
        <v>8.8666679267412789</v>
      </c>
      <c r="Q1887" s="3">
        <f>TableOMP[[#This Row],[Avg]]-$U$2*TableOMP[[#This Row],[StdDev]]</f>
        <v>0.48857328444847781</v>
      </c>
      <c r="R1887" s="3">
        <f>TableOMP[[#This Row],[Avg]]+$U$2*TableOMP[[#This Row],[StdDev]]</f>
        <v>35.955244991413593</v>
      </c>
      <c r="S1887" s="3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>MID(M1888,22,1)</f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20.414483310344828</v>
      </c>
      <c r="P1888">
        <f>VLOOKUP(TableOMP[[#This Row],[Label]],TableAvg[],3,FALSE)</f>
        <v>8.8079953443107861</v>
      </c>
      <c r="Q1888" s="3">
        <f>TableOMP[[#This Row],[Avg]]-$U$2*TableOMP[[#This Row],[StdDev]]</f>
        <v>2.7984926217232555</v>
      </c>
      <c r="R1888" s="3">
        <f>TableOMP[[#This Row],[Avg]]+$U$2*TableOMP[[#This Row],[StdDev]]</f>
        <v>38.0304739989664</v>
      </c>
      <c r="S1888" s="3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>MID(M1889,22,1)</f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23.102873862068964</v>
      </c>
      <c r="P1889">
        <f>VLOOKUP(TableOMP[[#This Row],[Label]],TableAvg[],3,FALSE)</f>
        <v>9.1655820311027689</v>
      </c>
      <c r="Q1889" s="3">
        <f>TableOMP[[#This Row],[Avg]]-$U$2*TableOMP[[#This Row],[StdDev]]</f>
        <v>4.7717097998634266</v>
      </c>
      <c r="R1889" s="3">
        <f>TableOMP[[#This Row],[Avg]]+$U$2*TableOMP[[#This Row],[StdDev]]</f>
        <v>41.434037924274506</v>
      </c>
      <c r="S1889" s="3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>MID(M1890,22,1)</f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20.206137000000002</v>
      </c>
      <c r="P1890">
        <f>VLOOKUP(TableOMP[[#This Row],[Label]],TableAvg[],3,FALSE)</f>
        <v>9.3356683494800166</v>
      </c>
      <c r="Q1890" s="3">
        <f>TableOMP[[#This Row],[Avg]]-$U$2*TableOMP[[#This Row],[StdDev]]</f>
        <v>1.5348003010399687</v>
      </c>
      <c r="R1890" s="3">
        <f>TableOMP[[#This Row],[Avg]]+$U$2*TableOMP[[#This Row],[StdDev]]</f>
        <v>38.877473698960031</v>
      </c>
      <c r="S1890" s="3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>MID(M1891,22,1)</f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19.386289896551727</v>
      </c>
      <c r="P1891">
        <f>VLOOKUP(TableOMP[[#This Row],[Label]],TableAvg[],3,FALSE)</f>
        <v>9.356722659350508</v>
      </c>
      <c r="Q1891" s="3">
        <f>TableOMP[[#This Row],[Avg]]-$U$2*TableOMP[[#This Row],[StdDev]]</f>
        <v>0.67284457785071083</v>
      </c>
      <c r="R1891" s="3">
        <f>TableOMP[[#This Row],[Avg]]+$U$2*TableOMP[[#This Row],[StdDev]]</f>
        <v>38.099735215252743</v>
      </c>
      <c r="S1891" s="3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>MID(M1892,22,1)</f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21.556592607142864</v>
      </c>
      <c r="P1892">
        <f>VLOOKUP(TableOMP[[#This Row],[Label]],TableAvg[],3,FALSE)</f>
        <v>9.5239741975301975</v>
      </c>
      <c r="Q1892" s="3">
        <f>TableOMP[[#This Row],[Avg]]-$U$2*TableOMP[[#This Row],[StdDev]]</f>
        <v>2.5086442120824692</v>
      </c>
      <c r="R1892" s="3">
        <f>TableOMP[[#This Row],[Avg]]+$U$2*TableOMP[[#This Row],[StdDev]]</f>
        <v>40.604541002203263</v>
      </c>
      <c r="S1892" s="3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>MID(M1893,22,1)</f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26.108961571428576</v>
      </c>
      <c r="P1893">
        <f>VLOOKUP(TableOMP[[#This Row],[Label]],TableAvg[],3,FALSE)</f>
        <v>7.567723320778434</v>
      </c>
      <c r="Q1893" s="3">
        <f>TableOMP[[#This Row],[Avg]]-$U$2*TableOMP[[#This Row],[StdDev]]</f>
        <v>10.973514929871708</v>
      </c>
      <c r="R1893" s="3">
        <f>TableOMP[[#This Row],[Avg]]+$U$2*TableOMP[[#This Row],[StdDev]]</f>
        <v>41.244408212985448</v>
      </c>
      <c r="S1893" s="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>MID(M1894,22,1)</f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21.33952425</v>
      </c>
      <c r="P1894">
        <f>VLOOKUP(TableOMP[[#This Row],[Label]],TableAvg[],3,FALSE)</f>
        <v>9.4382373391227325</v>
      </c>
      <c r="Q1894" s="3">
        <f>TableOMP[[#This Row],[Avg]]-$U$2*TableOMP[[#This Row],[StdDev]]</f>
        <v>2.4630495717545351</v>
      </c>
      <c r="R1894" s="3">
        <f>TableOMP[[#This Row],[Avg]]+$U$2*TableOMP[[#This Row],[StdDev]]</f>
        <v>40.215998928245469</v>
      </c>
      <c r="S1894" s="3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>MID(M1895,22,1)</f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22.073098000000005</v>
      </c>
      <c r="P1895">
        <f>VLOOKUP(TableOMP[[#This Row],[Label]],TableAvg[],3,FALSE)</f>
        <v>9.0800087901737854</v>
      </c>
      <c r="Q1895" s="3">
        <f>TableOMP[[#This Row],[Avg]]-$U$2*TableOMP[[#This Row],[StdDev]]</f>
        <v>3.9130804196524345</v>
      </c>
      <c r="R1895" s="3">
        <f>TableOMP[[#This Row],[Avg]]+$U$2*TableOMP[[#This Row],[StdDev]]</f>
        <v>40.233115580347572</v>
      </c>
      <c r="S1895" s="3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>MID(M1896,22,1)</f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19.91024775</v>
      </c>
      <c r="P1896">
        <f>VLOOKUP(TableOMP[[#This Row],[Label]],TableAvg[],3,FALSE)</f>
        <v>8.9890914259441548</v>
      </c>
      <c r="Q1896" s="3">
        <f>TableOMP[[#This Row],[Avg]]-$U$2*TableOMP[[#This Row],[StdDev]]</f>
        <v>1.9320648981116904</v>
      </c>
      <c r="R1896" s="3">
        <f>TableOMP[[#This Row],[Avg]]+$U$2*TableOMP[[#This Row],[StdDev]]</f>
        <v>37.888430601888309</v>
      </c>
      <c r="S1896" s="3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>MID(M1897,22,1)</f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18.850676142857139</v>
      </c>
      <c r="P1897">
        <f>VLOOKUP(TableOMP[[#This Row],[Label]],TableAvg[],3,FALSE)</f>
        <v>8.9405976519509274</v>
      </c>
      <c r="Q1897" s="3">
        <f>TableOMP[[#This Row],[Avg]]-$U$2*TableOMP[[#This Row],[StdDev]]</f>
        <v>0.9694808389552847</v>
      </c>
      <c r="R1897" s="3">
        <f>TableOMP[[#This Row],[Avg]]+$U$2*TableOMP[[#This Row],[StdDev]]</f>
        <v>36.731871446758994</v>
      </c>
      <c r="S1897" s="3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>MID(M1898,22,1)</f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21.831402321428566</v>
      </c>
      <c r="P1898">
        <f>VLOOKUP(TableOMP[[#This Row],[Label]],TableAvg[],3,FALSE)</f>
        <v>9.0477290995250179</v>
      </c>
      <c r="Q1898" s="3">
        <f>TableOMP[[#This Row],[Avg]]-$U$2*TableOMP[[#This Row],[StdDev]]</f>
        <v>3.7359441223785304</v>
      </c>
      <c r="R1898" s="3">
        <f>TableOMP[[#This Row],[Avg]]+$U$2*TableOMP[[#This Row],[StdDev]]</f>
        <v>39.926860520478598</v>
      </c>
      <c r="S1898" s="3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>MID(M1899,22,1)</f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17.737151851851849</v>
      </c>
      <c r="P1899">
        <f>VLOOKUP(TableOMP[[#This Row],[Label]],TableAvg[],3,FALSE)</f>
        <v>8.9005041359941846</v>
      </c>
      <c r="Q1899" s="3">
        <f>TableOMP[[#This Row],[Avg]]-$U$2*TableOMP[[#This Row],[StdDev]]</f>
        <v>-6.3856420136520597E-2</v>
      </c>
      <c r="R1899" s="3">
        <f>TableOMP[[#This Row],[Avg]]+$U$2*TableOMP[[#This Row],[StdDev]]</f>
        <v>35.538160123840214</v>
      </c>
      <c r="S1899" s="3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>MID(M1900,22,1)</f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23.289516851851857</v>
      </c>
      <c r="P1900">
        <f>VLOOKUP(TableOMP[[#This Row],[Label]],TableAvg[],3,FALSE)</f>
        <v>11.135900762443443</v>
      </c>
      <c r="Q1900" s="3">
        <f>TableOMP[[#This Row],[Avg]]-$U$2*TableOMP[[#This Row],[StdDev]]</f>
        <v>1.0177153269649715</v>
      </c>
      <c r="R1900" s="3">
        <f>TableOMP[[#This Row],[Avg]]+$U$2*TableOMP[[#This Row],[StdDev]]</f>
        <v>45.56131837673874</v>
      </c>
      <c r="S1900" s="3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>MID(M1901,22,1)</f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20.976530925925925</v>
      </c>
      <c r="P1901">
        <f>VLOOKUP(TableOMP[[#This Row],[Label]],TableAvg[],3,FALSE)</f>
        <v>9.3978188170333041</v>
      </c>
      <c r="Q1901" s="3">
        <f>TableOMP[[#This Row],[Avg]]-$U$2*TableOMP[[#This Row],[StdDev]]</f>
        <v>2.1808932918593165</v>
      </c>
      <c r="R1901" s="3">
        <f>TableOMP[[#This Row],[Avg]]+$U$2*TableOMP[[#This Row],[StdDev]]</f>
        <v>39.772168559992537</v>
      </c>
      <c r="S1901" s="3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>MID(M1902,22,1)</f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22.445551407407407</v>
      </c>
      <c r="P1902">
        <f>VLOOKUP(TableOMP[[#This Row],[Label]],TableAvg[],3,FALSE)</f>
        <v>9.5278826106641894</v>
      </c>
      <c r="Q1902" s="3">
        <f>TableOMP[[#This Row],[Avg]]-$U$2*TableOMP[[#This Row],[StdDev]]</f>
        <v>3.3897861860790286</v>
      </c>
      <c r="R1902" s="3">
        <f>TableOMP[[#This Row],[Avg]]+$U$2*TableOMP[[#This Row],[StdDev]]</f>
        <v>41.501316628735786</v>
      </c>
      <c r="S1902" s="3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>MID(M1903,22,1)</f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19.780008555555561</v>
      </c>
      <c r="P1903">
        <f>VLOOKUP(TableOMP[[#This Row],[Label]],TableAvg[],3,FALSE)</f>
        <v>9.8262579595391362</v>
      </c>
      <c r="Q1903" s="3">
        <f>TableOMP[[#This Row],[Avg]]-$U$2*TableOMP[[#This Row],[StdDev]]</f>
        <v>0.12749263647728881</v>
      </c>
      <c r="R1903" s="3">
        <f>TableOMP[[#This Row],[Avg]]+$U$2*TableOMP[[#This Row],[StdDev]]</f>
        <v>39.432524474633837</v>
      </c>
      <c r="S1903" s="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>MID(M1904,22,1)</f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20.881905629629632</v>
      </c>
      <c r="P1904">
        <f>VLOOKUP(TableOMP[[#This Row],[Label]],TableAvg[],3,FALSE)</f>
        <v>9.7048797750861944</v>
      </c>
      <c r="Q1904" s="3">
        <f>TableOMP[[#This Row],[Avg]]-$U$2*TableOMP[[#This Row],[StdDev]]</f>
        <v>1.472146079457243</v>
      </c>
      <c r="R1904" s="3">
        <f>TableOMP[[#This Row],[Avg]]+$U$2*TableOMP[[#This Row],[StdDev]]</f>
        <v>40.291665179802024</v>
      </c>
      <c r="S1904" s="3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>MID(M1905,22,1)</f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24.797914961538464</v>
      </c>
      <c r="P1905">
        <f>VLOOKUP(TableOMP[[#This Row],[Label]],TableAvg[],3,FALSE)</f>
        <v>9.2244738610175894</v>
      </c>
      <c r="Q1905" s="3">
        <f>TableOMP[[#This Row],[Avg]]-$U$2*TableOMP[[#This Row],[StdDev]]</f>
        <v>6.3489672395032848</v>
      </c>
      <c r="R1905" s="3">
        <f>TableOMP[[#This Row],[Avg]]+$U$2*TableOMP[[#This Row],[StdDev]]</f>
        <v>43.246862683573639</v>
      </c>
      <c r="S1905" s="3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>MID(M1906,22,1)</f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25.08190823076923</v>
      </c>
      <c r="P1906">
        <f>VLOOKUP(TableOMP[[#This Row],[Label]],TableAvg[],3,FALSE)</f>
        <v>8.6842077902559947</v>
      </c>
      <c r="Q1906" s="3">
        <f>TableOMP[[#This Row],[Avg]]-$U$2*TableOMP[[#This Row],[StdDev]]</f>
        <v>7.7134926502572405</v>
      </c>
      <c r="R1906" s="3">
        <f>TableOMP[[#This Row],[Avg]]+$U$2*TableOMP[[#This Row],[StdDev]]</f>
        <v>42.450323811281223</v>
      </c>
      <c r="S1906" s="3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>MID(M1907,22,1)</f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19.769097730769229</v>
      </c>
      <c r="P1907">
        <f>VLOOKUP(TableOMP[[#This Row],[Label]],TableAvg[],3,FALSE)</f>
        <v>9.8607226380025708</v>
      </c>
      <c r="Q1907" s="3">
        <f>TableOMP[[#This Row],[Avg]]-$U$2*TableOMP[[#This Row],[StdDev]]</f>
        <v>4.7652454764087082E-2</v>
      </c>
      <c r="R1907" s="3">
        <f>TableOMP[[#This Row],[Avg]]+$U$2*TableOMP[[#This Row],[StdDev]]</f>
        <v>39.490543006774374</v>
      </c>
      <c r="S1907" s="3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>MID(M1908,22,1)</f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20.141973615384618</v>
      </c>
      <c r="P1908">
        <f>VLOOKUP(TableOMP[[#This Row],[Label]],TableAvg[],3,FALSE)</f>
        <v>9.5355048512637754</v>
      </c>
      <c r="Q1908" s="3">
        <f>TableOMP[[#This Row],[Avg]]-$U$2*TableOMP[[#This Row],[StdDev]]</f>
        <v>1.0709639128570672</v>
      </c>
      <c r="R1908" s="3">
        <f>TableOMP[[#This Row],[Avg]]+$U$2*TableOMP[[#This Row],[StdDev]]</f>
        <v>39.212983317912169</v>
      </c>
      <c r="S1908" s="3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>MID(M1909,22,1)</f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23.750743115384619</v>
      </c>
      <c r="P1909">
        <f>VLOOKUP(TableOMP[[#This Row],[Label]],TableAvg[],3,FALSE)</f>
        <v>9.4969429529989462</v>
      </c>
      <c r="Q1909" s="3">
        <f>TableOMP[[#This Row],[Avg]]-$U$2*TableOMP[[#This Row],[StdDev]]</f>
        <v>4.7568572093867267</v>
      </c>
      <c r="R1909" s="3">
        <f>TableOMP[[#This Row],[Avg]]+$U$2*TableOMP[[#This Row],[StdDev]]</f>
        <v>42.744629021382508</v>
      </c>
      <c r="S1909" s="3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>MID(M1910,22,1)</f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19.084940192307691</v>
      </c>
      <c r="P1910">
        <f>VLOOKUP(TableOMP[[#This Row],[Label]],TableAvg[],3,FALSE)</f>
        <v>9.8503241807080073</v>
      </c>
      <c r="Q1910" s="3">
        <f>TableOMP[[#This Row],[Avg]]-$U$2*TableOMP[[#This Row],[StdDev]]</f>
        <v>-0.61570816910832349</v>
      </c>
      <c r="R1910" s="3">
        <f>TableOMP[[#This Row],[Avg]]+$U$2*TableOMP[[#This Row],[StdDev]]</f>
        <v>38.785588553723706</v>
      </c>
      <c r="S1910" s="3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>MID(M1911,22,1)</f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21.347046730769232</v>
      </c>
      <c r="P1911">
        <f>VLOOKUP(TableOMP[[#This Row],[Label]],TableAvg[],3,FALSE)</f>
        <v>10.036286516209548</v>
      </c>
      <c r="Q1911" s="3">
        <f>TableOMP[[#This Row],[Avg]]-$U$2*TableOMP[[#This Row],[StdDev]]</f>
        <v>1.2744736983501355</v>
      </c>
      <c r="R1911" s="3">
        <f>TableOMP[[#This Row],[Avg]]+$U$2*TableOMP[[#This Row],[StdDev]]</f>
        <v>41.419619763188329</v>
      </c>
      <c r="S1911" s="3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>MID(M1912,22,1)</f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21.531331384615385</v>
      </c>
      <c r="P1912">
        <f>VLOOKUP(TableOMP[[#This Row],[Label]],TableAvg[],3,FALSE)</f>
        <v>10.009139262313729</v>
      </c>
      <c r="Q1912" s="3">
        <f>TableOMP[[#This Row],[Avg]]-$U$2*TableOMP[[#This Row],[StdDev]]</f>
        <v>1.5130528599879263</v>
      </c>
      <c r="R1912" s="3">
        <f>TableOMP[[#This Row],[Avg]]+$U$2*TableOMP[[#This Row],[StdDev]]</f>
        <v>41.549609909242847</v>
      </c>
      <c r="S1912" s="3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>MID(M1913,22,1)</f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s="3" t="e">
        <f>TableOMP[[#This Row],[Avg]]-$U$2*TableOMP[[#This Row],[StdDev]]</f>
        <v>#N/A</v>
      </c>
      <c r="R1913" s="3" t="e">
        <f>TableOMP[[#This Row],[Avg]]+$U$2*TableOMP[[#This Row],[StdDev]]</f>
        <v>#N/A</v>
      </c>
      <c r="S1913" s="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>MID(M1914,22,1)</f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s="3" t="e">
        <f>TableOMP[[#This Row],[Avg]]-$U$2*TableOMP[[#This Row],[StdDev]]</f>
        <v>#N/A</v>
      </c>
      <c r="R1914" s="3" t="e">
        <f>TableOMP[[#This Row],[Avg]]+$U$2*TableOMP[[#This Row],[StdDev]]</f>
        <v>#N/A</v>
      </c>
      <c r="S1914" s="3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>MID(M1915,22,1)</f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s="3" t="e">
        <f>TableOMP[[#This Row],[Avg]]-$U$2*TableOMP[[#This Row],[StdDev]]</f>
        <v>#N/A</v>
      </c>
      <c r="R1915" s="3" t="e">
        <f>TableOMP[[#This Row],[Avg]]+$U$2*TableOMP[[#This Row],[StdDev]]</f>
        <v>#N/A</v>
      </c>
      <c r="S1915" s="3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>MID(M1916,22,1)</f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s="3" t="e">
        <f>TableOMP[[#This Row],[Avg]]-$U$2*TableOMP[[#This Row],[StdDev]]</f>
        <v>#N/A</v>
      </c>
      <c r="R1916" s="3" t="e">
        <f>TableOMP[[#This Row],[Avg]]+$U$2*TableOMP[[#This Row],[StdDev]]</f>
        <v>#N/A</v>
      </c>
      <c r="S1916" s="3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>MID(M1917,22,1)</f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s="3" t="e">
        <f>TableOMP[[#This Row],[Avg]]-$U$2*TableOMP[[#This Row],[StdDev]]</f>
        <v>#N/A</v>
      </c>
      <c r="R1917" s="3" t="e">
        <f>TableOMP[[#This Row],[Avg]]+$U$2*TableOMP[[#This Row],[StdDev]]</f>
        <v>#N/A</v>
      </c>
      <c r="S1917" s="3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>MID(M1918,22,1)</f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s="3" t="e">
        <f>TableOMP[[#This Row],[Avg]]-$U$2*TableOMP[[#This Row],[StdDev]]</f>
        <v>#N/A</v>
      </c>
      <c r="R1918" s="3" t="e">
        <f>TableOMP[[#This Row],[Avg]]+$U$2*TableOMP[[#This Row],[StdDev]]</f>
        <v>#N/A</v>
      </c>
      <c r="S1918" s="3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>MID(M1919,22,1)</f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s="3" t="e">
        <f>TableOMP[[#This Row],[Avg]]-$U$2*TableOMP[[#This Row],[StdDev]]</f>
        <v>#N/A</v>
      </c>
      <c r="R1919" s="3" t="e">
        <f>TableOMP[[#This Row],[Avg]]+$U$2*TableOMP[[#This Row],[StdDev]]</f>
        <v>#N/A</v>
      </c>
      <c r="S1919" s="3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>MID(M1920,22,1)</f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s="3" t="e">
        <f>TableOMP[[#This Row],[Avg]]-$U$2*TableOMP[[#This Row],[StdDev]]</f>
        <v>#N/A</v>
      </c>
      <c r="R1920" s="3" t="e">
        <f>TableOMP[[#This Row],[Avg]]+$U$2*TableOMP[[#This Row],[StdDev]]</f>
        <v>#N/A</v>
      </c>
      <c r="S1920" s="3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>MID(M1921,22,1)</f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s="3" t="e">
        <f>TableOMP[[#This Row],[Avg]]-$U$2*TableOMP[[#This Row],[StdDev]]</f>
        <v>#N/A</v>
      </c>
      <c r="R1921" s="3" t="e">
        <f>TableOMP[[#This Row],[Avg]]+$U$2*TableOMP[[#This Row],[StdDev]]</f>
        <v>#N/A</v>
      </c>
      <c r="S1921" s="3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s="3" t="e">
        <f>TableOMP[[#This Row],[Avg]]-$U$2*TableOMP[[#This Row],[StdDev]]</f>
        <v>#N/A</v>
      </c>
      <c r="R1922" s="3" t="e">
        <f>TableOMP[[#This Row],[Avg]]+$U$2*TableOMP[[#This Row],[StdDev]]</f>
        <v>#N/A</v>
      </c>
      <c r="S1922" s="3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>MID(M1923,22,1)</f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s="3" t="e">
        <f>TableOMP[[#This Row],[Avg]]-$U$2*TableOMP[[#This Row],[StdDev]]</f>
        <v>#N/A</v>
      </c>
      <c r="R1923" s="3" t="e">
        <f>TableOMP[[#This Row],[Avg]]+$U$2*TableOMP[[#This Row],[StdDev]]</f>
        <v>#N/A</v>
      </c>
      <c r="S1923" s="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>MID(M1924,22,1)</f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s="3" t="e">
        <f>TableOMP[[#This Row],[Avg]]-$U$2*TableOMP[[#This Row],[StdDev]]</f>
        <v>#N/A</v>
      </c>
      <c r="R1924" s="3" t="e">
        <f>TableOMP[[#This Row],[Avg]]+$U$2*TableOMP[[#This Row],[StdDev]]</f>
        <v>#N/A</v>
      </c>
      <c r="S1924" s="3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>MID(M1925,22,1)</f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s="3" t="e">
        <f>TableOMP[[#This Row],[Avg]]-$U$2*TableOMP[[#This Row],[StdDev]]</f>
        <v>#N/A</v>
      </c>
      <c r="R1925" s="3" t="e">
        <f>TableOMP[[#This Row],[Avg]]+$U$2*TableOMP[[#This Row],[StdDev]]</f>
        <v>#N/A</v>
      </c>
      <c r="S1925" s="3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>MID(M1926,22,1)</f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s="3" t="e">
        <f>TableOMP[[#This Row],[Avg]]-$U$2*TableOMP[[#This Row],[StdDev]]</f>
        <v>#N/A</v>
      </c>
      <c r="R1926" s="3" t="e">
        <f>TableOMP[[#This Row],[Avg]]+$U$2*TableOMP[[#This Row],[StdDev]]</f>
        <v>#N/A</v>
      </c>
      <c r="S1926" s="3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>MID(M1927,22,1)</f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s="3" t="e">
        <f>TableOMP[[#This Row],[Avg]]-$U$2*TableOMP[[#This Row],[StdDev]]</f>
        <v>#N/A</v>
      </c>
      <c r="R1927" s="3" t="e">
        <f>TableOMP[[#This Row],[Avg]]+$U$2*TableOMP[[#This Row],[StdDev]]</f>
        <v>#N/A</v>
      </c>
      <c r="S1927" s="3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>MID(M1928,22,1)</f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s="3" t="e">
        <f>TableOMP[[#This Row],[Avg]]-$U$2*TableOMP[[#This Row],[StdDev]]</f>
        <v>#N/A</v>
      </c>
      <c r="R1928" s="3" t="e">
        <f>TableOMP[[#This Row],[Avg]]+$U$2*TableOMP[[#This Row],[StdDev]]</f>
        <v>#N/A</v>
      </c>
      <c r="S1928" s="3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>MID(M1929,22,1)</f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s="3" t="e">
        <f>TableOMP[[#This Row],[Avg]]-$U$2*TableOMP[[#This Row],[StdDev]]</f>
        <v>#N/A</v>
      </c>
      <c r="R1929" s="3" t="e">
        <f>TableOMP[[#This Row],[Avg]]+$U$2*TableOMP[[#This Row],[StdDev]]</f>
        <v>#N/A</v>
      </c>
      <c r="S1929" s="3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>MID(M1930,22,1)</f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s="3" t="e">
        <f>TableOMP[[#This Row],[Avg]]-$U$2*TableOMP[[#This Row],[StdDev]]</f>
        <v>#N/A</v>
      </c>
      <c r="R1930" s="3" t="e">
        <f>TableOMP[[#This Row],[Avg]]+$U$2*TableOMP[[#This Row],[StdDev]]</f>
        <v>#N/A</v>
      </c>
      <c r="S1930" s="3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>MID(M1931,22,1)</f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s="3" t="e">
        <f>TableOMP[[#This Row],[Avg]]-$U$2*TableOMP[[#This Row],[StdDev]]</f>
        <v>#N/A</v>
      </c>
      <c r="R1931" s="3" t="e">
        <f>TableOMP[[#This Row],[Avg]]+$U$2*TableOMP[[#This Row],[StdDev]]</f>
        <v>#N/A</v>
      </c>
      <c r="S1931" s="3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>MID(M1932,22,1)</f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s="3" t="e">
        <f>TableOMP[[#This Row],[Avg]]-$U$2*TableOMP[[#This Row],[StdDev]]</f>
        <v>#N/A</v>
      </c>
      <c r="R1932" s="3" t="e">
        <f>TableOMP[[#This Row],[Avg]]+$U$2*TableOMP[[#This Row],[StdDev]]</f>
        <v>#N/A</v>
      </c>
      <c r="S1932" s="3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>MID(M1933,22,1)</f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s="3" t="e">
        <f>TableOMP[[#This Row],[Avg]]-$U$2*TableOMP[[#This Row],[StdDev]]</f>
        <v>#N/A</v>
      </c>
      <c r="R1933" s="3" t="e">
        <f>TableOMP[[#This Row],[Avg]]+$U$2*TableOMP[[#This Row],[StdDev]]</f>
        <v>#N/A</v>
      </c>
      <c r="S1933" s="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>MID(M1934,22,1)</f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s="3" t="e">
        <f>TableOMP[[#This Row],[Avg]]-$U$2*TableOMP[[#This Row],[StdDev]]</f>
        <v>#N/A</v>
      </c>
      <c r="R1934" s="3" t="e">
        <f>TableOMP[[#This Row],[Avg]]+$U$2*TableOMP[[#This Row],[StdDev]]</f>
        <v>#N/A</v>
      </c>
      <c r="S1934" s="3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>MID(M1935,22,1)</f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s="3" t="e">
        <f>TableOMP[[#This Row],[Avg]]-$U$2*TableOMP[[#This Row],[StdDev]]</f>
        <v>#N/A</v>
      </c>
      <c r="R1935" s="3" t="e">
        <f>TableOMP[[#This Row],[Avg]]+$U$2*TableOMP[[#This Row],[StdDev]]</f>
        <v>#N/A</v>
      </c>
      <c r="S1935" s="3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>MID(M1936,22,1)</f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s="3" t="e">
        <f>TableOMP[[#This Row],[Avg]]-$U$2*TableOMP[[#This Row],[StdDev]]</f>
        <v>#N/A</v>
      </c>
      <c r="R1936" s="3" t="e">
        <f>TableOMP[[#This Row],[Avg]]+$U$2*TableOMP[[#This Row],[StdDev]]</f>
        <v>#N/A</v>
      </c>
      <c r="S1936" s="3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>MID(M1937,22,1)</f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s="3" t="e">
        <f>TableOMP[[#This Row],[Avg]]-$U$2*TableOMP[[#This Row],[StdDev]]</f>
        <v>#N/A</v>
      </c>
      <c r="R1937" s="3" t="e">
        <f>TableOMP[[#This Row],[Avg]]+$U$2*TableOMP[[#This Row],[StdDev]]</f>
        <v>#N/A</v>
      </c>
      <c r="S1937" s="3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>MID(M1938,22,1)</f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s="3" t="e">
        <f>TableOMP[[#This Row],[Avg]]-$U$2*TableOMP[[#This Row],[StdDev]]</f>
        <v>#N/A</v>
      </c>
      <c r="R1938" s="3" t="e">
        <f>TableOMP[[#This Row],[Avg]]+$U$2*TableOMP[[#This Row],[StdDev]]</f>
        <v>#N/A</v>
      </c>
      <c r="S1938" s="3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>MID(M1939,22,1)</f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s="3" t="e">
        <f>TableOMP[[#This Row],[Avg]]-$U$2*TableOMP[[#This Row],[StdDev]]</f>
        <v>#N/A</v>
      </c>
      <c r="R1939" s="3" t="e">
        <f>TableOMP[[#This Row],[Avg]]+$U$2*TableOMP[[#This Row],[StdDev]]</f>
        <v>#N/A</v>
      </c>
      <c r="S1939" s="3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>MID(M1940,22,1)</f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s="3" t="e">
        <f>TableOMP[[#This Row],[Avg]]-$U$2*TableOMP[[#This Row],[StdDev]]</f>
        <v>#N/A</v>
      </c>
      <c r="R1940" s="3" t="e">
        <f>TableOMP[[#This Row],[Avg]]+$U$2*TableOMP[[#This Row],[StdDev]]</f>
        <v>#N/A</v>
      </c>
      <c r="S1940" s="3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>MID(M1941,22,1)</f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s="3" t="e">
        <f>TableOMP[[#This Row],[Avg]]-$U$2*TableOMP[[#This Row],[StdDev]]</f>
        <v>#N/A</v>
      </c>
      <c r="R1941" s="3" t="e">
        <f>TableOMP[[#This Row],[Avg]]+$U$2*TableOMP[[#This Row],[StdDev]]</f>
        <v>#N/A</v>
      </c>
      <c r="S1941" s="3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>MID(M1942,22,1)</f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s="3" t="e">
        <f>TableOMP[[#This Row],[Avg]]-$U$2*TableOMP[[#This Row],[StdDev]]</f>
        <v>#N/A</v>
      </c>
      <c r="R1942" s="3" t="e">
        <f>TableOMP[[#This Row],[Avg]]+$U$2*TableOMP[[#This Row],[StdDev]]</f>
        <v>#N/A</v>
      </c>
      <c r="S1942" s="3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>MID(M1943,22,1)</f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s="3" t="e">
        <f>TableOMP[[#This Row],[Avg]]-$U$2*TableOMP[[#This Row],[StdDev]]</f>
        <v>#N/A</v>
      </c>
      <c r="R1943" s="3" t="e">
        <f>TableOMP[[#This Row],[Avg]]+$U$2*TableOMP[[#This Row],[StdDev]]</f>
        <v>#N/A</v>
      </c>
      <c r="S1943" s="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>MID(M1944,22,1)</f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s="3" t="e">
        <f>TableOMP[[#This Row],[Avg]]-$U$2*TableOMP[[#This Row],[StdDev]]</f>
        <v>#N/A</v>
      </c>
      <c r="R1944" s="3" t="e">
        <f>TableOMP[[#This Row],[Avg]]+$U$2*TableOMP[[#This Row],[StdDev]]</f>
        <v>#N/A</v>
      </c>
      <c r="S1944" s="3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>MID(M1945,22,1)</f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s="3" t="e">
        <f>TableOMP[[#This Row],[Avg]]-$U$2*TableOMP[[#This Row],[StdDev]]</f>
        <v>#N/A</v>
      </c>
      <c r="R1945" s="3" t="e">
        <f>TableOMP[[#This Row],[Avg]]+$U$2*TableOMP[[#This Row],[StdDev]]</f>
        <v>#N/A</v>
      </c>
      <c r="S1945" s="3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>MID(M1946,22,1)</f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s="3" t="e">
        <f>TableOMP[[#This Row],[Avg]]-$U$2*TableOMP[[#This Row],[StdDev]]</f>
        <v>#N/A</v>
      </c>
      <c r="R1946" s="3" t="e">
        <f>TableOMP[[#This Row],[Avg]]+$U$2*TableOMP[[#This Row],[StdDev]]</f>
        <v>#N/A</v>
      </c>
      <c r="S1946" s="3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>MID(M1947,22,1)</f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s="3" t="e">
        <f>TableOMP[[#This Row],[Avg]]-$U$2*TableOMP[[#This Row],[StdDev]]</f>
        <v>#N/A</v>
      </c>
      <c r="R1947" s="3" t="e">
        <f>TableOMP[[#This Row],[Avg]]+$U$2*TableOMP[[#This Row],[StdDev]]</f>
        <v>#N/A</v>
      </c>
      <c r="S1947" s="3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>MID(M1948,22,1)</f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s="3" t="e">
        <f>TableOMP[[#This Row],[Avg]]-$U$2*TableOMP[[#This Row],[StdDev]]</f>
        <v>#N/A</v>
      </c>
      <c r="R1948" s="3" t="e">
        <f>TableOMP[[#This Row],[Avg]]+$U$2*TableOMP[[#This Row],[StdDev]]</f>
        <v>#N/A</v>
      </c>
      <c r="S1948" s="3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>MID(M1949,22,1)</f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s="3" t="e">
        <f>TableOMP[[#This Row],[Avg]]-$U$2*TableOMP[[#This Row],[StdDev]]</f>
        <v>#N/A</v>
      </c>
      <c r="R1949" s="3" t="e">
        <f>TableOMP[[#This Row],[Avg]]+$U$2*TableOMP[[#This Row],[StdDev]]</f>
        <v>#N/A</v>
      </c>
      <c r="S1949" s="3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>MID(M1950,22,1)</f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s="3" t="e">
        <f>TableOMP[[#This Row],[Avg]]-$U$2*TableOMP[[#This Row],[StdDev]]</f>
        <v>#N/A</v>
      </c>
      <c r="R1950" s="3" t="e">
        <f>TableOMP[[#This Row],[Avg]]+$U$2*TableOMP[[#This Row],[StdDev]]</f>
        <v>#N/A</v>
      </c>
      <c r="S1950" s="3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>MID(M1951,22,1)</f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s="3" t="e">
        <f>TableOMP[[#This Row],[Avg]]-$U$2*TableOMP[[#This Row],[StdDev]]</f>
        <v>#N/A</v>
      </c>
      <c r="R1951" s="3" t="e">
        <f>TableOMP[[#This Row],[Avg]]+$U$2*TableOMP[[#This Row],[StdDev]]</f>
        <v>#N/A</v>
      </c>
      <c r="S1951" s="3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>MID(M1952,22,1)</f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s="3" t="e">
        <f>TableOMP[[#This Row],[Avg]]-$U$2*TableOMP[[#This Row],[StdDev]]</f>
        <v>#N/A</v>
      </c>
      <c r="R1952" s="3" t="e">
        <f>TableOMP[[#This Row],[Avg]]+$U$2*TableOMP[[#This Row],[StdDev]]</f>
        <v>#N/A</v>
      </c>
      <c r="S1952" s="3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>MID(M1953,22,1)</f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s="3" t="e">
        <f>TableOMP[[#This Row],[Avg]]-$U$2*TableOMP[[#This Row],[StdDev]]</f>
        <v>#N/A</v>
      </c>
      <c r="R1953" s="3" t="e">
        <f>TableOMP[[#This Row],[Avg]]+$U$2*TableOMP[[#This Row],[StdDev]]</f>
        <v>#N/A</v>
      </c>
      <c r="S1953" s="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>MID(M1954,22,1)</f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s="3" t="e">
        <f>TableOMP[[#This Row],[Avg]]-$U$2*TableOMP[[#This Row],[StdDev]]</f>
        <v>#N/A</v>
      </c>
      <c r="R1954" s="3" t="e">
        <f>TableOMP[[#This Row],[Avg]]+$U$2*TableOMP[[#This Row],[StdDev]]</f>
        <v>#N/A</v>
      </c>
      <c r="S1954" s="3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>MID(M1955,22,1)</f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s="3" t="e">
        <f>TableOMP[[#This Row],[Avg]]-$U$2*TableOMP[[#This Row],[StdDev]]</f>
        <v>#N/A</v>
      </c>
      <c r="R1955" s="3" t="e">
        <f>TableOMP[[#This Row],[Avg]]+$U$2*TableOMP[[#This Row],[StdDev]]</f>
        <v>#N/A</v>
      </c>
      <c r="S1955" s="3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>MID(M1956,22,1)</f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s="3" t="e">
        <f>TableOMP[[#This Row],[Avg]]-$U$2*TableOMP[[#This Row],[StdDev]]</f>
        <v>#N/A</v>
      </c>
      <c r="R1956" s="3" t="e">
        <f>TableOMP[[#This Row],[Avg]]+$U$2*TableOMP[[#This Row],[StdDev]]</f>
        <v>#N/A</v>
      </c>
      <c r="S1956" s="3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>MID(M1957,22,1)</f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s="3" t="e">
        <f>TableOMP[[#This Row],[Avg]]-$U$2*TableOMP[[#This Row],[StdDev]]</f>
        <v>#N/A</v>
      </c>
      <c r="R1957" s="3" t="e">
        <f>TableOMP[[#This Row],[Avg]]+$U$2*TableOMP[[#This Row],[StdDev]]</f>
        <v>#N/A</v>
      </c>
      <c r="S1957" s="3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>MID(M1958,22,1)</f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s="3" t="e">
        <f>TableOMP[[#This Row],[Avg]]-$U$2*TableOMP[[#This Row],[StdDev]]</f>
        <v>#N/A</v>
      </c>
      <c r="R1958" s="3" t="e">
        <f>TableOMP[[#This Row],[Avg]]+$U$2*TableOMP[[#This Row],[StdDev]]</f>
        <v>#N/A</v>
      </c>
      <c r="S1958" s="3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>MID(M1959,22,1)</f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s="3" t="e">
        <f>TableOMP[[#This Row],[Avg]]-$U$2*TableOMP[[#This Row],[StdDev]]</f>
        <v>#N/A</v>
      </c>
      <c r="R1959" s="3" t="e">
        <f>TableOMP[[#This Row],[Avg]]+$U$2*TableOMP[[#This Row],[StdDev]]</f>
        <v>#N/A</v>
      </c>
      <c r="S1959" s="3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>MID(M1960,22,1)</f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s="3" t="e">
        <f>TableOMP[[#This Row],[Avg]]-$U$2*TableOMP[[#This Row],[StdDev]]</f>
        <v>#N/A</v>
      </c>
      <c r="R1960" s="3" t="e">
        <f>TableOMP[[#This Row],[Avg]]+$U$2*TableOMP[[#This Row],[StdDev]]</f>
        <v>#N/A</v>
      </c>
      <c r="S1960" s="3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>MID(M1961,22,1)</f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s="3" t="e">
        <f>TableOMP[[#This Row],[Avg]]-$U$2*TableOMP[[#This Row],[StdDev]]</f>
        <v>#N/A</v>
      </c>
      <c r="R1961" s="3" t="e">
        <f>TableOMP[[#This Row],[Avg]]+$U$2*TableOMP[[#This Row],[StdDev]]</f>
        <v>#N/A</v>
      </c>
      <c r="S1961" s="3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>MID(M1962,22,1)</f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s="3" t="e">
        <f>TableOMP[[#This Row],[Avg]]-$U$2*TableOMP[[#This Row],[StdDev]]</f>
        <v>#N/A</v>
      </c>
      <c r="R1962" s="3" t="e">
        <f>TableOMP[[#This Row],[Avg]]+$U$2*TableOMP[[#This Row],[StdDev]]</f>
        <v>#N/A</v>
      </c>
      <c r="S1962" s="3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>MID(M1963,22,1)</f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s="3" t="e">
        <f>TableOMP[[#This Row],[Avg]]-$U$2*TableOMP[[#This Row],[StdDev]]</f>
        <v>#N/A</v>
      </c>
      <c r="R1963" s="3" t="e">
        <f>TableOMP[[#This Row],[Avg]]+$U$2*TableOMP[[#This Row],[StdDev]]</f>
        <v>#N/A</v>
      </c>
      <c r="S1963" s="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>MID(M1964,22,1)</f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s="3" t="e">
        <f>TableOMP[[#This Row],[Avg]]-$U$2*TableOMP[[#This Row],[StdDev]]</f>
        <v>#N/A</v>
      </c>
      <c r="R1964" s="3" t="e">
        <f>TableOMP[[#This Row],[Avg]]+$U$2*TableOMP[[#This Row],[StdDev]]</f>
        <v>#N/A</v>
      </c>
      <c r="S1964" s="3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>MID(M1965,22,1)</f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s="3" t="e">
        <f>TableOMP[[#This Row],[Avg]]-$U$2*TableOMP[[#This Row],[StdDev]]</f>
        <v>#N/A</v>
      </c>
      <c r="R1965" s="3" t="e">
        <f>TableOMP[[#This Row],[Avg]]+$U$2*TableOMP[[#This Row],[StdDev]]</f>
        <v>#N/A</v>
      </c>
      <c r="S1965" s="3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>MID(M1966,22,1)</f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s="3" t="e">
        <f>TableOMP[[#This Row],[Avg]]-$U$2*TableOMP[[#This Row],[StdDev]]</f>
        <v>#N/A</v>
      </c>
      <c r="R1966" s="3" t="e">
        <f>TableOMP[[#This Row],[Avg]]+$U$2*TableOMP[[#This Row],[StdDev]]</f>
        <v>#N/A</v>
      </c>
      <c r="S1966" s="3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>MID(M1967,22,1)</f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s="3" t="e">
        <f>TableOMP[[#This Row],[Avg]]-$U$2*TableOMP[[#This Row],[StdDev]]</f>
        <v>#N/A</v>
      </c>
      <c r="R1967" s="3" t="e">
        <f>TableOMP[[#This Row],[Avg]]+$U$2*TableOMP[[#This Row],[StdDev]]</f>
        <v>#N/A</v>
      </c>
      <c r="S1967" s="3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>MID(M1968,22,1)</f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s="3" t="e">
        <f>TableOMP[[#This Row],[Avg]]-$U$2*TableOMP[[#This Row],[StdDev]]</f>
        <v>#N/A</v>
      </c>
      <c r="R1968" s="3" t="e">
        <f>TableOMP[[#This Row],[Avg]]+$U$2*TableOMP[[#This Row],[StdDev]]</f>
        <v>#N/A</v>
      </c>
      <c r="S1968" s="3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>MID(M1969,22,1)</f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s="3" t="e">
        <f>TableOMP[[#This Row],[Avg]]-$U$2*TableOMP[[#This Row],[StdDev]]</f>
        <v>#N/A</v>
      </c>
      <c r="R1969" s="3" t="e">
        <f>TableOMP[[#This Row],[Avg]]+$U$2*TableOMP[[#This Row],[StdDev]]</f>
        <v>#N/A</v>
      </c>
      <c r="S1969" s="3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>MID(M1970,22,1)</f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s="3" t="e">
        <f>TableOMP[[#This Row],[Avg]]-$U$2*TableOMP[[#This Row],[StdDev]]</f>
        <v>#N/A</v>
      </c>
      <c r="R1970" s="3" t="e">
        <f>TableOMP[[#This Row],[Avg]]+$U$2*TableOMP[[#This Row],[StdDev]]</f>
        <v>#N/A</v>
      </c>
      <c r="S1970" s="3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>MID(M1971,22,1)</f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s="3" t="e">
        <f>TableOMP[[#This Row],[Avg]]-$U$2*TableOMP[[#This Row],[StdDev]]</f>
        <v>#N/A</v>
      </c>
      <c r="R1971" s="3" t="e">
        <f>TableOMP[[#This Row],[Avg]]+$U$2*TableOMP[[#This Row],[StdDev]]</f>
        <v>#N/A</v>
      </c>
      <c r="S1971" s="3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>MID(M1972,22,1)</f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s="3" t="e">
        <f>TableOMP[[#This Row],[Avg]]-$U$2*TableOMP[[#This Row],[StdDev]]</f>
        <v>#N/A</v>
      </c>
      <c r="R1972" s="3" t="e">
        <f>TableOMP[[#This Row],[Avg]]+$U$2*TableOMP[[#This Row],[StdDev]]</f>
        <v>#N/A</v>
      </c>
      <c r="S1972" s="3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>MID(M1973,22,1)</f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s="3" t="e">
        <f>TableOMP[[#This Row],[Avg]]-$U$2*TableOMP[[#This Row],[StdDev]]</f>
        <v>#N/A</v>
      </c>
      <c r="R1973" s="3" t="e">
        <f>TableOMP[[#This Row],[Avg]]+$U$2*TableOMP[[#This Row],[StdDev]]</f>
        <v>#N/A</v>
      </c>
      <c r="S1973" s="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>MID(M1974,22,1)</f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s="3" t="e">
        <f>TableOMP[[#This Row],[Avg]]-$U$2*TableOMP[[#This Row],[StdDev]]</f>
        <v>#N/A</v>
      </c>
      <c r="R1974" s="3" t="e">
        <f>TableOMP[[#This Row],[Avg]]+$U$2*TableOMP[[#This Row],[StdDev]]</f>
        <v>#N/A</v>
      </c>
      <c r="S1974" s="3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>MID(M1975,22,1)</f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s="3" t="e">
        <f>TableOMP[[#This Row],[Avg]]-$U$2*TableOMP[[#This Row],[StdDev]]</f>
        <v>#N/A</v>
      </c>
      <c r="R1975" s="3" t="e">
        <f>TableOMP[[#This Row],[Avg]]+$U$2*TableOMP[[#This Row],[StdDev]]</f>
        <v>#N/A</v>
      </c>
      <c r="S1975" s="3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>MID(M1976,22,1)</f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s="3" t="e">
        <f>TableOMP[[#This Row],[Avg]]-$U$2*TableOMP[[#This Row],[StdDev]]</f>
        <v>#N/A</v>
      </c>
      <c r="R1976" s="3" t="e">
        <f>TableOMP[[#This Row],[Avg]]+$U$2*TableOMP[[#This Row],[StdDev]]</f>
        <v>#N/A</v>
      </c>
      <c r="S1976" s="3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>MID(M1977,22,1)</f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s="3" t="e">
        <f>TableOMP[[#This Row],[Avg]]-$U$2*TableOMP[[#This Row],[StdDev]]</f>
        <v>#N/A</v>
      </c>
      <c r="R1977" s="3" t="e">
        <f>TableOMP[[#This Row],[Avg]]+$U$2*TableOMP[[#This Row],[StdDev]]</f>
        <v>#N/A</v>
      </c>
      <c r="S1977" s="3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>MID(M1978,22,1)</f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s="3" t="e">
        <f>TableOMP[[#This Row],[Avg]]-$U$2*TableOMP[[#This Row],[StdDev]]</f>
        <v>#N/A</v>
      </c>
      <c r="R1978" s="3" t="e">
        <f>TableOMP[[#This Row],[Avg]]+$U$2*TableOMP[[#This Row],[StdDev]]</f>
        <v>#N/A</v>
      </c>
      <c r="S1978" s="3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>MID(M1979,22,1)</f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s="3" t="e">
        <f>TableOMP[[#This Row],[Avg]]-$U$2*TableOMP[[#This Row],[StdDev]]</f>
        <v>#N/A</v>
      </c>
      <c r="R1979" s="3" t="e">
        <f>TableOMP[[#This Row],[Avg]]+$U$2*TableOMP[[#This Row],[StdDev]]</f>
        <v>#N/A</v>
      </c>
      <c r="S1979" s="3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>MID(M1980,22,1)</f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s="3" t="e">
        <f>TableOMP[[#This Row],[Avg]]-$U$2*TableOMP[[#This Row],[StdDev]]</f>
        <v>#N/A</v>
      </c>
      <c r="R1980" s="3" t="e">
        <f>TableOMP[[#This Row],[Avg]]+$U$2*TableOMP[[#This Row],[StdDev]]</f>
        <v>#N/A</v>
      </c>
      <c r="S1980" s="3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>MID(M1981,22,1)</f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s="3" t="e">
        <f>TableOMP[[#This Row],[Avg]]-$U$2*TableOMP[[#This Row],[StdDev]]</f>
        <v>#N/A</v>
      </c>
      <c r="R1981" s="3" t="e">
        <f>TableOMP[[#This Row],[Avg]]+$U$2*TableOMP[[#This Row],[StdDev]]</f>
        <v>#N/A</v>
      </c>
      <c r="S1981" s="3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>MID(M1982,22,1)</f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s="3" t="e">
        <f>TableOMP[[#This Row],[Avg]]-$U$2*TableOMP[[#This Row],[StdDev]]</f>
        <v>#N/A</v>
      </c>
      <c r="R1982" s="3" t="e">
        <f>TableOMP[[#This Row],[Avg]]+$U$2*TableOMP[[#This Row],[StdDev]]</f>
        <v>#N/A</v>
      </c>
      <c r="S1982" s="3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>MID(M1983,22,1)</f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s="3" t="e">
        <f>TableOMP[[#This Row],[Avg]]-$U$2*TableOMP[[#This Row],[StdDev]]</f>
        <v>#N/A</v>
      </c>
      <c r="R1983" s="3" t="e">
        <f>TableOMP[[#This Row],[Avg]]+$U$2*TableOMP[[#This Row],[StdDev]]</f>
        <v>#N/A</v>
      </c>
      <c r="S1983" s="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>MID(M1984,22,1)</f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s="3" t="e">
        <f>TableOMP[[#This Row],[Avg]]-$U$2*TableOMP[[#This Row],[StdDev]]</f>
        <v>#N/A</v>
      </c>
      <c r="R1984" s="3" t="e">
        <f>TableOMP[[#This Row],[Avg]]+$U$2*TableOMP[[#This Row],[StdDev]]</f>
        <v>#N/A</v>
      </c>
      <c r="S1984" s="3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>MID(M1985,22,1)</f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s="3" t="e">
        <f>TableOMP[[#This Row],[Avg]]-$U$2*TableOMP[[#This Row],[StdDev]]</f>
        <v>#N/A</v>
      </c>
      <c r="R1985" s="3" t="e">
        <f>TableOMP[[#This Row],[Avg]]+$U$2*TableOMP[[#This Row],[StdDev]]</f>
        <v>#N/A</v>
      </c>
      <c r="S1985" s="3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s="3" t="e">
        <f>TableOMP[[#This Row],[Avg]]-$U$2*TableOMP[[#This Row],[StdDev]]</f>
        <v>#N/A</v>
      </c>
      <c r="R1986" s="3" t="e">
        <f>TableOMP[[#This Row],[Avg]]+$U$2*TableOMP[[#This Row],[StdDev]]</f>
        <v>#N/A</v>
      </c>
      <c r="S1986" s="3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>MID(M1987,22,1)</f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s="3" t="e">
        <f>TableOMP[[#This Row],[Avg]]-$U$2*TableOMP[[#This Row],[StdDev]]</f>
        <v>#N/A</v>
      </c>
      <c r="R1987" s="3" t="e">
        <f>TableOMP[[#This Row],[Avg]]+$U$2*TableOMP[[#This Row],[StdDev]]</f>
        <v>#N/A</v>
      </c>
      <c r="S1987" s="3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>MID(M1988,22,1)</f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s="3" t="e">
        <f>TableOMP[[#This Row],[Avg]]-$U$2*TableOMP[[#This Row],[StdDev]]</f>
        <v>#N/A</v>
      </c>
      <c r="R1988" s="3" t="e">
        <f>TableOMP[[#This Row],[Avg]]+$U$2*TableOMP[[#This Row],[StdDev]]</f>
        <v>#N/A</v>
      </c>
      <c r="S1988" s="3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>MID(M1989,22,1)</f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s="3" t="e">
        <f>TableOMP[[#This Row],[Avg]]-$U$2*TableOMP[[#This Row],[StdDev]]</f>
        <v>#N/A</v>
      </c>
      <c r="R1989" s="3" t="e">
        <f>TableOMP[[#This Row],[Avg]]+$U$2*TableOMP[[#This Row],[StdDev]]</f>
        <v>#N/A</v>
      </c>
      <c r="S1989" s="3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>MID(M1990,22,1)</f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s="3" t="e">
        <f>TableOMP[[#This Row],[Avg]]-$U$2*TableOMP[[#This Row],[StdDev]]</f>
        <v>#N/A</v>
      </c>
      <c r="R1990" s="3" t="e">
        <f>TableOMP[[#This Row],[Avg]]+$U$2*TableOMP[[#This Row],[StdDev]]</f>
        <v>#N/A</v>
      </c>
      <c r="S1990" s="3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>MID(M1991,22,1)</f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s="3" t="e">
        <f>TableOMP[[#This Row],[Avg]]-$U$2*TableOMP[[#This Row],[StdDev]]</f>
        <v>#N/A</v>
      </c>
      <c r="R1991" s="3" t="e">
        <f>TableOMP[[#This Row],[Avg]]+$U$2*TableOMP[[#This Row],[StdDev]]</f>
        <v>#N/A</v>
      </c>
      <c r="S1991" s="3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>MID(M1992,22,1)</f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s="3" t="e">
        <f>TableOMP[[#This Row],[Avg]]-$U$2*TableOMP[[#This Row],[StdDev]]</f>
        <v>#N/A</v>
      </c>
      <c r="R1992" s="3" t="e">
        <f>TableOMP[[#This Row],[Avg]]+$U$2*TableOMP[[#This Row],[StdDev]]</f>
        <v>#N/A</v>
      </c>
      <c r="S1992" s="3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>MID(M1993,22,1)</f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s="3" t="e">
        <f>TableOMP[[#This Row],[Avg]]-$U$2*TableOMP[[#This Row],[StdDev]]</f>
        <v>#N/A</v>
      </c>
      <c r="R1993" s="3" t="e">
        <f>TableOMP[[#This Row],[Avg]]+$U$2*TableOMP[[#This Row],[StdDev]]</f>
        <v>#N/A</v>
      </c>
      <c r="S1993" s="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>MID(M1994,22,1)</f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s="3" t="e">
        <f>TableOMP[[#This Row],[Avg]]-$U$2*TableOMP[[#This Row],[StdDev]]</f>
        <v>#N/A</v>
      </c>
      <c r="R1994" s="3" t="e">
        <f>TableOMP[[#This Row],[Avg]]+$U$2*TableOMP[[#This Row],[StdDev]]</f>
        <v>#N/A</v>
      </c>
      <c r="S1994" s="3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>MID(M1995,22,1)</f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s="3" t="e">
        <f>TableOMP[[#This Row],[Avg]]-$U$2*TableOMP[[#This Row],[StdDev]]</f>
        <v>#N/A</v>
      </c>
      <c r="R1995" s="3" t="e">
        <f>TableOMP[[#This Row],[Avg]]+$U$2*TableOMP[[#This Row],[StdDev]]</f>
        <v>#N/A</v>
      </c>
      <c r="S1995" s="3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>MID(M1996,22,1)</f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s="3" t="e">
        <f>TableOMP[[#This Row],[Avg]]-$U$2*TableOMP[[#This Row],[StdDev]]</f>
        <v>#N/A</v>
      </c>
      <c r="R1996" s="3" t="e">
        <f>TableOMP[[#This Row],[Avg]]+$U$2*TableOMP[[#This Row],[StdDev]]</f>
        <v>#N/A</v>
      </c>
      <c r="S1996" s="3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>MID(M1997,22,1)</f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s="3" t="e">
        <f>TableOMP[[#This Row],[Avg]]-$U$2*TableOMP[[#This Row],[StdDev]]</f>
        <v>#N/A</v>
      </c>
      <c r="R1997" s="3" t="e">
        <f>TableOMP[[#This Row],[Avg]]+$U$2*TableOMP[[#This Row],[StdDev]]</f>
        <v>#N/A</v>
      </c>
      <c r="S1997" s="3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>MID(M1998,22,1)</f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s="3" t="e">
        <f>TableOMP[[#This Row],[Avg]]-$U$2*TableOMP[[#This Row],[StdDev]]</f>
        <v>#N/A</v>
      </c>
      <c r="R1998" s="3" t="e">
        <f>TableOMP[[#This Row],[Avg]]+$U$2*TableOMP[[#This Row],[StdDev]]</f>
        <v>#N/A</v>
      </c>
      <c r="S1998" s="3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>MID(M1999,22,1)</f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s="3" t="e">
        <f>TableOMP[[#This Row],[Avg]]-$U$2*TableOMP[[#This Row],[StdDev]]</f>
        <v>#N/A</v>
      </c>
      <c r="R1999" s="3" t="e">
        <f>TableOMP[[#This Row],[Avg]]+$U$2*TableOMP[[#This Row],[StdDev]]</f>
        <v>#N/A</v>
      </c>
      <c r="S1999" s="3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>MID(M2000,22,1)</f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s="3" t="e">
        <f>TableOMP[[#This Row],[Avg]]-$U$2*TableOMP[[#This Row],[StdDev]]</f>
        <v>#N/A</v>
      </c>
      <c r="R2000" s="3" t="e">
        <f>TableOMP[[#This Row],[Avg]]+$U$2*TableOMP[[#This Row],[StdDev]]</f>
        <v>#N/A</v>
      </c>
      <c r="S2000" s="3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>MID(M2001,22,1)</f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s="3" t="e">
        <f>TableOMP[[#This Row],[Avg]]-$U$2*TableOMP[[#This Row],[StdDev]]</f>
        <v>#N/A</v>
      </c>
      <c r="R2001" s="3" t="e">
        <f>TableOMP[[#This Row],[Avg]]+$U$2*TableOMP[[#This Row],[StdDev]]</f>
        <v>#N/A</v>
      </c>
      <c r="S2001" s="3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>MID(M2002,22,1)</f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s="3" t="e">
        <f>TableOMP[[#This Row],[Avg]]-$U$2*TableOMP[[#This Row],[StdDev]]</f>
        <v>#N/A</v>
      </c>
      <c r="R2002" s="3" t="e">
        <f>TableOMP[[#This Row],[Avg]]+$U$2*TableOMP[[#This Row],[StdDev]]</f>
        <v>#N/A</v>
      </c>
      <c r="S2002" s="3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>MID(M2003,22,1)</f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s="3" t="e">
        <f>TableOMP[[#This Row],[Avg]]-$U$2*TableOMP[[#This Row],[StdDev]]</f>
        <v>#N/A</v>
      </c>
      <c r="R2003" s="3" t="e">
        <f>TableOMP[[#This Row],[Avg]]+$U$2*TableOMP[[#This Row],[StdDev]]</f>
        <v>#N/A</v>
      </c>
      <c r="S2003" s="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>MID(M2004,22,1)</f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s="3" t="e">
        <f>TableOMP[[#This Row],[Avg]]-$U$2*TableOMP[[#This Row],[StdDev]]</f>
        <v>#N/A</v>
      </c>
      <c r="R2004" s="3" t="e">
        <f>TableOMP[[#This Row],[Avg]]+$U$2*TableOMP[[#This Row],[StdDev]]</f>
        <v>#N/A</v>
      </c>
      <c r="S2004" s="3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>MID(M2005,22,1)</f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s="3" t="e">
        <f>TableOMP[[#This Row],[Avg]]-$U$2*TableOMP[[#This Row],[StdDev]]</f>
        <v>#N/A</v>
      </c>
      <c r="R2005" s="3" t="e">
        <f>TableOMP[[#This Row],[Avg]]+$U$2*TableOMP[[#This Row],[StdDev]]</f>
        <v>#N/A</v>
      </c>
      <c r="S2005" s="3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>MID(M2006,22,1)</f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s="3" t="e">
        <f>TableOMP[[#This Row],[Avg]]-$U$2*TableOMP[[#This Row],[StdDev]]</f>
        <v>#N/A</v>
      </c>
      <c r="R2006" s="3" t="e">
        <f>TableOMP[[#This Row],[Avg]]+$U$2*TableOMP[[#This Row],[StdDev]]</f>
        <v>#N/A</v>
      </c>
      <c r="S2006" s="3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>MID(M2007,22,1)</f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s="3" t="e">
        <f>TableOMP[[#This Row],[Avg]]-$U$2*TableOMP[[#This Row],[StdDev]]</f>
        <v>#N/A</v>
      </c>
      <c r="R2007" s="3" t="e">
        <f>TableOMP[[#This Row],[Avg]]+$U$2*TableOMP[[#This Row],[StdDev]]</f>
        <v>#N/A</v>
      </c>
      <c r="S2007" s="3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>MID(M2008,22,1)</f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s="3" t="e">
        <f>TableOMP[[#This Row],[Avg]]-$U$2*TableOMP[[#This Row],[StdDev]]</f>
        <v>#N/A</v>
      </c>
      <c r="R2008" s="3" t="e">
        <f>TableOMP[[#This Row],[Avg]]+$U$2*TableOMP[[#This Row],[StdDev]]</f>
        <v>#N/A</v>
      </c>
      <c r="S2008" s="3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>MID(M2009,22,1)</f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s="3" t="e">
        <f>TableOMP[[#This Row],[Avg]]-$U$2*TableOMP[[#This Row],[StdDev]]</f>
        <v>#N/A</v>
      </c>
      <c r="R2009" s="3" t="e">
        <f>TableOMP[[#This Row],[Avg]]+$U$2*TableOMP[[#This Row],[StdDev]]</f>
        <v>#N/A</v>
      </c>
      <c r="S2009" s="3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>MID(M2010,22,1)</f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s="3" t="e">
        <f>TableOMP[[#This Row],[Avg]]-$U$2*TableOMP[[#This Row],[StdDev]]</f>
        <v>#N/A</v>
      </c>
      <c r="R2010" s="3" t="e">
        <f>TableOMP[[#This Row],[Avg]]+$U$2*TableOMP[[#This Row],[StdDev]]</f>
        <v>#N/A</v>
      </c>
      <c r="S2010" s="3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>MID(M2011,22,1)</f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s="3" t="e">
        <f>TableOMP[[#This Row],[Avg]]-$U$2*TableOMP[[#This Row],[StdDev]]</f>
        <v>#N/A</v>
      </c>
      <c r="R2011" s="3" t="e">
        <f>TableOMP[[#This Row],[Avg]]+$U$2*TableOMP[[#This Row],[StdDev]]</f>
        <v>#N/A</v>
      </c>
      <c r="S2011" s="3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>MID(M2012,22,1)</f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s="3" t="e">
        <f>TableOMP[[#This Row],[Avg]]-$U$2*TableOMP[[#This Row],[StdDev]]</f>
        <v>#N/A</v>
      </c>
      <c r="R2012" s="3" t="e">
        <f>TableOMP[[#This Row],[Avg]]+$U$2*TableOMP[[#This Row],[StdDev]]</f>
        <v>#N/A</v>
      </c>
      <c r="S2012" s="3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>MID(M2013,22,1)</f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s="3" t="e">
        <f>TableOMP[[#This Row],[Avg]]-$U$2*TableOMP[[#This Row],[StdDev]]</f>
        <v>#N/A</v>
      </c>
      <c r="R2013" s="3" t="e">
        <f>TableOMP[[#This Row],[Avg]]+$U$2*TableOMP[[#This Row],[StdDev]]</f>
        <v>#N/A</v>
      </c>
      <c r="S2013" s="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>MID(M2014,22,1)</f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s="3" t="e">
        <f>TableOMP[[#This Row],[Avg]]-$U$2*TableOMP[[#This Row],[StdDev]]</f>
        <v>#N/A</v>
      </c>
      <c r="R2014" s="3" t="e">
        <f>TableOMP[[#This Row],[Avg]]+$U$2*TableOMP[[#This Row],[StdDev]]</f>
        <v>#N/A</v>
      </c>
      <c r="S2014" s="3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>MID(M2015,22,1)</f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s="3" t="e">
        <f>TableOMP[[#This Row],[Avg]]-$U$2*TableOMP[[#This Row],[StdDev]]</f>
        <v>#N/A</v>
      </c>
      <c r="R2015" s="3" t="e">
        <f>TableOMP[[#This Row],[Avg]]+$U$2*TableOMP[[#This Row],[StdDev]]</f>
        <v>#N/A</v>
      </c>
      <c r="S2015" s="3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>MID(M2016,22,1)</f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s="3" t="e">
        <f>TableOMP[[#This Row],[Avg]]-$U$2*TableOMP[[#This Row],[StdDev]]</f>
        <v>#N/A</v>
      </c>
      <c r="R2016" s="3" t="e">
        <f>TableOMP[[#This Row],[Avg]]+$U$2*TableOMP[[#This Row],[StdDev]]</f>
        <v>#N/A</v>
      </c>
      <c r="S2016" s="3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>MID(M2017,22,1)</f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s="3" t="e">
        <f>TableOMP[[#This Row],[Avg]]-$U$2*TableOMP[[#This Row],[StdDev]]</f>
        <v>#N/A</v>
      </c>
      <c r="R2017" s="3" t="e">
        <f>TableOMP[[#This Row],[Avg]]+$U$2*TableOMP[[#This Row],[StdDev]]</f>
        <v>#N/A</v>
      </c>
      <c r="S2017" s="3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>MID(M2018,22,1)</f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s="3" t="e">
        <f>TableOMP[[#This Row],[Avg]]-$U$2*TableOMP[[#This Row],[StdDev]]</f>
        <v>#N/A</v>
      </c>
      <c r="R2018" s="3" t="e">
        <f>TableOMP[[#This Row],[Avg]]+$U$2*TableOMP[[#This Row],[StdDev]]</f>
        <v>#N/A</v>
      </c>
      <c r="S2018" s="3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>MID(M2019,22,1)</f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s="3" t="e">
        <f>TableOMP[[#This Row],[Avg]]-$U$2*TableOMP[[#This Row],[StdDev]]</f>
        <v>#N/A</v>
      </c>
      <c r="R2019" s="3" t="e">
        <f>TableOMP[[#This Row],[Avg]]+$U$2*TableOMP[[#This Row],[StdDev]]</f>
        <v>#N/A</v>
      </c>
      <c r="S2019" s="3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>MID(M2020,22,1)</f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s="3" t="e">
        <f>TableOMP[[#This Row],[Avg]]-$U$2*TableOMP[[#This Row],[StdDev]]</f>
        <v>#N/A</v>
      </c>
      <c r="R2020" s="3" t="e">
        <f>TableOMP[[#This Row],[Avg]]+$U$2*TableOMP[[#This Row],[StdDev]]</f>
        <v>#N/A</v>
      </c>
      <c r="S2020" s="3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>MID(M2021,22,1)</f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s="3" t="e">
        <f>TableOMP[[#This Row],[Avg]]-$U$2*TableOMP[[#This Row],[StdDev]]</f>
        <v>#N/A</v>
      </c>
      <c r="R2021" s="3" t="e">
        <f>TableOMP[[#This Row],[Avg]]+$U$2*TableOMP[[#This Row],[StdDev]]</f>
        <v>#N/A</v>
      </c>
      <c r="S2021" s="3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>MID(M2022,22,1)</f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s="3" t="e">
        <f>TableOMP[[#This Row],[Avg]]-$U$2*TableOMP[[#This Row],[StdDev]]</f>
        <v>#N/A</v>
      </c>
      <c r="R2022" s="3" t="e">
        <f>TableOMP[[#This Row],[Avg]]+$U$2*TableOMP[[#This Row],[StdDev]]</f>
        <v>#N/A</v>
      </c>
      <c r="S2022" s="3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>MID(M2023,22,1)</f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s="3" t="e">
        <f>TableOMP[[#This Row],[Avg]]-$U$2*TableOMP[[#This Row],[StdDev]]</f>
        <v>#N/A</v>
      </c>
      <c r="R2023" s="3" t="e">
        <f>TableOMP[[#This Row],[Avg]]+$U$2*TableOMP[[#This Row],[StdDev]]</f>
        <v>#N/A</v>
      </c>
      <c r="S2023" s="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>MID(M2024,22,1)</f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s="3" t="e">
        <f>TableOMP[[#This Row],[Avg]]-$U$2*TableOMP[[#This Row],[StdDev]]</f>
        <v>#N/A</v>
      </c>
      <c r="R2024" s="3" t="e">
        <f>TableOMP[[#This Row],[Avg]]+$U$2*TableOMP[[#This Row],[StdDev]]</f>
        <v>#N/A</v>
      </c>
      <c r="S2024" s="3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>MID(M2025,22,1)</f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s="3" t="e">
        <f>TableOMP[[#This Row],[Avg]]-$U$2*TableOMP[[#This Row],[StdDev]]</f>
        <v>#N/A</v>
      </c>
      <c r="R2025" s="3" t="e">
        <f>TableOMP[[#This Row],[Avg]]+$U$2*TableOMP[[#This Row],[StdDev]]</f>
        <v>#N/A</v>
      </c>
      <c r="S2025" s="3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>MID(M2026,22,1)</f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s="3" t="e">
        <f>TableOMP[[#This Row],[Avg]]-$U$2*TableOMP[[#This Row],[StdDev]]</f>
        <v>#N/A</v>
      </c>
      <c r="R2026" s="3" t="e">
        <f>TableOMP[[#This Row],[Avg]]+$U$2*TableOMP[[#This Row],[StdDev]]</f>
        <v>#N/A</v>
      </c>
      <c r="S2026" s="3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>MID(M2027,22,1)</f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s="3" t="e">
        <f>TableOMP[[#This Row],[Avg]]-$U$2*TableOMP[[#This Row],[StdDev]]</f>
        <v>#N/A</v>
      </c>
      <c r="R2027" s="3" t="e">
        <f>TableOMP[[#This Row],[Avg]]+$U$2*TableOMP[[#This Row],[StdDev]]</f>
        <v>#N/A</v>
      </c>
      <c r="S2027" s="3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>MID(M2028,22,1)</f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s="3" t="e">
        <f>TableOMP[[#This Row],[Avg]]-$U$2*TableOMP[[#This Row],[StdDev]]</f>
        <v>#N/A</v>
      </c>
      <c r="R2028" s="3" t="e">
        <f>TableOMP[[#This Row],[Avg]]+$U$2*TableOMP[[#This Row],[StdDev]]</f>
        <v>#N/A</v>
      </c>
      <c r="S2028" s="3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>MID(M2029,22,1)</f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s="3" t="e">
        <f>TableOMP[[#This Row],[Avg]]-$U$2*TableOMP[[#This Row],[StdDev]]</f>
        <v>#N/A</v>
      </c>
      <c r="R2029" s="3" t="e">
        <f>TableOMP[[#This Row],[Avg]]+$U$2*TableOMP[[#This Row],[StdDev]]</f>
        <v>#N/A</v>
      </c>
      <c r="S2029" s="3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>MID(M2030,22,1)</f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s="3" t="e">
        <f>TableOMP[[#This Row],[Avg]]-$U$2*TableOMP[[#This Row],[StdDev]]</f>
        <v>#N/A</v>
      </c>
      <c r="R2030" s="3" t="e">
        <f>TableOMP[[#This Row],[Avg]]+$U$2*TableOMP[[#This Row],[StdDev]]</f>
        <v>#N/A</v>
      </c>
      <c r="S2030" s="3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>MID(M2031,22,1)</f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s="3" t="e">
        <f>TableOMP[[#This Row],[Avg]]-$U$2*TableOMP[[#This Row],[StdDev]]</f>
        <v>#N/A</v>
      </c>
      <c r="R2031" s="3" t="e">
        <f>TableOMP[[#This Row],[Avg]]+$U$2*TableOMP[[#This Row],[StdDev]]</f>
        <v>#N/A</v>
      </c>
      <c r="S2031" s="3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>MID(M2032,22,1)</f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s="3" t="e">
        <f>TableOMP[[#This Row],[Avg]]-$U$2*TableOMP[[#This Row],[StdDev]]</f>
        <v>#N/A</v>
      </c>
      <c r="R2032" s="3" t="e">
        <f>TableOMP[[#This Row],[Avg]]+$U$2*TableOMP[[#This Row],[StdDev]]</f>
        <v>#N/A</v>
      </c>
      <c r="S2032" s="3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>MID(M2033,22,1)</f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s="3" t="e">
        <f>TableOMP[[#This Row],[Avg]]-$U$2*TableOMP[[#This Row],[StdDev]]</f>
        <v>#N/A</v>
      </c>
      <c r="R2033" s="3" t="e">
        <f>TableOMP[[#This Row],[Avg]]+$U$2*TableOMP[[#This Row],[StdDev]]</f>
        <v>#N/A</v>
      </c>
      <c r="S2033" s="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>MID(M2034,22,1)</f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s="3" t="e">
        <f>TableOMP[[#This Row],[Avg]]-$U$2*TableOMP[[#This Row],[StdDev]]</f>
        <v>#N/A</v>
      </c>
      <c r="R2034" s="3" t="e">
        <f>TableOMP[[#This Row],[Avg]]+$U$2*TableOMP[[#This Row],[StdDev]]</f>
        <v>#N/A</v>
      </c>
      <c r="S2034" s="3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>MID(M2035,22,1)</f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s="3" t="e">
        <f>TableOMP[[#This Row],[Avg]]-$U$2*TableOMP[[#This Row],[StdDev]]</f>
        <v>#N/A</v>
      </c>
      <c r="R2035" s="3" t="e">
        <f>TableOMP[[#This Row],[Avg]]+$U$2*TableOMP[[#This Row],[StdDev]]</f>
        <v>#N/A</v>
      </c>
      <c r="S2035" s="3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>MID(M2036,22,1)</f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s="3" t="e">
        <f>TableOMP[[#This Row],[Avg]]-$U$2*TableOMP[[#This Row],[StdDev]]</f>
        <v>#N/A</v>
      </c>
      <c r="R2036" s="3" t="e">
        <f>TableOMP[[#This Row],[Avg]]+$U$2*TableOMP[[#This Row],[StdDev]]</f>
        <v>#N/A</v>
      </c>
      <c r="S2036" s="3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>MID(M2037,22,1)</f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s="3" t="e">
        <f>TableOMP[[#This Row],[Avg]]-$U$2*TableOMP[[#This Row],[StdDev]]</f>
        <v>#N/A</v>
      </c>
      <c r="R2037" s="3" t="e">
        <f>TableOMP[[#This Row],[Avg]]+$U$2*TableOMP[[#This Row],[StdDev]]</f>
        <v>#N/A</v>
      </c>
      <c r="S2037" s="3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>MID(M2038,22,1)</f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s="3" t="e">
        <f>TableOMP[[#This Row],[Avg]]-$U$2*TableOMP[[#This Row],[StdDev]]</f>
        <v>#N/A</v>
      </c>
      <c r="R2038" s="3" t="e">
        <f>TableOMP[[#This Row],[Avg]]+$U$2*TableOMP[[#This Row],[StdDev]]</f>
        <v>#N/A</v>
      </c>
      <c r="S2038" s="3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>MID(M2039,22,1)</f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s="3" t="e">
        <f>TableOMP[[#This Row],[Avg]]-$U$2*TableOMP[[#This Row],[StdDev]]</f>
        <v>#N/A</v>
      </c>
      <c r="R2039" s="3" t="e">
        <f>TableOMP[[#This Row],[Avg]]+$U$2*TableOMP[[#This Row],[StdDev]]</f>
        <v>#N/A</v>
      </c>
      <c r="S2039" s="3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>MID(M2040,22,1)</f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s="3" t="e">
        <f>TableOMP[[#This Row],[Avg]]-$U$2*TableOMP[[#This Row],[StdDev]]</f>
        <v>#N/A</v>
      </c>
      <c r="R2040" s="3" t="e">
        <f>TableOMP[[#This Row],[Avg]]+$U$2*TableOMP[[#This Row],[StdDev]]</f>
        <v>#N/A</v>
      </c>
      <c r="S2040" s="3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>MID(M2041,22,1)</f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3.6887529117647055</v>
      </c>
      <c r="P2041">
        <f>VLOOKUP(TableOMP[[#This Row],[Label]],TableAvg[],3,FALSE)</f>
        <v>0.90423785867053863</v>
      </c>
      <c r="Q2041" s="3">
        <f>TableOMP[[#This Row],[Avg]]-$U$2*TableOMP[[#This Row],[StdDev]]</f>
        <v>1.8802771944236283</v>
      </c>
      <c r="R2041" s="3">
        <f>TableOMP[[#This Row],[Avg]]+$U$2*TableOMP[[#This Row],[StdDev]]</f>
        <v>5.4972286291057824</v>
      </c>
      <c r="S2041" s="3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>MID(M2042,22,1)</f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19.844972911764707</v>
      </c>
      <c r="P2042">
        <f>VLOOKUP(TableOMP[[#This Row],[Label]],TableAvg[],3,FALSE)</f>
        <v>2.3787024394751985</v>
      </c>
      <c r="Q2042" s="3">
        <f>TableOMP[[#This Row],[Avg]]-$U$2*TableOMP[[#This Row],[StdDev]]</f>
        <v>15.08756803281431</v>
      </c>
      <c r="R2042" s="3">
        <f>TableOMP[[#This Row],[Avg]]+$U$2*TableOMP[[#This Row],[StdDev]]</f>
        <v>24.602377790715103</v>
      </c>
      <c r="S2042" s="3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>MID(M2043,22,1)</f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7.0879812352941185</v>
      </c>
      <c r="P2043">
        <f>VLOOKUP(TableOMP[[#This Row],[Label]],TableAvg[],3,FALSE)</f>
        <v>1.1352525779008207</v>
      </c>
      <c r="Q2043" s="3">
        <f>TableOMP[[#This Row],[Avg]]-$U$2*TableOMP[[#This Row],[StdDev]]</f>
        <v>4.8174760794924776</v>
      </c>
      <c r="R2043" s="3">
        <f>TableOMP[[#This Row],[Avg]]+$U$2*TableOMP[[#This Row],[StdDev]]</f>
        <v>9.3584863910957594</v>
      </c>
      <c r="S2043" s="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>MID(M2044,22,1)</f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9.9179669117647062</v>
      </c>
      <c r="P2044">
        <f>VLOOKUP(TableOMP[[#This Row],[Label]],TableAvg[],3,FALSE)</f>
        <v>2.5953991770789595</v>
      </c>
      <c r="Q2044" s="3">
        <f>TableOMP[[#This Row],[Avg]]-$U$2*TableOMP[[#This Row],[StdDev]]</f>
        <v>4.7271685576067872</v>
      </c>
      <c r="R2044" s="3">
        <f>TableOMP[[#This Row],[Avg]]+$U$2*TableOMP[[#This Row],[StdDev]]</f>
        <v>15.108765265922624</v>
      </c>
      <c r="S2044" s="3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>MID(M2045,22,1)</f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12.53978611764706</v>
      </c>
      <c r="P2045">
        <f>VLOOKUP(TableOMP[[#This Row],[Label]],TableAvg[],3,FALSE)</f>
        <v>1.5445364028980233</v>
      </c>
      <c r="Q2045" s="3">
        <f>TableOMP[[#This Row],[Avg]]-$U$2*TableOMP[[#This Row],[StdDev]]</f>
        <v>9.4507133118510129</v>
      </c>
      <c r="R2045" s="3">
        <f>TableOMP[[#This Row],[Avg]]+$U$2*TableOMP[[#This Row],[StdDev]]</f>
        <v>15.628858923443106</v>
      </c>
      <c r="S2045" s="3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>MID(M2046,22,1)</f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17.186305852941175</v>
      </c>
      <c r="P2046">
        <f>VLOOKUP(TableOMP[[#This Row],[Label]],TableAvg[],3,FALSE)</f>
        <v>1.453088740354411</v>
      </c>
      <c r="Q2046" s="3">
        <f>TableOMP[[#This Row],[Avg]]-$U$2*TableOMP[[#This Row],[StdDev]]</f>
        <v>14.280128372232353</v>
      </c>
      <c r="R2046" s="3">
        <f>TableOMP[[#This Row],[Avg]]+$U$2*TableOMP[[#This Row],[StdDev]]</f>
        <v>20.092483333649998</v>
      </c>
      <c r="S2046" s="3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>MID(M2047,22,1)</f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18.569956588235296</v>
      </c>
      <c r="P2047">
        <f>VLOOKUP(TableOMP[[#This Row],[Label]],TableAvg[],3,FALSE)</f>
        <v>2.4107893631359065</v>
      </c>
      <c r="Q2047" s="3">
        <f>TableOMP[[#This Row],[Avg]]-$U$2*TableOMP[[#This Row],[StdDev]]</f>
        <v>13.748377861963483</v>
      </c>
      <c r="R2047" s="3">
        <f>TableOMP[[#This Row],[Avg]]+$U$2*TableOMP[[#This Row],[StdDev]]</f>
        <v>23.391535314507109</v>
      </c>
      <c r="S2047" s="3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>MID(M2048,22,1)</f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18.96842035294118</v>
      </c>
      <c r="P2048">
        <f>VLOOKUP(TableOMP[[#This Row],[Label]],TableAvg[],3,FALSE)</f>
        <v>2.0011168989635033</v>
      </c>
      <c r="Q2048" s="3">
        <f>TableOMP[[#This Row],[Avg]]-$U$2*TableOMP[[#This Row],[StdDev]]</f>
        <v>14.966186555014174</v>
      </c>
      <c r="R2048" s="3">
        <f>TableOMP[[#This Row],[Avg]]+$U$2*TableOMP[[#This Row],[StdDev]]</f>
        <v>22.970654150868185</v>
      </c>
      <c r="S2048" s="3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>MID(M2049,22,1)</f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17.979193705882359</v>
      </c>
      <c r="P2049">
        <f>VLOOKUP(TableOMP[[#This Row],[Label]],TableAvg[],3,FALSE)</f>
        <v>2.0682185463870035</v>
      </c>
      <c r="Q2049" s="3">
        <f>TableOMP[[#This Row],[Avg]]-$U$2*TableOMP[[#This Row],[StdDev]]</f>
        <v>13.842756613108353</v>
      </c>
      <c r="R2049" s="3">
        <f>TableOMP[[#This Row],[Avg]]+$U$2*TableOMP[[#This Row],[StdDev]]</f>
        <v>22.115630798656365</v>
      </c>
      <c r="S2049" s="3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19.259341529411767</v>
      </c>
      <c r="P2050">
        <f>VLOOKUP(TableOMP[[#This Row],[Label]],TableAvg[],3,FALSE)</f>
        <v>3.0870103771378772</v>
      </c>
      <c r="Q2050" s="3">
        <f>TableOMP[[#This Row],[Avg]]-$U$2*TableOMP[[#This Row],[StdDev]]</f>
        <v>13.085320775136012</v>
      </c>
      <c r="R2050" s="3">
        <f>TableOMP[[#This Row],[Avg]]+$U$2*TableOMP[[#This Row],[StdDev]]</f>
        <v>25.433362283687522</v>
      </c>
      <c r="S2050" s="3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>MID(M2051,22,1)</f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19.778512941176469</v>
      </c>
      <c r="P2051">
        <f>VLOOKUP(TableOMP[[#This Row],[Label]],TableAvg[],3,FALSE)</f>
        <v>2.9393500153542895</v>
      </c>
      <c r="Q2051" s="3">
        <f>TableOMP[[#This Row],[Avg]]-$U$2*TableOMP[[#This Row],[StdDev]]</f>
        <v>13.89981291046789</v>
      </c>
      <c r="R2051" s="3">
        <f>TableOMP[[#This Row],[Avg]]+$U$2*TableOMP[[#This Row],[StdDev]]</f>
        <v>25.657212971885048</v>
      </c>
      <c r="S2051" s="3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>MID(M2052,22,1)</f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19.262398529411765</v>
      </c>
      <c r="P2052">
        <f>VLOOKUP(TableOMP[[#This Row],[Label]],TableAvg[],3,FALSE)</f>
        <v>3.4408433130393234</v>
      </c>
      <c r="Q2052" s="3">
        <f>TableOMP[[#This Row],[Avg]]-$U$2*TableOMP[[#This Row],[StdDev]]</f>
        <v>12.380711903333118</v>
      </c>
      <c r="R2052" s="3">
        <f>TableOMP[[#This Row],[Avg]]+$U$2*TableOMP[[#This Row],[StdDev]]</f>
        <v>26.144085155490412</v>
      </c>
      <c r="S2052" s="3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>MID(M2053,22,1)</f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19.646251617647067</v>
      </c>
      <c r="P2053">
        <f>VLOOKUP(TableOMP[[#This Row],[Label]],TableAvg[],3,FALSE)</f>
        <v>3.4480023421486621</v>
      </c>
      <c r="Q2053" s="3">
        <f>TableOMP[[#This Row],[Avg]]-$U$2*TableOMP[[#This Row],[StdDev]]</f>
        <v>12.750246933349743</v>
      </c>
      <c r="R2053" s="3">
        <f>TableOMP[[#This Row],[Avg]]+$U$2*TableOMP[[#This Row],[StdDev]]</f>
        <v>26.542256301944391</v>
      </c>
      <c r="S2053" s="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>MID(M2054,22,1)</f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18.493297705882355</v>
      </c>
      <c r="P2054">
        <f>VLOOKUP(TableOMP[[#This Row],[Label]],TableAvg[],3,FALSE)</f>
        <v>4.4769166068423738</v>
      </c>
      <c r="Q2054" s="3">
        <f>TableOMP[[#This Row],[Avg]]-$U$2*TableOMP[[#This Row],[StdDev]]</f>
        <v>9.5394644921976077</v>
      </c>
      <c r="R2054" s="3">
        <f>TableOMP[[#This Row],[Avg]]+$U$2*TableOMP[[#This Row],[StdDev]]</f>
        <v>27.447130919567101</v>
      </c>
      <c r="S2054" s="3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>MID(M2055,22,1)</f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18.953679029411774</v>
      </c>
      <c r="P2055">
        <f>VLOOKUP(TableOMP[[#This Row],[Label]],TableAvg[],3,FALSE)</f>
        <v>4.4196828846034402</v>
      </c>
      <c r="Q2055" s="3">
        <f>TableOMP[[#This Row],[Avg]]-$U$2*TableOMP[[#This Row],[StdDev]]</f>
        <v>10.114313260204893</v>
      </c>
      <c r="R2055" s="3">
        <f>TableOMP[[#This Row],[Avg]]+$U$2*TableOMP[[#This Row],[StdDev]]</f>
        <v>27.793044798618652</v>
      </c>
      <c r="S2055" s="3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>MID(M2056,22,1)</f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18.222616411764712</v>
      </c>
      <c r="P2056">
        <f>VLOOKUP(TableOMP[[#This Row],[Label]],TableAvg[],3,FALSE)</f>
        <v>5.2850337883305496</v>
      </c>
      <c r="Q2056" s="3">
        <f>TableOMP[[#This Row],[Avg]]-$U$2*TableOMP[[#This Row],[StdDev]]</f>
        <v>7.6525488351036124</v>
      </c>
      <c r="R2056" s="3">
        <f>TableOMP[[#This Row],[Avg]]+$U$2*TableOMP[[#This Row],[StdDev]]</f>
        <v>28.792683988425811</v>
      </c>
      <c r="S2056" s="3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>MID(M2057,22,1)</f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19.753304235294113</v>
      </c>
      <c r="P2057">
        <f>VLOOKUP(TableOMP[[#This Row],[Label]],TableAvg[],3,FALSE)</f>
        <v>5.7720607754639541</v>
      </c>
      <c r="Q2057" s="3">
        <f>TableOMP[[#This Row],[Avg]]-$U$2*TableOMP[[#This Row],[StdDev]]</f>
        <v>8.2091826843662048</v>
      </c>
      <c r="R2057" s="3">
        <f>TableOMP[[#This Row],[Avg]]+$U$2*TableOMP[[#This Row],[StdDev]]</f>
        <v>31.297425786222021</v>
      </c>
      <c r="S2057" s="3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>MID(M2058,22,1)</f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18.861187470588234</v>
      </c>
      <c r="P2058">
        <f>VLOOKUP(TableOMP[[#This Row],[Label]],TableAvg[],3,FALSE)</f>
        <v>5.8464491993861802</v>
      </c>
      <c r="Q2058" s="3">
        <f>TableOMP[[#This Row],[Avg]]-$U$2*TableOMP[[#This Row],[StdDev]]</f>
        <v>7.1682890718158738</v>
      </c>
      <c r="R2058" s="3">
        <f>TableOMP[[#This Row],[Avg]]+$U$2*TableOMP[[#This Row],[StdDev]]</f>
        <v>30.554085869360595</v>
      </c>
      <c r="S2058" s="3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>MID(M2059,22,1)</f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17.531113088235291</v>
      </c>
      <c r="P2059">
        <f>VLOOKUP(TableOMP[[#This Row],[Label]],TableAvg[],3,FALSE)</f>
        <v>6.3151383017288145</v>
      </c>
      <c r="Q2059" s="3">
        <f>TableOMP[[#This Row],[Avg]]-$U$2*TableOMP[[#This Row],[StdDev]]</f>
        <v>4.9008364847776615</v>
      </c>
      <c r="R2059" s="3">
        <f>TableOMP[[#This Row],[Avg]]+$U$2*TableOMP[[#This Row],[StdDev]]</f>
        <v>30.161389691692918</v>
      </c>
      <c r="S2059" s="3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>MID(M2060,22,1)</f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19.772225558823529</v>
      </c>
      <c r="P2060">
        <f>VLOOKUP(TableOMP[[#This Row],[Label]],TableAvg[],3,FALSE)</f>
        <v>6.3812539498502527</v>
      </c>
      <c r="Q2060" s="3">
        <f>TableOMP[[#This Row],[Avg]]-$U$2*TableOMP[[#This Row],[StdDev]]</f>
        <v>7.009717659123023</v>
      </c>
      <c r="R2060" s="3">
        <f>TableOMP[[#This Row],[Avg]]+$U$2*TableOMP[[#This Row],[StdDev]]</f>
        <v>32.53473345852403</v>
      </c>
      <c r="S2060" s="3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>MID(M2061,22,1)</f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17.463875411764704</v>
      </c>
      <c r="P2061">
        <f>VLOOKUP(TableOMP[[#This Row],[Label]],TableAvg[],3,FALSE)</f>
        <v>6.8619164896842131</v>
      </c>
      <c r="Q2061" s="3">
        <f>TableOMP[[#This Row],[Avg]]-$U$2*TableOMP[[#This Row],[StdDev]]</f>
        <v>3.7400424323962778</v>
      </c>
      <c r="R2061" s="3">
        <f>TableOMP[[#This Row],[Avg]]+$U$2*TableOMP[[#This Row],[StdDev]]</f>
        <v>31.187708391133128</v>
      </c>
      <c r="S2061" s="3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>MID(M2062,22,1)</f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16.758922852941176</v>
      </c>
      <c r="P2062">
        <f>VLOOKUP(TableOMP[[#This Row],[Label]],TableAvg[],3,FALSE)</f>
        <v>6.2883830143203872</v>
      </c>
      <c r="Q2062" s="3">
        <f>TableOMP[[#This Row],[Avg]]-$U$2*TableOMP[[#This Row],[StdDev]]</f>
        <v>4.1821568243004013</v>
      </c>
      <c r="R2062" s="3">
        <f>TableOMP[[#This Row],[Avg]]+$U$2*TableOMP[[#This Row],[StdDev]]</f>
        <v>29.335688881581952</v>
      </c>
      <c r="S2062" s="3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>MID(M2063,22,1)</f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18.25794655882353</v>
      </c>
      <c r="P2063">
        <f>VLOOKUP(TableOMP[[#This Row],[Label]],TableAvg[],3,FALSE)</f>
        <v>7.0619355485102417</v>
      </c>
      <c r="Q2063" s="3">
        <f>TableOMP[[#This Row],[Avg]]-$U$2*TableOMP[[#This Row],[StdDev]]</f>
        <v>4.1340754618030466</v>
      </c>
      <c r="R2063" s="3">
        <f>TableOMP[[#This Row],[Avg]]+$U$2*TableOMP[[#This Row],[StdDev]]</f>
        <v>32.381817655844017</v>
      </c>
      <c r="S2063" s="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>MID(M2064,22,1)</f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18.183163529411761</v>
      </c>
      <c r="P2064">
        <f>VLOOKUP(TableOMP[[#This Row],[Label]],TableAvg[],3,FALSE)</f>
        <v>6.6206298085175597</v>
      </c>
      <c r="Q2064" s="3">
        <f>TableOMP[[#This Row],[Avg]]-$U$2*TableOMP[[#This Row],[StdDev]]</f>
        <v>4.9419039123766417</v>
      </c>
      <c r="R2064" s="3">
        <f>TableOMP[[#This Row],[Avg]]+$U$2*TableOMP[[#This Row],[StdDev]]</f>
        <v>31.42442314644688</v>
      </c>
      <c r="S2064" s="3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>MID(M2065,22,1)</f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19.406174029411766</v>
      </c>
      <c r="P2065">
        <f>VLOOKUP(TableOMP[[#This Row],[Label]],TableAvg[],3,FALSE)</f>
        <v>7.2401406467937921</v>
      </c>
      <c r="Q2065" s="3">
        <f>TableOMP[[#This Row],[Avg]]-$U$2*TableOMP[[#This Row],[StdDev]]</f>
        <v>4.9258927358241813</v>
      </c>
      <c r="R2065" s="3">
        <f>TableOMP[[#This Row],[Avg]]+$U$2*TableOMP[[#This Row],[StdDev]]</f>
        <v>33.886455322999353</v>
      </c>
      <c r="S2065" s="3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>MID(M2066,22,1)</f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16.812693030303027</v>
      </c>
      <c r="P2066">
        <f>VLOOKUP(TableOMP[[#This Row],[Label]],TableAvg[],3,FALSE)</f>
        <v>7.084861945981431</v>
      </c>
      <c r="Q2066" s="3">
        <f>TableOMP[[#This Row],[Avg]]-$U$2*TableOMP[[#This Row],[StdDev]]</f>
        <v>2.642969138340165</v>
      </c>
      <c r="R2066" s="3">
        <f>TableOMP[[#This Row],[Avg]]+$U$2*TableOMP[[#This Row],[StdDev]]</f>
        <v>30.982416922265891</v>
      </c>
      <c r="S2066" s="3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>MID(M2067,22,1)</f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17.23930566666666</v>
      </c>
      <c r="P2067">
        <f>VLOOKUP(TableOMP[[#This Row],[Label]],TableAvg[],3,FALSE)</f>
        <v>7.2365690548838488</v>
      </c>
      <c r="Q2067" s="3">
        <f>TableOMP[[#This Row],[Avg]]-$U$2*TableOMP[[#This Row],[StdDev]]</f>
        <v>2.7661675568989619</v>
      </c>
      <c r="R2067" s="3">
        <f>TableOMP[[#This Row],[Avg]]+$U$2*TableOMP[[#This Row],[StdDev]]</f>
        <v>31.712443776434355</v>
      </c>
      <c r="S2067" s="3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>MID(M2068,22,1)</f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16.724734968750003</v>
      </c>
      <c r="P2068">
        <f>VLOOKUP(TableOMP[[#This Row],[Label]],TableAvg[],3,FALSE)</f>
        <v>7.0022010159697237</v>
      </c>
      <c r="Q2068" s="3">
        <f>TableOMP[[#This Row],[Avg]]-$U$2*TableOMP[[#This Row],[StdDev]]</f>
        <v>2.7203329368105553</v>
      </c>
      <c r="R2068" s="3">
        <f>TableOMP[[#This Row],[Avg]]+$U$2*TableOMP[[#This Row],[StdDev]]</f>
        <v>30.729137000689448</v>
      </c>
      <c r="S2068" s="3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>MID(M2069,22,1)</f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17.459034281249998</v>
      </c>
      <c r="P2069">
        <f>VLOOKUP(TableOMP[[#This Row],[Label]],TableAvg[],3,FALSE)</f>
        <v>7.0515531740340354</v>
      </c>
      <c r="Q2069" s="3">
        <f>TableOMP[[#This Row],[Avg]]-$U$2*TableOMP[[#This Row],[StdDev]]</f>
        <v>3.3559279331819276</v>
      </c>
      <c r="R2069" s="3">
        <f>TableOMP[[#This Row],[Avg]]+$U$2*TableOMP[[#This Row],[StdDev]]</f>
        <v>31.562140629318069</v>
      </c>
      <c r="S2069" s="3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>MID(M2070,22,1)</f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17.1912389375</v>
      </c>
      <c r="P2070">
        <f>VLOOKUP(TableOMP[[#This Row],[Label]],TableAvg[],3,FALSE)</f>
        <v>7.3569513147395975</v>
      </c>
      <c r="Q2070" s="3">
        <f>TableOMP[[#This Row],[Avg]]-$U$2*TableOMP[[#This Row],[StdDev]]</f>
        <v>2.4773363080208046</v>
      </c>
      <c r="R2070" s="3">
        <f>TableOMP[[#This Row],[Avg]]+$U$2*TableOMP[[#This Row],[StdDev]]</f>
        <v>31.905141566979196</v>
      </c>
      <c r="S2070" s="3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>MID(M2071,22,1)</f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16.484906718749997</v>
      </c>
      <c r="P2071">
        <f>VLOOKUP(TableOMP[[#This Row],[Label]],TableAvg[],3,FALSE)</f>
        <v>7.558230125214445</v>
      </c>
      <c r="Q2071" s="3">
        <f>TableOMP[[#This Row],[Avg]]-$U$2*TableOMP[[#This Row],[StdDev]]</f>
        <v>1.3684464683211068</v>
      </c>
      <c r="R2071" s="3">
        <f>TableOMP[[#This Row],[Avg]]+$U$2*TableOMP[[#This Row],[StdDev]]</f>
        <v>31.601366969178887</v>
      </c>
      <c r="S2071" s="3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>MID(M2072,22,1)</f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18.282200593749998</v>
      </c>
      <c r="P2072">
        <f>VLOOKUP(TableOMP[[#This Row],[Label]],TableAvg[],3,FALSE)</f>
        <v>7.4943406967237527</v>
      </c>
      <c r="Q2072" s="3">
        <f>TableOMP[[#This Row],[Avg]]-$U$2*TableOMP[[#This Row],[StdDev]]</f>
        <v>3.2935192003024927</v>
      </c>
      <c r="R2072" s="3">
        <f>TableOMP[[#This Row],[Avg]]+$U$2*TableOMP[[#This Row],[StdDev]]</f>
        <v>33.270881987197505</v>
      </c>
      <c r="S2072" s="3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>MID(M2073,22,1)</f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18.887814124999995</v>
      </c>
      <c r="P2073">
        <f>VLOOKUP(TableOMP[[#This Row],[Label]],TableAvg[],3,FALSE)</f>
        <v>7.8339106006478954</v>
      </c>
      <c r="Q2073" s="3">
        <f>TableOMP[[#This Row],[Avg]]-$U$2*TableOMP[[#This Row],[StdDev]]</f>
        <v>3.2199929237042042</v>
      </c>
      <c r="R2073" s="3">
        <f>TableOMP[[#This Row],[Avg]]+$U$2*TableOMP[[#This Row],[StdDev]]</f>
        <v>34.555635326295786</v>
      </c>
      <c r="S2073" s="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>MID(M2074,22,1)</f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20.834151406250001</v>
      </c>
      <c r="P2074">
        <f>VLOOKUP(TableOMP[[#This Row],[Label]],TableAvg[],3,FALSE)</f>
        <v>8.4387837478377037</v>
      </c>
      <c r="Q2074" s="3">
        <f>TableOMP[[#This Row],[Avg]]-$U$2*TableOMP[[#This Row],[StdDev]]</f>
        <v>3.9565839105745937</v>
      </c>
      <c r="R2074" s="3">
        <f>TableOMP[[#This Row],[Avg]]+$U$2*TableOMP[[#This Row],[StdDev]]</f>
        <v>37.711718901925408</v>
      </c>
      <c r="S2074" s="3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>MID(M2075,22,1)</f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21.759482451612907</v>
      </c>
      <c r="P2075">
        <f>VLOOKUP(TableOMP[[#This Row],[Label]],TableAvg[],3,FALSE)</f>
        <v>8.1826034443029805</v>
      </c>
      <c r="Q2075" s="3">
        <f>TableOMP[[#This Row],[Avg]]-$U$2*TableOMP[[#This Row],[StdDev]]</f>
        <v>5.3942755630069463</v>
      </c>
      <c r="R2075" s="3">
        <f>TableOMP[[#This Row],[Avg]]+$U$2*TableOMP[[#This Row],[StdDev]]</f>
        <v>38.124689340218865</v>
      </c>
      <c r="S2075" s="3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>MID(M2076,22,1)</f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19.386276322580649</v>
      </c>
      <c r="P2076">
        <f>VLOOKUP(TableOMP[[#This Row],[Label]],TableAvg[],3,FALSE)</f>
        <v>8.256148849544207</v>
      </c>
      <c r="Q2076" s="3">
        <f>TableOMP[[#This Row],[Avg]]-$U$2*TableOMP[[#This Row],[StdDev]]</f>
        <v>2.8739786234922349</v>
      </c>
      <c r="R2076" s="3">
        <f>TableOMP[[#This Row],[Avg]]+$U$2*TableOMP[[#This Row],[StdDev]]</f>
        <v>35.898574021669063</v>
      </c>
      <c r="S2076" s="3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>MID(M2077,22,1)</f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19.607238129032257</v>
      </c>
      <c r="P2077">
        <f>VLOOKUP(TableOMP[[#This Row],[Label]],TableAvg[],3,FALSE)</f>
        <v>8.7716338060571157</v>
      </c>
      <c r="Q2077" s="3">
        <f>TableOMP[[#This Row],[Avg]]-$U$2*TableOMP[[#This Row],[StdDev]]</f>
        <v>2.063970516918026</v>
      </c>
      <c r="R2077" s="3">
        <f>TableOMP[[#This Row],[Avg]]+$U$2*TableOMP[[#This Row],[StdDev]]</f>
        <v>37.150505741146489</v>
      </c>
      <c r="S2077" s="3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>MID(M2078,22,1)</f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19.512715466666666</v>
      </c>
      <c r="P2078">
        <f>VLOOKUP(TableOMP[[#This Row],[Label]],TableAvg[],3,FALSE)</f>
        <v>9.187228983869657</v>
      </c>
      <c r="Q2078" s="3">
        <f>TableOMP[[#This Row],[Avg]]-$U$2*TableOMP[[#This Row],[StdDev]]</f>
        <v>1.1382574989273522</v>
      </c>
      <c r="R2078" s="3">
        <f>TableOMP[[#This Row],[Avg]]+$U$2*TableOMP[[#This Row],[StdDev]]</f>
        <v>37.88717343440598</v>
      </c>
      <c r="S2078" s="3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>MID(M2079,22,1)</f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18.221909137931036</v>
      </c>
      <c r="P2079">
        <f>VLOOKUP(TableOMP[[#This Row],[Label]],TableAvg[],3,FALSE)</f>
        <v>8.8666679267412789</v>
      </c>
      <c r="Q2079" s="3">
        <f>TableOMP[[#This Row],[Avg]]-$U$2*TableOMP[[#This Row],[StdDev]]</f>
        <v>0.48857328444847781</v>
      </c>
      <c r="R2079" s="3">
        <f>TableOMP[[#This Row],[Avg]]+$U$2*TableOMP[[#This Row],[StdDev]]</f>
        <v>35.955244991413593</v>
      </c>
      <c r="S2079" s="3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>MID(M2080,22,1)</f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20.414483310344828</v>
      </c>
      <c r="P2080">
        <f>VLOOKUP(TableOMP[[#This Row],[Label]],TableAvg[],3,FALSE)</f>
        <v>8.8079953443107861</v>
      </c>
      <c r="Q2080" s="3">
        <f>TableOMP[[#This Row],[Avg]]-$U$2*TableOMP[[#This Row],[StdDev]]</f>
        <v>2.7984926217232555</v>
      </c>
      <c r="R2080" s="3">
        <f>TableOMP[[#This Row],[Avg]]+$U$2*TableOMP[[#This Row],[StdDev]]</f>
        <v>38.0304739989664</v>
      </c>
      <c r="S2080" s="3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>MID(M2081,22,1)</f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23.102873862068964</v>
      </c>
      <c r="P2081">
        <f>VLOOKUP(TableOMP[[#This Row],[Label]],TableAvg[],3,FALSE)</f>
        <v>9.1655820311027689</v>
      </c>
      <c r="Q2081" s="3">
        <f>TableOMP[[#This Row],[Avg]]-$U$2*TableOMP[[#This Row],[StdDev]]</f>
        <v>4.7717097998634266</v>
      </c>
      <c r="R2081" s="3">
        <f>TableOMP[[#This Row],[Avg]]+$U$2*TableOMP[[#This Row],[StdDev]]</f>
        <v>41.434037924274506</v>
      </c>
      <c r="S2081" s="3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>MID(M2082,22,1)</f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20.206137000000002</v>
      </c>
      <c r="P2082">
        <f>VLOOKUP(TableOMP[[#This Row],[Label]],TableAvg[],3,FALSE)</f>
        <v>9.3356683494800166</v>
      </c>
      <c r="Q2082" s="3">
        <f>TableOMP[[#This Row],[Avg]]-$U$2*TableOMP[[#This Row],[StdDev]]</f>
        <v>1.5348003010399687</v>
      </c>
      <c r="R2082" s="3">
        <f>TableOMP[[#This Row],[Avg]]+$U$2*TableOMP[[#This Row],[StdDev]]</f>
        <v>38.877473698960031</v>
      </c>
      <c r="S2082" s="3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>MID(M2083,22,1)</f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19.386289896551727</v>
      </c>
      <c r="P2083">
        <f>VLOOKUP(TableOMP[[#This Row],[Label]],TableAvg[],3,FALSE)</f>
        <v>9.356722659350508</v>
      </c>
      <c r="Q2083" s="3">
        <f>TableOMP[[#This Row],[Avg]]-$U$2*TableOMP[[#This Row],[StdDev]]</f>
        <v>0.67284457785071083</v>
      </c>
      <c r="R2083" s="3">
        <f>TableOMP[[#This Row],[Avg]]+$U$2*TableOMP[[#This Row],[StdDev]]</f>
        <v>38.099735215252743</v>
      </c>
      <c r="S2083" s="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>MID(M2084,22,1)</f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21.556592607142864</v>
      </c>
      <c r="P2084">
        <f>VLOOKUP(TableOMP[[#This Row],[Label]],TableAvg[],3,FALSE)</f>
        <v>9.5239741975301975</v>
      </c>
      <c r="Q2084" s="3">
        <f>TableOMP[[#This Row],[Avg]]-$U$2*TableOMP[[#This Row],[StdDev]]</f>
        <v>2.5086442120824692</v>
      </c>
      <c r="R2084" s="3">
        <f>TableOMP[[#This Row],[Avg]]+$U$2*TableOMP[[#This Row],[StdDev]]</f>
        <v>40.604541002203263</v>
      </c>
      <c r="S2084" s="3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>MID(M2085,22,1)</f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26.108961571428576</v>
      </c>
      <c r="P2085">
        <f>VLOOKUP(TableOMP[[#This Row],[Label]],TableAvg[],3,FALSE)</f>
        <v>7.567723320778434</v>
      </c>
      <c r="Q2085" s="3">
        <f>TableOMP[[#This Row],[Avg]]-$U$2*TableOMP[[#This Row],[StdDev]]</f>
        <v>10.973514929871708</v>
      </c>
      <c r="R2085" s="3">
        <f>TableOMP[[#This Row],[Avg]]+$U$2*TableOMP[[#This Row],[StdDev]]</f>
        <v>41.244408212985448</v>
      </c>
      <c r="S2085" s="3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>MID(M2086,22,1)</f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21.33952425</v>
      </c>
      <c r="P2086">
        <f>VLOOKUP(TableOMP[[#This Row],[Label]],TableAvg[],3,FALSE)</f>
        <v>9.4382373391227325</v>
      </c>
      <c r="Q2086" s="3">
        <f>TableOMP[[#This Row],[Avg]]-$U$2*TableOMP[[#This Row],[StdDev]]</f>
        <v>2.4630495717545351</v>
      </c>
      <c r="R2086" s="3">
        <f>TableOMP[[#This Row],[Avg]]+$U$2*TableOMP[[#This Row],[StdDev]]</f>
        <v>40.215998928245469</v>
      </c>
      <c r="S2086" s="3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>MID(M2087,22,1)</f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22.073098000000005</v>
      </c>
      <c r="P2087">
        <f>VLOOKUP(TableOMP[[#This Row],[Label]],TableAvg[],3,FALSE)</f>
        <v>9.0800087901737854</v>
      </c>
      <c r="Q2087" s="3">
        <f>TableOMP[[#This Row],[Avg]]-$U$2*TableOMP[[#This Row],[StdDev]]</f>
        <v>3.9130804196524345</v>
      </c>
      <c r="R2087" s="3">
        <f>TableOMP[[#This Row],[Avg]]+$U$2*TableOMP[[#This Row],[StdDev]]</f>
        <v>40.233115580347572</v>
      </c>
      <c r="S2087" s="3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>MID(M2088,22,1)</f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19.91024775</v>
      </c>
      <c r="P2088">
        <f>VLOOKUP(TableOMP[[#This Row],[Label]],TableAvg[],3,FALSE)</f>
        <v>8.9890914259441548</v>
      </c>
      <c r="Q2088" s="3">
        <f>TableOMP[[#This Row],[Avg]]-$U$2*TableOMP[[#This Row],[StdDev]]</f>
        <v>1.9320648981116904</v>
      </c>
      <c r="R2088" s="3">
        <f>TableOMP[[#This Row],[Avg]]+$U$2*TableOMP[[#This Row],[StdDev]]</f>
        <v>37.888430601888309</v>
      </c>
      <c r="S2088" s="3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>MID(M2089,22,1)</f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18.850676142857139</v>
      </c>
      <c r="P2089">
        <f>VLOOKUP(TableOMP[[#This Row],[Label]],TableAvg[],3,FALSE)</f>
        <v>8.9405976519509274</v>
      </c>
      <c r="Q2089" s="3">
        <f>TableOMP[[#This Row],[Avg]]-$U$2*TableOMP[[#This Row],[StdDev]]</f>
        <v>0.9694808389552847</v>
      </c>
      <c r="R2089" s="3">
        <f>TableOMP[[#This Row],[Avg]]+$U$2*TableOMP[[#This Row],[StdDev]]</f>
        <v>36.731871446758994</v>
      </c>
      <c r="S2089" s="3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>MID(M2090,22,1)</f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21.831402321428566</v>
      </c>
      <c r="P2090">
        <f>VLOOKUP(TableOMP[[#This Row],[Label]],TableAvg[],3,FALSE)</f>
        <v>9.0477290995250179</v>
      </c>
      <c r="Q2090" s="3">
        <f>TableOMP[[#This Row],[Avg]]-$U$2*TableOMP[[#This Row],[StdDev]]</f>
        <v>3.7359441223785304</v>
      </c>
      <c r="R2090" s="3">
        <f>TableOMP[[#This Row],[Avg]]+$U$2*TableOMP[[#This Row],[StdDev]]</f>
        <v>39.926860520478598</v>
      </c>
      <c r="S2090" s="3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>MID(M2091,22,1)</f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17.737151851851849</v>
      </c>
      <c r="P2091">
        <f>VLOOKUP(TableOMP[[#This Row],[Label]],TableAvg[],3,FALSE)</f>
        <v>8.9005041359941846</v>
      </c>
      <c r="Q2091" s="3">
        <f>TableOMP[[#This Row],[Avg]]-$U$2*TableOMP[[#This Row],[StdDev]]</f>
        <v>-6.3856420136520597E-2</v>
      </c>
      <c r="R2091" s="3">
        <f>TableOMP[[#This Row],[Avg]]+$U$2*TableOMP[[#This Row],[StdDev]]</f>
        <v>35.538160123840214</v>
      </c>
      <c r="S2091" s="3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>MID(M2092,22,1)</f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23.289516851851857</v>
      </c>
      <c r="P2092">
        <f>VLOOKUP(TableOMP[[#This Row],[Label]],TableAvg[],3,FALSE)</f>
        <v>11.135900762443443</v>
      </c>
      <c r="Q2092" s="3">
        <f>TableOMP[[#This Row],[Avg]]-$U$2*TableOMP[[#This Row],[StdDev]]</f>
        <v>1.0177153269649715</v>
      </c>
      <c r="R2092" s="3">
        <f>TableOMP[[#This Row],[Avg]]+$U$2*TableOMP[[#This Row],[StdDev]]</f>
        <v>45.56131837673874</v>
      </c>
      <c r="S2092" s="3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>MID(M2093,22,1)</f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20.976530925925925</v>
      </c>
      <c r="P2093">
        <f>VLOOKUP(TableOMP[[#This Row],[Label]],TableAvg[],3,FALSE)</f>
        <v>9.3978188170333041</v>
      </c>
      <c r="Q2093" s="3">
        <f>TableOMP[[#This Row],[Avg]]-$U$2*TableOMP[[#This Row],[StdDev]]</f>
        <v>2.1808932918593165</v>
      </c>
      <c r="R2093" s="3">
        <f>TableOMP[[#This Row],[Avg]]+$U$2*TableOMP[[#This Row],[StdDev]]</f>
        <v>39.772168559992537</v>
      </c>
      <c r="S2093" s="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>MID(M2094,22,1)</f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22.445551407407407</v>
      </c>
      <c r="P2094">
        <f>VLOOKUP(TableOMP[[#This Row],[Label]],TableAvg[],3,FALSE)</f>
        <v>9.5278826106641894</v>
      </c>
      <c r="Q2094" s="3">
        <f>TableOMP[[#This Row],[Avg]]-$U$2*TableOMP[[#This Row],[StdDev]]</f>
        <v>3.3897861860790286</v>
      </c>
      <c r="R2094" s="3">
        <f>TableOMP[[#This Row],[Avg]]+$U$2*TableOMP[[#This Row],[StdDev]]</f>
        <v>41.501316628735786</v>
      </c>
      <c r="S2094" s="3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>MID(M2095,22,1)</f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19.780008555555561</v>
      </c>
      <c r="P2095">
        <f>VLOOKUP(TableOMP[[#This Row],[Label]],TableAvg[],3,FALSE)</f>
        <v>9.8262579595391362</v>
      </c>
      <c r="Q2095" s="3">
        <f>TableOMP[[#This Row],[Avg]]-$U$2*TableOMP[[#This Row],[StdDev]]</f>
        <v>0.12749263647728881</v>
      </c>
      <c r="R2095" s="3">
        <f>TableOMP[[#This Row],[Avg]]+$U$2*TableOMP[[#This Row],[StdDev]]</f>
        <v>39.432524474633837</v>
      </c>
      <c r="S2095" s="3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>MID(M2096,22,1)</f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20.881905629629632</v>
      </c>
      <c r="P2096">
        <f>VLOOKUP(TableOMP[[#This Row],[Label]],TableAvg[],3,FALSE)</f>
        <v>9.7048797750861944</v>
      </c>
      <c r="Q2096" s="3">
        <f>TableOMP[[#This Row],[Avg]]-$U$2*TableOMP[[#This Row],[StdDev]]</f>
        <v>1.472146079457243</v>
      </c>
      <c r="R2096" s="3">
        <f>TableOMP[[#This Row],[Avg]]+$U$2*TableOMP[[#This Row],[StdDev]]</f>
        <v>40.291665179802024</v>
      </c>
      <c r="S2096" s="3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>MID(M2097,22,1)</f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24.797914961538464</v>
      </c>
      <c r="P2097">
        <f>VLOOKUP(TableOMP[[#This Row],[Label]],TableAvg[],3,FALSE)</f>
        <v>9.2244738610175894</v>
      </c>
      <c r="Q2097" s="3">
        <f>TableOMP[[#This Row],[Avg]]-$U$2*TableOMP[[#This Row],[StdDev]]</f>
        <v>6.3489672395032848</v>
      </c>
      <c r="R2097" s="3">
        <f>TableOMP[[#This Row],[Avg]]+$U$2*TableOMP[[#This Row],[StdDev]]</f>
        <v>43.246862683573639</v>
      </c>
      <c r="S2097" s="3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>MID(M2098,22,1)</f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25.08190823076923</v>
      </c>
      <c r="P2098">
        <f>VLOOKUP(TableOMP[[#This Row],[Label]],TableAvg[],3,FALSE)</f>
        <v>8.6842077902559947</v>
      </c>
      <c r="Q2098" s="3">
        <f>TableOMP[[#This Row],[Avg]]-$U$2*TableOMP[[#This Row],[StdDev]]</f>
        <v>7.7134926502572405</v>
      </c>
      <c r="R2098" s="3">
        <f>TableOMP[[#This Row],[Avg]]+$U$2*TableOMP[[#This Row],[StdDev]]</f>
        <v>42.450323811281223</v>
      </c>
      <c r="S2098" s="3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>MID(M2099,22,1)</f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19.769097730769229</v>
      </c>
      <c r="P2099">
        <f>VLOOKUP(TableOMP[[#This Row],[Label]],TableAvg[],3,FALSE)</f>
        <v>9.8607226380025708</v>
      </c>
      <c r="Q2099" s="3">
        <f>TableOMP[[#This Row],[Avg]]-$U$2*TableOMP[[#This Row],[StdDev]]</f>
        <v>4.7652454764087082E-2</v>
      </c>
      <c r="R2099" s="3">
        <f>TableOMP[[#This Row],[Avg]]+$U$2*TableOMP[[#This Row],[StdDev]]</f>
        <v>39.490543006774374</v>
      </c>
      <c r="S2099" s="3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>MID(M2100,22,1)</f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20.141973615384618</v>
      </c>
      <c r="P2100">
        <f>VLOOKUP(TableOMP[[#This Row],[Label]],TableAvg[],3,FALSE)</f>
        <v>9.5355048512637754</v>
      </c>
      <c r="Q2100" s="3">
        <f>TableOMP[[#This Row],[Avg]]-$U$2*TableOMP[[#This Row],[StdDev]]</f>
        <v>1.0709639128570672</v>
      </c>
      <c r="R2100" s="3">
        <f>TableOMP[[#This Row],[Avg]]+$U$2*TableOMP[[#This Row],[StdDev]]</f>
        <v>39.212983317912169</v>
      </c>
      <c r="S2100" s="3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>MID(M2101,22,1)</f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23.750743115384619</v>
      </c>
      <c r="P2101">
        <f>VLOOKUP(TableOMP[[#This Row],[Label]],TableAvg[],3,FALSE)</f>
        <v>9.4969429529989462</v>
      </c>
      <c r="Q2101" s="3">
        <f>TableOMP[[#This Row],[Avg]]-$U$2*TableOMP[[#This Row],[StdDev]]</f>
        <v>4.7568572093867267</v>
      </c>
      <c r="R2101" s="3">
        <f>TableOMP[[#This Row],[Avg]]+$U$2*TableOMP[[#This Row],[StdDev]]</f>
        <v>42.744629021382508</v>
      </c>
      <c r="S2101" s="3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>MID(M2102,22,1)</f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19.084940192307691</v>
      </c>
      <c r="P2102">
        <f>VLOOKUP(TableOMP[[#This Row],[Label]],TableAvg[],3,FALSE)</f>
        <v>9.8503241807080073</v>
      </c>
      <c r="Q2102" s="3">
        <f>TableOMP[[#This Row],[Avg]]-$U$2*TableOMP[[#This Row],[StdDev]]</f>
        <v>-0.61570816910832349</v>
      </c>
      <c r="R2102" s="3">
        <f>TableOMP[[#This Row],[Avg]]+$U$2*TableOMP[[#This Row],[StdDev]]</f>
        <v>38.785588553723706</v>
      </c>
      <c r="S2102" s="3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>MID(M2103,22,1)</f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21.347046730769232</v>
      </c>
      <c r="P2103">
        <f>VLOOKUP(TableOMP[[#This Row],[Label]],TableAvg[],3,FALSE)</f>
        <v>10.036286516209548</v>
      </c>
      <c r="Q2103" s="3">
        <f>TableOMP[[#This Row],[Avg]]-$U$2*TableOMP[[#This Row],[StdDev]]</f>
        <v>1.2744736983501355</v>
      </c>
      <c r="R2103" s="3">
        <f>TableOMP[[#This Row],[Avg]]+$U$2*TableOMP[[#This Row],[StdDev]]</f>
        <v>41.419619763188329</v>
      </c>
      <c r="S2103" s="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>MID(M2104,22,1)</f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21.531331384615385</v>
      </c>
      <c r="P2104">
        <f>VLOOKUP(TableOMP[[#This Row],[Label]],TableAvg[],3,FALSE)</f>
        <v>10.009139262313729</v>
      </c>
      <c r="Q2104" s="3">
        <f>TableOMP[[#This Row],[Avg]]-$U$2*TableOMP[[#This Row],[StdDev]]</f>
        <v>1.5130528599879263</v>
      </c>
      <c r="R2104" s="3">
        <f>TableOMP[[#This Row],[Avg]]+$U$2*TableOMP[[#This Row],[StdDev]]</f>
        <v>41.549609909242847</v>
      </c>
      <c r="S2104" s="3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>MID(M2105,22,1)</f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s="3" t="e">
        <f>TableOMP[[#This Row],[Avg]]-$U$2*TableOMP[[#This Row],[StdDev]]</f>
        <v>#N/A</v>
      </c>
      <c r="R2105" s="3" t="e">
        <f>TableOMP[[#This Row],[Avg]]+$U$2*TableOMP[[#This Row],[StdDev]]</f>
        <v>#N/A</v>
      </c>
      <c r="S2105" s="3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>MID(M2106,22,1)</f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s="3" t="e">
        <f>TableOMP[[#This Row],[Avg]]-$U$2*TableOMP[[#This Row],[StdDev]]</f>
        <v>#N/A</v>
      </c>
      <c r="R2106" s="3" t="e">
        <f>TableOMP[[#This Row],[Avg]]+$U$2*TableOMP[[#This Row],[StdDev]]</f>
        <v>#N/A</v>
      </c>
      <c r="S2106" s="3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>MID(M2107,22,1)</f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s="3" t="e">
        <f>TableOMP[[#This Row],[Avg]]-$U$2*TableOMP[[#This Row],[StdDev]]</f>
        <v>#N/A</v>
      </c>
      <c r="R2107" s="3" t="e">
        <f>TableOMP[[#This Row],[Avg]]+$U$2*TableOMP[[#This Row],[StdDev]]</f>
        <v>#N/A</v>
      </c>
      <c r="S2107" s="3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>MID(M2108,22,1)</f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s="3" t="e">
        <f>TableOMP[[#This Row],[Avg]]-$U$2*TableOMP[[#This Row],[StdDev]]</f>
        <v>#N/A</v>
      </c>
      <c r="R2108" s="3" t="e">
        <f>TableOMP[[#This Row],[Avg]]+$U$2*TableOMP[[#This Row],[StdDev]]</f>
        <v>#N/A</v>
      </c>
      <c r="S2108" s="3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>MID(M2109,22,1)</f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s="3" t="e">
        <f>TableOMP[[#This Row],[Avg]]-$U$2*TableOMP[[#This Row],[StdDev]]</f>
        <v>#N/A</v>
      </c>
      <c r="R2109" s="3" t="e">
        <f>TableOMP[[#This Row],[Avg]]+$U$2*TableOMP[[#This Row],[StdDev]]</f>
        <v>#N/A</v>
      </c>
      <c r="S2109" s="3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>MID(M2110,22,1)</f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s="3" t="e">
        <f>TableOMP[[#This Row],[Avg]]-$U$2*TableOMP[[#This Row],[StdDev]]</f>
        <v>#N/A</v>
      </c>
      <c r="R2110" s="3" t="e">
        <f>TableOMP[[#This Row],[Avg]]+$U$2*TableOMP[[#This Row],[StdDev]]</f>
        <v>#N/A</v>
      </c>
      <c r="S2110" s="3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>MID(M2111,22,1)</f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s="3" t="e">
        <f>TableOMP[[#This Row],[Avg]]-$U$2*TableOMP[[#This Row],[StdDev]]</f>
        <v>#N/A</v>
      </c>
      <c r="R2111" s="3" t="e">
        <f>TableOMP[[#This Row],[Avg]]+$U$2*TableOMP[[#This Row],[StdDev]]</f>
        <v>#N/A</v>
      </c>
      <c r="S2111" s="3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>MID(M2112,22,1)</f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s="3" t="e">
        <f>TableOMP[[#This Row],[Avg]]-$U$2*TableOMP[[#This Row],[StdDev]]</f>
        <v>#N/A</v>
      </c>
      <c r="R2112" s="3" t="e">
        <f>TableOMP[[#This Row],[Avg]]+$U$2*TableOMP[[#This Row],[StdDev]]</f>
        <v>#N/A</v>
      </c>
      <c r="S2112" s="3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>MID(M2113,22,1)</f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s="3" t="e">
        <f>TableOMP[[#This Row],[Avg]]-$U$2*TableOMP[[#This Row],[StdDev]]</f>
        <v>#N/A</v>
      </c>
      <c r="R2113" s="3" t="e">
        <f>TableOMP[[#This Row],[Avg]]+$U$2*TableOMP[[#This Row],[StdDev]]</f>
        <v>#N/A</v>
      </c>
      <c r="S2113" s="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s="3" t="e">
        <f>TableOMP[[#This Row],[Avg]]-$U$2*TableOMP[[#This Row],[StdDev]]</f>
        <v>#N/A</v>
      </c>
      <c r="R2114" s="3" t="e">
        <f>TableOMP[[#This Row],[Avg]]+$U$2*TableOMP[[#This Row],[StdDev]]</f>
        <v>#N/A</v>
      </c>
      <c r="S2114" s="3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>MID(M2115,22,1)</f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s="3" t="e">
        <f>TableOMP[[#This Row],[Avg]]-$U$2*TableOMP[[#This Row],[StdDev]]</f>
        <v>#N/A</v>
      </c>
      <c r="R2115" s="3" t="e">
        <f>TableOMP[[#This Row],[Avg]]+$U$2*TableOMP[[#This Row],[StdDev]]</f>
        <v>#N/A</v>
      </c>
      <c r="S2115" s="3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>MID(M2116,22,1)</f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s="3" t="e">
        <f>TableOMP[[#This Row],[Avg]]-$U$2*TableOMP[[#This Row],[StdDev]]</f>
        <v>#N/A</v>
      </c>
      <c r="R2116" s="3" t="e">
        <f>TableOMP[[#This Row],[Avg]]+$U$2*TableOMP[[#This Row],[StdDev]]</f>
        <v>#N/A</v>
      </c>
      <c r="S2116" s="3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>MID(M2117,22,1)</f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s="3" t="e">
        <f>TableOMP[[#This Row],[Avg]]-$U$2*TableOMP[[#This Row],[StdDev]]</f>
        <v>#N/A</v>
      </c>
      <c r="R2117" s="3" t="e">
        <f>TableOMP[[#This Row],[Avg]]+$U$2*TableOMP[[#This Row],[StdDev]]</f>
        <v>#N/A</v>
      </c>
      <c r="S2117" s="3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>MID(M2118,22,1)</f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s="3" t="e">
        <f>TableOMP[[#This Row],[Avg]]-$U$2*TableOMP[[#This Row],[StdDev]]</f>
        <v>#N/A</v>
      </c>
      <c r="R2118" s="3" t="e">
        <f>TableOMP[[#This Row],[Avg]]+$U$2*TableOMP[[#This Row],[StdDev]]</f>
        <v>#N/A</v>
      </c>
      <c r="S2118" s="3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>MID(M2119,22,1)</f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s="3" t="e">
        <f>TableOMP[[#This Row],[Avg]]-$U$2*TableOMP[[#This Row],[StdDev]]</f>
        <v>#N/A</v>
      </c>
      <c r="R2119" s="3" t="e">
        <f>TableOMP[[#This Row],[Avg]]+$U$2*TableOMP[[#This Row],[StdDev]]</f>
        <v>#N/A</v>
      </c>
      <c r="S2119" s="3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>MID(M2120,22,1)</f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s="3" t="e">
        <f>TableOMP[[#This Row],[Avg]]-$U$2*TableOMP[[#This Row],[StdDev]]</f>
        <v>#N/A</v>
      </c>
      <c r="R2120" s="3" t="e">
        <f>TableOMP[[#This Row],[Avg]]+$U$2*TableOMP[[#This Row],[StdDev]]</f>
        <v>#N/A</v>
      </c>
      <c r="S2120" s="3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>MID(M2121,22,1)</f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s="3" t="e">
        <f>TableOMP[[#This Row],[Avg]]-$U$2*TableOMP[[#This Row],[StdDev]]</f>
        <v>#N/A</v>
      </c>
      <c r="R2121" s="3" t="e">
        <f>TableOMP[[#This Row],[Avg]]+$U$2*TableOMP[[#This Row],[StdDev]]</f>
        <v>#N/A</v>
      </c>
      <c r="S2121" s="3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>MID(M2122,22,1)</f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s="3" t="e">
        <f>TableOMP[[#This Row],[Avg]]-$U$2*TableOMP[[#This Row],[StdDev]]</f>
        <v>#N/A</v>
      </c>
      <c r="R2122" s="3" t="e">
        <f>TableOMP[[#This Row],[Avg]]+$U$2*TableOMP[[#This Row],[StdDev]]</f>
        <v>#N/A</v>
      </c>
      <c r="S2122" s="3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>MID(M2123,22,1)</f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s="3" t="e">
        <f>TableOMP[[#This Row],[Avg]]-$U$2*TableOMP[[#This Row],[StdDev]]</f>
        <v>#N/A</v>
      </c>
      <c r="R2123" s="3" t="e">
        <f>TableOMP[[#This Row],[Avg]]+$U$2*TableOMP[[#This Row],[StdDev]]</f>
        <v>#N/A</v>
      </c>
      <c r="S2123" s="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>MID(M2124,22,1)</f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s="3" t="e">
        <f>TableOMP[[#This Row],[Avg]]-$U$2*TableOMP[[#This Row],[StdDev]]</f>
        <v>#N/A</v>
      </c>
      <c r="R2124" s="3" t="e">
        <f>TableOMP[[#This Row],[Avg]]+$U$2*TableOMP[[#This Row],[StdDev]]</f>
        <v>#N/A</v>
      </c>
      <c r="S2124" s="3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>MID(M2125,22,1)</f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s="3" t="e">
        <f>TableOMP[[#This Row],[Avg]]-$U$2*TableOMP[[#This Row],[StdDev]]</f>
        <v>#N/A</v>
      </c>
      <c r="R2125" s="3" t="e">
        <f>TableOMP[[#This Row],[Avg]]+$U$2*TableOMP[[#This Row],[StdDev]]</f>
        <v>#N/A</v>
      </c>
      <c r="S2125" s="3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>MID(M2126,22,1)</f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s="3" t="e">
        <f>TableOMP[[#This Row],[Avg]]-$U$2*TableOMP[[#This Row],[StdDev]]</f>
        <v>#N/A</v>
      </c>
      <c r="R2126" s="3" t="e">
        <f>TableOMP[[#This Row],[Avg]]+$U$2*TableOMP[[#This Row],[StdDev]]</f>
        <v>#N/A</v>
      </c>
      <c r="S2126" s="3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>MID(M2127,22,1)</f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s="3" t="e">
        <f>TableOMP[[#This Row],[Avg]]-$U$2*TableOMP[[#This Row],[StdDev]]</f>
        <v>#N/A</v>
      </c>
      <c r="R2127" s="3" t="e">
        <f>TableOMP[[#This Row],[Avg]]+$U$2*TableOMP[[#This Row],[StdDev]]</f>
        <v>#N/A</v>
      </c>
      <c r="S2127" s="3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>MID(M2128,22,1)</f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s="3" t="e">
        <f>TableOMP[[#This Row],[Avg]]-$U$2*TableOMP[[#This Row],[StdDev]]</f>
        <v>#N/A</v>
      </c>
      <c r="R2128" s="3" t="e">
        <f>TableOMP[[#This Row],[Avg]]+$U$2*TableOMP[[#This Row],[StdDev]]</f>
        <v>#N/A</v>
      </c>
      <c r="S2128" s="3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>MID(M2129,22,1)</f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s="3" t="e">
        <f>TableOMP[[#This Row],[Avg]]-$U$2*TableOMP[[#This Row],[StdDev]]</f>
        <v>#N/A</v>
      </c>
      <c r="R2129" s="3" t="e">
        <f>TableOMP[[#This Row],[Avg]]+$U$2*TableOMP[[#This Row],[StdDev]]</f>
        <v>#N/A</v>
      </c>
      <c r="S2129" s="3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>MID(M2130,22,1)</f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s="3" t="e">
        <f>TableOMP[[#This Row],[Avg]]-$U$2*TableOMP[[#This Row],[StdDev]]</f>
        <v>#N/A</v>
      </c>
      <c r="R2130" s="3" t="e">
        <f>TableOMP[[#This Row],[Avg]]+$U$2*TableOMP[[#This Row],[StdDev]]</f>
        <v>#N/A</v>
      </c>
      <c r="S2130" s="3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>MID(M2131,22,1)</f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s="3" t="e">
        <f>TableOMP[[#This Row],[Avg]]-$U$2*TableOMP[[#This Row],[StdDev]]</f>
        <v>#N/A</v>
      </c>
      <c r="R2131" s="3" t="e">
        <f>TableOMP[[#This Row],[Avg]]+$U$2*TableOMP[[#This Row],[StdDev]]</f>
        <v>#N/A</v>
      </c>
      <c r="S2131" s="3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>MID(M2132,22,1)</f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s="3" t="e">
        <f>TableOMP[[#This Row],[Avg]]-$U$2*TableOMP[[#This Row],[StdDev]]</f>
        <v>#N/A</v>
      </c>
      <c r="R2132" s="3" t="e">
        <f>TableOMP[[#This Row],[Avg]]+$U$2*TableOMP[[#This Row],[StdDev]]</f>
        <v>#N/A</v>
      </c>
      <c r="S2132" s="3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>MID(M2133,22,1)</f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s="3" t="e">
        <f>TableOMP[[#This Row],[Avg]]-$U$2*TableOMP[[#This Row],[StdDev]]</f>
        <v>#N/A</v>
      </c>
      <c r="R2133" s="3" t="e">
        <f>TableOMP[[#This Row],[Avg]]+$U$2*TableOMP[[#This Row],[StdDev]]</f>
        <v>#N/A</v>
      </c>
      <c r="S2133" s="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>MID(M2134,22,1)</f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s="3" t="e">
        <f>TableOMP[[#This Row],[Avg]]-$U$2*TableOMP[[#This Row],[StdDev]]</f>
        <v>#N/A</v>
      </c>
      <c r="R2134" s="3" t="e">
        <f>TableOMP[[#This Row],[Avg]]+$U$2*TableOMP[[#This Row],[StdDev]]</f>
        <v>#N/A</v>
      </c>
      <c r="S2134" s="3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>MID(M2135,22,1)</f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s="3" t="e">
        <f>TableOMP[[#This Row],[Avg]]-$U$2*TableOMP[[#This Row],[StdDev]]</f>
        <v>#N/A</v>
      </c>
      <c r="R2135" s="3" t="e">
        <f>TableOMP[[#This Row],[Avg]]+$U$2*TableOMP[[#This Row],[StdDev]]</f>
        <v>#N/A</v>
      </c>
      <c r="S2135" s="3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>MID(M2136,22,1)</f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s="3" t="e">
        <f>TableOMP[[#This Row],[Avg]]-$U$2*TableOMP[[#This Row],[StdDev]]</f>
        <v>#N/A</v>
      </c>
      <c r="R2136" s="3" t="e">
        <f>TableOMP[[#This Row],[Avg]]+$U$2*TableOMP[[#This Row],[StdDev]]</f>
        <v>#N/A</v>
      </c>
      <c r="S2136" s="3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>MID(M2137,22,1)</f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s="3" t="e">
        <f>TableOMP[[#This Row],[Avg]]-$U$2*TableOMP[[#This Row],[StdDev]]</f>
        <v>#N/A</v>
      </c>
      <c r="R2137" s="3" t="e">
        <f>TableOMP[[#This Row],[Avg]]+$U$2*TableOMP[[#This Row],[StdDev]]</f>
        <v>#N/A</v>
      </c>
      <c r="S2137" s="3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>MID(M2138,22,1)</f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s="3" t="e">
        <f>TableOMP[[#This Row],[Avg]]-$U$2*TableOMP[[#This Row],[StdDev]]</f>
        <v>#N/A</v>
      </c>
      <c r="R2138" s="3" t="e">
        <f>TableOMP[[#This Row],[Avg]]+$U$2*TableOMP[[#This Row],[StdDev]]</f>
        <v>#N/A</v>
      </c>
      <c r="S2138" s="3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>MID(M2139,22,1)</f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s="3" t="e">
        <f>TableOMP[[#This Row],[Avg]]-$U$2*TableOMP[[#This Row],[StdDev]]</f>
        <v>#N/A</v>
      </c>
      <c r="R2139" s="3" t="e">
        <f>TableOMP[[#This Row],[Avg]]+$U$2*TableOMP[[#This Row],[StdDev]]</f>
        <v>#N/A</v>
      </c>
      <c r="S2139" s="3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>MID(M2140,22,1)</f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s="3" t="e">
        <f>TableOMP[[#This Row],[Avg]]-$U$2*TableOMP[[#This Row],[StdDev]]</f>
        <v>#N/A</v>
      </c>
      <c r="R2140" s="3" t="e">
        <f>TableOMP[[#This Row],[Avg]]+$U$2*TableOMP[[#This Row],[StdDev]]</f>
        <v>#N/A</v>
      </c>
      <c r="S2140" s="3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>MID(M2141,22,1)</f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s="3" t="e">
        <f>TableOMP[[#This Row],[Avg]]-$U$2*TableOMP[[#This Row],[StdDev]]</f>
        <v>#N/A</v>
      </c>
      <c r="R2141" s="3" t="e">
        <f>TableOMP[[#This Row],[Avg]]+$U$2*TableOMP[[#This Row],[StdDev]]</f>
        <v>#N/A</v>
      </c>
      <c r="S2141" s="3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>MID(M2142,22,1)</f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s="3" t="e">
        <f>TableOMP[[#This Row],[Avg]]-$U$2*TableOMP[[#This Row],[StdDev]]</f>
        <v>#N/A</v>
      </c>
      <c r="R2142" s="3" t="e">
        <f>TableOMP[[#This Row],[Avg]]+$U$2*TableOMP[[#This Row],[StdDev]]</f>
        <v>#N/A</v>
      </c>
      <c r="S2142" s="3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>MID(M2143,22,1)</f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s="3" t="e">
        <f>TableOMP[[#This Row],[Avg]]-$U$2*TableOMP[[#This Row],[StdDev]]</f>
        <v>#N/A</v>
      </c>
      <c r="R2143" s="3" t="e">
        <f>TableOMP[[#This Row],[Avg]]+$U$2*TableOMP[[#This Row],[StdDev]]</f>
        <v>#N/A</v>
      </c>
      <c r="S2143" s="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>MID(M2144,22,1)</f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s="3" t="e">
        <f>TableOMP[[#This Row],[Avg]]-$U$2*TableOMP[[#This Row],[StdDev]]</f>
        <v>#N/A</v>
      </c>
      <c r="R2144" s="3" t="e">
        <f>TableOMP[[#This Row],[Avg]]+$U$2*TableOMP[[#This Row],[StdDev]]</f>
        <v>#N/A</v>
      </c>
      <c r="S2144" s="3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>MID(M2145,22,1)</f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s="3" t="e">
        <f>TableOMP[[#This Row],[Avg]]-$U$2*TableOMP[[#This Row],[StdDev]]</f>
        <v>#N/A</v>
      </c>
      <c r="R2145" s="3" t="e">
        <f>TableOMP[[#This Row],[Avg]]+$U$2*TableOMP[[#This Row],[StdDev]]</f>
        <v>#N/A</v>
      </c>
      <c r="S2145" s="3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>MID(M2146,22,1)</f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s="3" t="e">
        <f>TableOMP[[#This Row],[Avg]]-$U$2*TableOMP[[#This Row],[StdDev]]</f>
        <v>#N/A</v>
      </c>
      <c r="R2146" s="3" t="e">
        <f>TableOMP[[#This Row],[Avg]]+$U$2*TableOMP[[#This Row],[StdDev]]</f>
        <v>#N/A</v>
      </c>
      <c r="S2146" s="3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>MID(M2147,22,1)</f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s="3" t="e">
        <f>TableOMP[[#This Row],[Avg]]-$U$2*TableOMP[[#This Row],[StdDev]]</f>
        <v>#N/A</v>
      </c>
      <c r="R2147" s="3" t="e">
        <f>TableOMP[[#This Row],[Avg]]+$U$2*TableOMP[[#This Row],[StdDev]]</f>
        <v>#N/A</v>
      </c>
      <c r="S2147" s="3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>MID(M2148,22,1)</f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s="3" t="e">
        <f>TableOMP[[#This Row],[Avg]]-$U$2*TableOMP[[#This Row],[StdDev]]</f>
        <v>#N/A</v>
      </c>
      <c r="R2148" s="3" t="e">
        <f>TableOMP[[#This Row],[Avg]]+$U$2*TableOMP[[#This Row],[StdDev]]</f>
        <v>#N/A</v>
      </c>
      <c r="S2148" s="3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>MID(M2149,22,1)</f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s="3" t="e">
        <f>TableOMP[[#This Row],[Avg]]-$U$2*TableOMP[[#This Row],[StdDev]]</f>
        <v>#N/A</v>
      </c>
      <c r="R2149" s="3" t="e">
        <f>TableOMP[[#This Row],[Avg]]+$U$2*TableOMP[[#This Row],[StdDev]]</f>
        <v>#N/A</v>
      </c>
      <c r="S2149" s="3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>MID(M2150,22,1)</f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s="3" t="e">
        <f>TableOMP[[#This Row],[Avg]]-$U$2*TableOMP[[#This Row],[StdDev]]</f>
        <v>#N/A</v>
      </c>
      <c r="R2150" s="3" t="e">
        <f>TableOMP[[#This Row],[Avg]]+$U$2*TableOMP[[#This Row],[StdDev]]</f>
        <v>#N/A</v>
      </c>
      <c r="S2150" s="3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>MID(M2151,22,1)</f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s="3" t="e">
        <f>TableOMP[[#This Row],[Avg]]-$U$2*TableOMP[[#This Row],[StdDev]]</f>
        <v>#N/A</v>
      </c>
      <c r="R2151" s="3" t="e">
        <f>TableOMP[[#This Row],[Avg]]+$U$2*TableOMP[[#This Row],[StdDev]]</f>
        <v>#N/A</v>
      </c>
      <c r="S2151" s="3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>MID(M2152,22,1)</f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s="3" t="e">
        <f>TableOMP[[#This Row],[Avg]]-$U$2*TableOMP[[#This Row],[StdDev]]</f>
        <v>#N/A</v>
      </c>
      <c r="R2152" s="3" t="e">
        <f>TableOMP[[#This Row],[Avg]]+$U$2*TableOMP[[#This Row],[StdDev]]</f>
        <v>#N/A</v>
      </c>
      <c r="S2152" s="3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>MID(M2153,22,1)</f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s="3" t="e">
        <f>TableOMP[[#This Row],[Avg]]-$U$2*TableOMP[[#This Row],[StdDev]]</f>
        <v>#N/A</v>
      </c>
      <c r="R2153" s="3" t="e">
        <f>TableOMP[[#This Row],[Avg]]+$U$2*TableOMP[[#This Row],[StdDev]]</f>
        <v>#N/A</v>
      </c>
      <c r="S2153" s="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>MID(M2154,22,1)</f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s="3" t="e">
        <f>TableOMP[[#This Row],[Avg]]-$U$2*TableOMP[[#This Row],[StdDev]]</f>
        <v>#N/A</v>
      </c>
      <c r="R2154" s="3" t="e">
        <f>TableOMP[[#This Row],[Avg]]+$U$2*TableOMP[[#This Row],[StdDev]]</f>
        <v>#N/A</v>
      </c>
      <c r="S2154" s="3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>MID(M2155,22,1)</f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s="3" t="e">
        <f>TableOMP[[#This Row],[Avg]]-$U$2*TableOMP[[#This Row],[StdDev]]</f>
        <v>#N/A</v>
      </c>
      <c r="R2155" s="3" t="e">
        <f>TableOMP[[#This Row],[Avg]]+$U$2*TableOMP[[#This Row],[StdDev]]</f>
        <v>#N/A</v>
      </c>
      <c r="S2155" s="3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>MID(M2156,22,1)</f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s="3" t="e">
        <f>TableOMP[[#This Row],[Avg]]-$U$2*TableOMP[[#This Row],[StdDev]]</f>
        <v>#N/A</v>
      </c>
      <c r="R2156" s="3" t="e">
        <f>TableOMP[[#This Row],[Avg]]+$U$2*TableOMP[[#This Row],[StdDev]]</f>
        <v>#N/A</v>
      </c>
      <c r="S2156" s="3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>MID(M2157,22,1)</f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s="3" t="e">
        <f>TableOMP[[#This Row],[Avg]]-$U$2*TableOMP[[#This Row],[StdDev]]</f>
        <v>#N/A</v>
      </c>
      <c r="R2157" s="3" t="e">
        <f>TableOMP[[#This Row],[Avg]]+$U$2*TableOMP[[#This Row],[StdDev]]</f>
        <v>#N/A</v>
      </c>
      <c r="S2157" s="3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>MID(M2158,22,1)</f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s="3" t="e">
        <f>TableOMP[[#This Row],[Avg]]-$U$2*TableOMP[[#This Row],[StdDev]]</f>
        <v>#N/A</v>
      </c>
      <c r="R2158" s="3" t="e">
        <f>TableOMP[[#This Row],[Avg]]+$U$2*TableOMP[[#This Row],[StdDev]]</f>
        <v>#N/A</v>
      </c>
      <c r="S2158" s="3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>MID(M2159,22,1)</f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s="3" t="e">
        <f>TableOMP[[#This Row],[Avg]]-$U$2*TableOMP[[#This Row],[StdDev]]</f>
        <v>#N/A</v>
      </c>
      <c r="R2159" s="3" t="e">
        <f>TableOMP[[#This Row],[Avg]]+$U$2*TableOMP[[#This Row],[StdDev]]</f>
        <v>#N/A</v>
      </c>
      <c r="S2159" s="3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>MID(M2160,22,1)</f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s="3" t="e">
        <f>TableOMP[[#This Row],[Avg]]-$U$2*TableOMP[[#This Row],[StdDev]]</f>
        <v>#N/A</v>
      </c>
      <c r="R2160" s="3" t="e">
        <f>TableOMP[[#This Row],[Avg]]+$U$2*TableOMP[[#This Row],[StdDev]]</f>
        <v>#N/A</v>
      </c>
      <c r="S2160" s="3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>MID(M2161,22,1)</f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s="3" t="e">
        <f>TableOMP[[#This Row],[Avg]]-$U$2*TableOMP[[#This Row],[StdDev]]</f>
        <v>#N/A</v>
      </c>
      <c r="R2161" s="3" t="e">
        <f>TableOMP[[#This Row],[Avg]]+$U$2*TableOMP[[#This Row],[StdDev]]</f>
        <v>#N/A</v>
      </c>
      <c r="S2161" s="3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>MID(M2162,22,1)</f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s="3" t="e">
        <f>TableOMP[[#This Row],[Avg]]-$U$2*TableOMP[[#This Row],[StdDev]]</f>
        <v>#N/A</v>
      </c>
      <c r="R2162" s="3" t="e">
        <f>TableOMP[[#This Row],[Avg]]+$U$2*TableOMP[[#This Row],[StdDev]]</f>
        <v>#N/A</v>
      </c>
      <c r="S2162" s="3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>MID(M2163,22,1)</f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s="3" t="e">
        <f>TableOMP[[#This Row],[Avg]]-$U$2*TableOMP[[#This Row],[StdDev]]</f>
        <v>#N/A</v>
      </c>
      <c r="R2163" s="3" t="e">
        <f>TableOMP[[#This Row],[Avg]]+$U$2*TableOMP[[#This Row],[StdDev]]</f>
        <v>#N/A</v>
      </c>
      <c r="S2163" s="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>MID(M2164,22,1)</f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s="3" t="e">
        <f>TableOMP[[#This Row],[Avg]]-$U$2*TableOMP[[#This Row],[StdDev]]</f>
        <v>#N/A</v>
      </c>
      <c r="R2164" s="3" t="e">
        <f>TableOMP[[#This Row],[Avg]]+$U$2*TableOMP[[#This Row],[StdDev]]</f>
        <v>#N/A</v>
      </c>
      <c r="S2164" s="3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>MID(M2165,22,1)</f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s="3" t="e">
        <f>TableOMP[[#This Row],[Avg]]-$U$2*TableOMP[[#This Row],[StdDev]]</f>
        <v>#N/A</v>
      </c>
      <c r="R2165" s="3" t="e">
        <f>TableOMP[[#This Row],[Avg]]+$U$2*TableOMP[[#This Row],[StdDev]]</f>
        <v>#N/A</v>
      </c>
      <c r="S2165" s="3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>MID(M2166,22,1)</f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s="3" t="e">
        <f>TableOMP[[#This Row],[Avg]]-$U$2*TableOMP[[#This Row],[StdDev]]</f>
        <v>#N/A</v>
      </c>
      <c r="R2166" s="3" t="e">
        <f>TableOMP[[#This Row],[Avg]]+$U$2*TableOMP[[#This Row],[StdDev]]</f>
        <v>#N/A</v>
      </c>
      <c r="S2166" s="3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>MID(M2167,22,1)</f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s="3" t="e">
        <f>TableOMP[[#This Row],[Avg]]-$U$2*TableOMP[[#This Row],[StdDev]]</f>
        <v>#N/A</v>
      </c>
      <c r="R2167" s="3" t="e">
        <f>TableOMP[[#This Row],[Avg]]+$U$2*TableOMP[[#This Row],[StdDev]]</f>
        <v>#N/A</v>
      </c>
      <c r="S2167" s="3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>MID(M2168,22,1)</f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s="3" t="e">
        <f>TableOMP[[#This Row],[Avg]]-$U$2*TableOMP[[#This Row],[StdDev]]</f>
        <v>#N/A</v>
      </c>
      <c r="R2168" s="3" t="e">
        <f>TableOMP[[#This Row],[Avg]]+$U$2*TableOMP[[#This Row],[StdDev]]</f>
        <v>#N/A</v>
      </c>
      <c r="S2168" s="3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>MID(M2169,22,1)</f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s="3" t="e">
        <f>TableOMP[[#This Row],[Avg]]-$U$2*TableOMP[[#This Row],[StdDev]]</f>
        <v>#N/A</v>
      </c>
      <c r="R2169" s="3" t="e">
        <f>TableOMP[[#This Row],[Avg]]+$U$2*TableOMP[[#This Row],[StdDev]]</f>
        <v>#N/A</v>
      </c>
      <c r="S2169" s="3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>MID(M2170,22,1)</f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s="3" t="e">
        <f>TableOMP[[#This Row],[Avg]]-$U$2*TableOMP[[#This Row],[StdDev]]</f>
        <v>#N/A</v>
      </c>
      <c r="R2170" s="3" t="e">
        <f>TableOMP[[#This Row],[Avg]]+$U$2*TableOMP[[#This Row],[StdDev]]</f>
        <v>#N/A</v>
      </c>
      <c r="S2170" s="3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>MID(M2171,22,1)</f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s="3" t="e">
        <f>TableOMP[[#This Row],[Avg]]-$U$2*TableOMP[[#This Row],[StdDev]]</f>
        <v>#N/A</v>
      </c>
      <c r="R2171" s="3" t="e">
        <f>TableOMP[[#This Row],[Avg]]+$U$2*TableOMP[[#This Row],[StdDev]]</f>
        <v>#N/A</v>
      </c>
      <c r="S2171" s="3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>MID(M2172,22,1)</f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s="3" t="e">
        <f>TableOMP[[#This Row],[Avg]]-$U$2*TableOMP[[#This Row],[StdDev]]</f>
        <v>#N/A</v>
      </c>
      <c r="R2172" s="3" t="e">
        <f>TableOMP[[#This Row],[Avg]]+$U$2*TableOMP[[#This Row],[StdDev]]</f>
        <v>#N/A</v>
      </c>
      <c r="S2172" s="3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>MID(M2173,22,1)</f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s="3" t="e">
        <f>TableOMP[[#This Row],[Avg]]-$U$2*TableOMP[[#This Row],[StdDev]]</f>
        <v>#N/A</v>
      </c>
      <c r="R2173" s="3" t="e">
        <f>TableOMP[[#This Row],[Avg]]+$U$2*TableOMP[[#This Row],[StdDev]]</f>
        <v>#N/A</v>
      </c>
      <c r="S2173" s="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>MID(M2174,22,1)</f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s="3" t="e">
        <f>TableOMP[[#This Row],[Avg]]-$U$2*TableOMP[[#This Row],[StdDev]]</f>
        <v>#N/A</v>
      </c>
      <c r="R2174" s="3" t="e">
        <f>TableOMP[[#This Row],[Avg]]+$U$2*TableOMP[[#This Row],[StdDev]]</f>
        <v>#N/A</v>
      </c>
      <c r="S2174" s="3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>MID(M2175,22,1)</f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s="3" t="e">
        <f>TableOMP[[#This Row],[Avg]]-$U$2*TableOMP[[#This Row],[StdDev]]</f>
        <v>#N/A</v>
      </c>
      <c r="R2175" s="3" t="e">
        <f>TableOMP[[#This Row],[Avg]]+$U$2*TableOMP[[#This Row],[StdDev]]</f>
        <v>#N/A</v>
      </c>
      <c r="S2175" s="3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>MID(M2176,22,1)</f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s="3" t="e">
        <f>TableOMP[[#This Row],[Avg]]-$U$2*TableOMP[[#This Row],[StdDev]]</f>
        <v>#N/A</v>
      </c>
      <c r="R2176" s="3" t="e">
        <f>TableOMP[[#This Row],[Avg]]+$U$2*TableOMP[[#This Row],[StdDev]]</f>
        <v>#N/A</v>
      </c>
      <c r="S2176" s="3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>MID(M2177,22,1)</f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s="3" t="e">
        <f>TableOMP[[#This Row],[Avg]]-$U$2*TableOMP[[#This Row],[StdDev]]</f>
        <v>#N/A</v>
      </c>
      <c r="R2177" s="3" t="e">
        <f>TableOMP[[#This Row],[Avg]]+$U$2*TableOMP[[#This Row],[StdDev]]</f>
        <v>#N/A</v>
      </c>
      <c r="S2177" s="3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s="3" t="e">
        <f>TableOMP[[#This Row],[Avg]]-$U$2*TableOMP[[#This Row],[StdDev]]</f>
        <v>#N/A</v>
      </c>
      <c r="R2178" s="3" t="e">
        <f>TableOMP[[#This Row],[Avg]]+$U$2*TableOMP[[#This Row],[StdDev]]</f>
        <v>#N/A</v>
      </c>
      <c r="S2178" s="3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>MID(M2179,22,1)</f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s="3" t="e">
        <f>TableOMP[[#This Row],[Avg]]-$U$2*TableOMP[[#This Row],[StdDev]]</f>
        <v>#N/A</v>
      </c>
      <c r="R2179" s="3" t="e">
        <f>TableOMP[[#This Row],[Avg]]+$U$2*TableOMP[[#This Row],[StdDev]]</f>
        <v>#N/A</v>
      </c>
      <c r="S2179" s="3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>MID(M2180,22,1)</f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s="3" t="e">
        <f>TableOMP[[#This Row],[Avg]]-$U$2*TableOMP[[#This Row],[StdDev]]</f>
        <v>#N/A</v>
      </c>
      <c r="R2180" s="3" t="e">
        <f>TableOMP[[#This Row],[Avg]]+$U$2*TableOMP[[#This Row],[StdDev]]</f>
        <v>#N/A</v>
      </c>
      <c r="S2180" s="3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>MID(M2181,22,1)</f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s="3" t="e">
        <f>TableOMP[[#This Row],[Avg]]-$U$2*TableOMP[[#This Row],[StdDev]]</f>
        <v>#N/A</v>
      </c>
      <c r="R2181" s="3" t="e">
        <f>TableOMP[[#This Row],[Avg]]+$U$2*TableOMP[[#This Row],[StdDev]]</f>
        <v>#N/A</v>
      </c>
      <c r="S2181" s="3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>MID(M2182,22,1)</f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s="3" t="e">
        <f>TableOMP[[#This Row],[Avg]]-$U$2*TableOMP[[#This Row],[StdDev]]</f>
        <v>#N/A</v>
      </c>
      <c r="R2182" s="3" t="e">
        <f>TableOMP[[#This Row],[Avg]]+$U$2*TableOMP[[#This Row],[StdDev]]</f>
        <v>#N/A</v>
      </c>
      <c r="S2182" s="3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>MID(M2183,22,1)</f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s="3" t="e">
        <f>TableOMP[[#This Row],[Avg]]-$U$2*TableOMP[[#This Row],[StdDev]]</f>
        <v>#N/A</v>
      </c>
      <c r="R2183" s="3" t="e">
        <f>TableOMP[[#This Row],[Avg]]+$U$2*TableOMP[[#This Row],[StdDev]]</f>
        <v>#N/A</v>
      </c>
      <c r="S2183" s="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>MID(M2184,22,1)</f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s="3" t="e">
        <f>TableOMP[[#This Row],[Avg]]-$U$2*TableOMP[[#This Row],[StdDev]]</f>
        <v>#N/A</v>
      </c>
      <c r="R2184" s="3" t="e">
        <f>TableOMP[[#This Row],[Avg]]+$U$2*TableOMP[[#This Row],[StdDev]]</f>
        <v>#N/A</v>
      </c>
      <c r="S2184" s="3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>MID(M2185,22,1)</f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s="3" t="e">
        <f>TableOMP[[#This Row],[Avg]]-$U$2*TableOMP[[#This Row],[StdDev]]</f>
        <v>#N/A</v>
      </c>
      <c r="R2185" s="3" t="e">
        <f>TableOMP[[#This Row],[Avg]]+$U$2*TableOMP[[#This Row],[StdDev]]</f>
        <v>#N/A</v>
      </c>
      <c r="S2185" s="3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>MID(M2186,22,1)</f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s="3" t="e">
        <f>TableOMP[[#This Row],[Avg]]-$U$2*TableOMP[[#This Row],[StdDev]]</f>
        <v>#N/A</v>
      </c>
      <c r="R2186" s="3" t="e">
        <f>TableOMP[[#This Row],[Avg]]+$U$2*TableOMP[[#This Row],[StdDev]]</f>
        <v>#N/A</v>
      </c>
      <c r="S2186" s="3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>MID(M2187,22,1)</f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s="3" t="e">
        <f>TableOMP[[#This Row],[Avg]]-$U$2*TableOMP[[#This Row],[StdDev]]</f>
        <v>#N/A</v>
      </c>
      <c r="R2187" s="3" t="e">
        <f>TableOMP[[#This Row],[Avg]]+$U$2*TableOMP[[#This Row],[StdDev]]</f>
        <v>#N/A</v>
      </c>
      <c r="S2187" s="3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>MID(M2188,22,1)</f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s="3" t="e">
        <f>TableOMP[[#This Row],[Avg]]-$U$2*TableOMP[[#This Row],[StdDev]]</f>
        <v>#N/A</v>
      </c>
      <c r="R2188" s="3" t="e">
        <f>TableOMP[[#This Row],[Avg]]+$U$2*TableOMP[[#This Row],[StdDev]]</f>
        <v>#N/A</v>
      </c>
      <c r="S2188" s="3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>MID(M2189,22,1)</f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s="3" t="e">
        <f>TableOMP[[#This Row],[Avg]]-$U$2*TableOMP[[#This Row],[StdDev]]</f>
        <v>#N/A</v>
      </c>
      <c r="R2189" s="3" t="e">
        <f>TableOMP[[#This Row],[Avg]]+$U$2*TableOMP[[#This Row],[StdDev]]</f>
        <v>#N/A</v>
      </c>
      <c r="S2189" s="3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>MID(M2190,22,1)</f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s="3" t="e">
        <f>TableOMP[[#This Row],[Avg]]-$U$2*TableOMP[[#This Row],[StdDev]]</f>
        <v>#N/A</v>
      </c>
      <c r="R2190" s="3" t="e">
        <f>TableOMP[[#This Row],[Avg]]+$U$2*TableOMP[[#This Row],[StdDev]]</f>
        <v>#N/A</v>
      </c>
      <c r="S2190" s="3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>MID(M2191,22,1)</f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s="3" t="e">
        <f>TableOMP[[#This Row],[Avg]]-$U$2*TableOMP[[#This Row],[StdDev]]</f>
        <v>#N/A</v>
      </c>
      <c r="R2191" s="3" t="e">
        <f>TableOMP[[#This Row],[Avg]]+$U$2*TableOMP[[#This Row],[StdDev]]</f>
        <v>#N/A</v>
      </c>
      <c r="S2191" s="3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>MID(M2192,22,1)</f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s="3" t="e">
        <f>TableOMP[[#This Row],[Avg]]-$U$2*TableOMP[[#This Row],[StdDev]]</f>
        <v>#N/A</v>
      </c>
      <c r="R2192" s="3" t="e">
        <f>TableOMP[[#This Row],[Avg]]+$U$2*TableOMP[[#This Row],[StdDev]]</f>
        <v>#N/A</v>
      </c>
      <c r="S2192" s="3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>MID(M2193,22,1)</f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s="3" t="e">
        <f>TableOMP[[#This Row],[Avg]]-$U$2*TableOMP[[#This Row],[StdDev]]</f>
        <v>#N/A</v>
      </c>
      <c r="R2193" s="3" t="e">
        <f>TableOMP[[#This Row],[Avg]]+$U$2*TableOMP[[#This Row],[StdDev]]</f>
        <v>#N/A</v>
      </c>
      <c r="S2193" s="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>MID(M2194,22,1)</f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s="3" t="e">
        <f>TableOMP[[#This Row],[Avg]]-$U$2*TableOMP[[#This Row],[StdDev]]</f>
        <v>#N/A</v>
      </c>
      <c r="R2194" s="3" t="e">
        <f>TableOMP[[#This Row],[Avg]]+$U$2*TableOMP[[#This Row],[StdDev]]</f>
        <v>#N/A</v>
      </c>
      <c r="S2194" s="3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>MID(M2195,22,1)</f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s="3" t="e">
        <f>TableOMP[[#This Row],[Avg]]-$U$2*TableOMP[[#This Row],[StdDev]]</f>
        <v>#N/A</v>
      </c>
      <c r="R2195" s="3" t="e">
        <f>TableOMP[[#This Row],[Avg]]+$U$2*TableOMP[[#This Row],[StdDev]]</f>
        <v>#N/A</v>
      </c>
      <c r="S2195" s="3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>MID(M2196,22,1)</f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s="3" t="e">
        <f>TableOMP[[#This Row],[Avg]]-$U$2*TableOMP[[#This Row],[StdDev]]</f>
        <v>#N/A</v>
      </c>
      <c r="R2196" s="3" t="e">
        <f>TableOMP[[#This Row],[Avg]]+$U$2*TableOMP[[#This Row],[StdDev]]</f>
        <v>#N/A</v>
      </c>
      <c r="S2196" s="3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>MID(M2197,22,1)</f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s="3" t="e">
        <f>TableOMP[[#This Row],[Avg]]-$U$2*TableOMP[[#This Row],[StdDev]]</f>
        <v>#N/A</v>
      </c>
      <c r="R2197" s="3" t="e">
        <f>TableOMP[[#This Row],[Avg]]+$U$2*TableOMP[[#This Row],[StdDev]]</f>
        <v>#N/A</v>
      </c>
      <c r="S2197" s="3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>MID(M2198,22,1)</f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s="3" t="e">
        <f>TableOMP[[#This Row],[Avg]]-$U$2*TableOMP[[#This Row],[StdDev]]</f>
        <v>#N/A</v>
      </c>
      <c r="R2198" s="3" t="e">
        <f>TableOMP[[#This Row],[Avg]]+$U$2*TableOMP[[#This Row],[StdDev]]</f>
        <v>#N/A</v>
      </c>
      <c r="S2198" s="3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>MID(M2199,22,1)</f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s="3" t="e">
        <f>TableOMP[[#This Row],[Avg]]-$U$2*TableOMP[[#This Row],[StdDev]]</f>
        <v>#N/A</v>
      </c>
      <c r="R2199" s="3" t="e">
        <f>TableOMP[[#This Row],[Avg]]+$U$2*TableOMP[[#This Row],[StdDev]]</f>
        <v>#N/A</v>
      </c>
      <c r="S2199" s="3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>MID(M2200,22,1)</f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s="3" t="e">
        <f>TableOMP[[#This Row],[Avg]]-$U$2*TableOMP[[#This Row],[StdDev]]</f>
        <v>#N/A</v>
      </c>
      <c r="R2200" s="3" t="e">
        <f>TableOMP[[#This Row],[Avg]]+$U$2*TableOMP[[#This Row],[StdDev]]</f>
        <v>#N/A</v>
      </c>
      <c r="S2200" s="3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>MID(M2201,22,1)</f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s="3" t="e">
        <f>TableOMP[[#This Row],[Avg]]-$U$2*TableOMP[[#This Row],[StdDev]]</f>
        <v>#N/A</v>
      </c>
      <c r="R2201" s="3" t="e">
        <f>TableOMP[[#This Row],[Avg]]+$U$2*TableOMP[[#This Row],[StdDev]]</f>
        <v>#N/A</v>
      </c>
      <c r="S2201" s="3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>MID(M2202,22,1)</f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s="3" t="e">
        <f>TableOMP[[#This Row],[Avg]]-$U$2*TableOMP[[#This Row],[StdDev]]</f>
        <v>#N/A</v>
      </c>
      <c r="R2202" s="3" t="e">
        <f>TableOMP[[#This Row],[Avg]]+$U$2*TableOMP[[#This Row],[StdDev]]</f>
        <v>#N/A</v>
      </c>
      <c r="S2202" s="3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>MID(M2203,22,1)</f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s="3" t="e">
        <f>TableOMP[[#This Row],[Avg]]-$U$2*TableOMP[[#This Row],[StdDev]]</f>
        <v>#N/A</v>
      </c>
      <c r="R2203" s="3" t="e">
        <f>TableOMP[[#This Row],[Avg]]+$U$2*TableOMP[[#This Row],[StdDev]]</f>
        <v>#N/A</v>
      </c>
      <c r="S2203" s="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>MID(M2204,22,1)</f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s="3" t="e">
        <f>TableOMP[[#This Row],[Avg]]-$U$2*TableOMP[[#This Row],[StdDev]]</f>
        <v>#N/A</v>
      </c>
      <c r="R2204" s="3" t="e">
        <f>TableOMP[[#This Row],[Avg]]+$U$2*TableOMP[[#This Row],[StdDev]]</f>
        <v>#N/A</v>
      </c>
      <c r="S2204" s="3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>MID(M2205,22,1)</f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s="3" t="e">
        <f>TableOMP[[#This Row],[Avg]]-$U$2*TableOMP[[#This Row],[StdDev]]</f>
        <v>#N/A</v>
      </c>
      <c r="R2205" s="3" t="e">
        <f>TableOMP[[#This Row],[Avg]]+$U$2*TableOMP[[#This Row],[StdDev]]</f>
        <v>#N/A</v>
      </c>
      <c r="S2205" s="3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>MID(M2206,22,1)</f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s="3" t="e">
        <f>TableOMP[[#This Row],[Avg]]-$U$2*TableOMP[[#This Row],[StdDev]]</f>
        <v>#N/A</v>
      </c>
      <c r="R2206" s="3" t="e">
        <f>TableOMP[[#This Row],[Avg]]+$U$2*TableOMP[[#This Row],[StdDev]]</f>
        <v>#N/A</v>
      </c>
      <c r="S2206" s="3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>MID(M2207,22,1)</f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s="3" t="e">
        <f>TableOMP[[#This Row],[Avg]]-$U$2*TableOMP[[#This Row],[StdDev]]</f>
        <v>#N/A</v>
      </c>
      <c r="R2207" s="3" t="e">
        <f>TableOMP[[#This Row],[Avg]]+$U$2*TableOMP[[#This Row],[StdDev]]</f>
        <v>#N/A</v>
      </c>
      <c r="S2207" s="3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>MID(M2208,22,1)</f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s="3" t="e">
        <f>TableOMP[[#This Row],[Avg]]-$U$2*TableOMP[[#This Row],[StdDev]]</f>
        <v>#N/A</v>
      </c>
      <c r="R2208" s="3" t="e">
        <f>TableOMP[[#This Row],[Avg]]+$U$2*TableOMP[[#This Row],[StdDev]]</f>
        <v>#N/A</v>
      </c>
      <c r="S2208" s="3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>MID(M2209,22,1)</f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s="3" t="e">
        <f>TableOMP[[#This Row],[Avg]]-$U$2*TableOMP[[#This Row],[StdDev]]</f>
        <v>#N/A</v>
      </c>
      <c r="R2209" s="3" t="e">
        <f>TableOMP[[#This Row],[Avg]]+$U$2*TableOMP[[#This Row],[StdDev]]</f>
        <v>#N/A</v>
      </c>
      <c r="S2209" s="3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>MID(M2210,22,1)</f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s="3" t="e">
        <f>TableOMP[[#This Row],[Avg]]-$U$2*TableOMP[[#This Row],[StdDev]]</f>
        <v>#N/A</v>
      </c>
      <c r="R2210" s="3" t="e">
        <f>TableOMP[[#This Row],[Avg]]+$U$2*TableOMP[[#This Row],[StdDev]]</f>
        <v>#N/A</v>
      </c>
      <c r="S2210" s="3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>MID(M2211,22,1)</f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s="3" t="e">
        <f>TableOMP[[#This Row],[Avg]]-$U$2*TableOMP[[#This Row],[StdDev]]</f>
        <v>#N/A</v>
      </c>
      <c r="R2211" s="3" t="e">
        <f>TableOMP[[#This Row],[Avg]]+$U$2*TableOMP[[#This Row],[StdDev]]</f>
        <v>#N/A</v>
      </c>
      <c r="S2211" s="3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>MID(M2212,22,1)</f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s="3" t="e">
        <f>TableOMP[[#This Row],[Avg]]-$U$2*TableOMP[[#This Row],[StdDev]]</f>
        <v>#N/A</v>
      </c>
      <c r="R2212" s="3" t="e">
        <f>TableOMP[[#This Row],[Avg]]+$U$2*TableOMP[[#This Row],[StdDev]]</f>
        <v>#N/A</v>
      </c>
      <c r="S2212" s="3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>MID(M2213,22,1)</f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s="3" t="e">
        <f>TableOMP[[#This Row],[Avg]]-$U$2*TableOMP[[#This Row],[StdDev]]</f>
        <v>#N/A</v>
      </c>
      <c r="R2213" s="3" t="e">
        <f>TableOMP[[#This Row],[Avg]]+$U$2*TableOMP[[#This Row],[StdDev]]</f>
        <v>#N/A</v>
      </c>
      <c r="S2213" s="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>MID(M2214,22,1)</f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s="3" t="e">
        <f>TableOMP[[#This Row],[Avg]]-$U$2*TableOMP[[#This Row],[StdDev]]</f>
        <v>#N/A</v>
      </c>
      <c r="R2214" s="3" t="e">
        <f>TableOMP[[#This Row],[Avg]]+$U$2*TableOMP[[#This Row],[StdDev]]</f>
        <v>#N/A</v>
      </c>
      <c r="S2214" s="3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>MID(M2215,22,1)</f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s="3" t="e">
        <f>TableOMP[[#This Row],[Avg]]-$U$2*TableOMP[[#This Row],[StdDev]]</f>
        <v>#N/A</v>
      </c>
      <c r="R2215" s="3" t="e">
        <f>TableOMP[[#This Row],[Avg]]+$U$2*TableOMP[[#This Row],[StdDev]]</f>
        <v>#N/A</v>
      </c>
      <c r="S2215" s="3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>MID(M2216,22,1)</f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s="3" t="e">
        <f>TableOMP[[#This Row],[Avg]]-$U$2*TableOMP[[#This Row],[StdDev]]</f>
        <v>#N/A</v>
      </c>
      <c r="R2216" s="3" t="e">
        <f>TableOMP[[#This Row],[Avg]]+$U$2*TableOMP[[#This Row],[StdDev]]</f>
        <v>#N/A</v>
      </c>
      <c r="S2216" s="3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>MID(M2217,22,1)</f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s="3" t="e">
        <f>TableOMP[[#This Row],[Avg]]-$U$2*TableOMP[[#This Row],[StdDev]]</f>
        <v>#N/A</v>
      </c>
      <c r="R2217" s="3" t="e">
        <f>TableOMP[[#This Row],[Avg]]+$U$2*TableOMP[[#This Row],[StdDev]]</f>
        <v>#N/A</v>
      </c>
      <c r="S2217" s="3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>MID(M2218,22,1)</f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s="3" t="e">
        <f>TableOMP[[#This Row],[Avg]]-$U$2*TableOMP[[#This Row],[StdDev]]</f>
        <v>#N/A</v>
      </c>
      <c r="R2218" s="3" t="e">
        <f>TableOMP[[#This Row],[Avg]]+$U$2*TableOMP[[#This Row],[StdDev]]</f>
        <v>#N/A</v>
      </c>
      <c r="S2218" s="3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>MID(M2219,22,1)</f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s="3" t="e">
        <f>TableOMP[[#This Row],[Avg]]-$U$2*TableOMP[[#This Row],[StdDev]]</f>
        <v>#N/A</v>
      </c>
      <c r="R2219" s="3" t="e">
        <f>TableOMP[[#This Row],[Avg]]+$U$2*TableOMP[[#This Row],[StdDev]]</f>
        <v>#N/A</v>
      </c>
      <c r="S2219" s="3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>MID(M2220,22,1)</f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s="3" t="e">
        <f>TableOMP[[#This Row],[Avg]]-$U$2*TableOMP[[#This Row],[StdDev]]</f>
        <v>#N/A</v>
      </c>
      <c r="R2220" s="3" t="e">
        <f>TableOMP[[#This Row],[Avg]]+$U$2*TableOMP[[#This Row],[StdDev]]</f>
        <v>#N/A</v>
      </c>
      <c r="S2220" s="3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>MID(M2221,22,1)</f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s="3" t="e">
        <f>TableOMP[[#This Row],[Avg]]-$U$2*TableOMP[[#This Row],[StdDev]]</f>
        <v>#N/A</v>
      </c>
      <c r="R2221" s="3" t="e">
        <f>TableOMP[[#This Row],[Avg]]+$U$2*TableOMP[[#This Row],[StdDev]]</f>
        <v>#N/A</v>
      </c>
      <c r="S2221" s="3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>MID(M2222,22,1)</f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s="3" t="e">
        <f>TableOMP[[#This Row],[Avg]]-$U$2*TableOMP[[#This Row],[StdDev]]</f>
        <v>#N/A</v>
      </c>
      <c r="R2222" s="3" t="e">
        <f>TableOMP[[#This Row],[Avg]]+$U$2*TableOMP[[#This Row],[StdDev]]</f>
        <v>#N/A</v>
      </c>
      <c r="S2222" s="3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>MID(M2223,22,1)</f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s="3" t="e">
        <f>TableOMP[[#This Row],[Avg]]-$U$2*TableOMP[[#This Row],[StdDev]]</f>
        <v>#N/A</v>
      </c>
      <c r="R2223" s="3" t="e">
        <f>TableOMP[[#This Row],[Avg]]+$U$2*TableOMP[[#This Row],[StdDev]]</f>
        <v>#N/A</v>
      </c>
      <c r="S2223" s="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>MID(M2224,22,1)</f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s="3" t="e">
        <f>TableOMP[[#This Row],[Avg]]-$U$2*TableOMP[[#This Row],[StdDev]]</f>
        <v>#N/A</v>
      </c>
      <c r="R2224" s="3" t="e">
        <f>TableOMP[[#This Row],[Avg]]+$U$2*TableOMP[[#This Row],[StdDev]]</f>
        <v>#N/A</v>
      </c>
      <c r="S2224" s="3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>MID(M2225,22,1)</f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s="3" t="e">
        <f>TableOMP[[#This Row],[Avg]]-$U$2*TableOMP[[#This Row],[StdDev]]</f>
        <v>#N/A</v>
      </c>
      <c r="R2225" s="3" t="e">
        <f>TableOMP[[#This Row],[Avg]]+$U$2*TableOMP[[#This Row],[StdDev]]</f>
        <v>#N/A</v>
      </c>
      <c r="S2225" s="3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>MID(M2226,22,1)</f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s="3" t="e">
        <f>TableOMP[[#This Row],[Avg]]-$U$2*TableOMP[[#This Row],[StdDev]]</f>
        <v>#N/A</v>
      </c>
      <c r="R2226" s="3" t="e">
        <f>TableOMP[[#This Row],[Avg]]+$U$2*TableOMP[[#This Row],[StdDev]]</f>
        <v>#N/A</v>
      </c>
      <c r="S2226" s="3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>MID(M2227,22,1)</f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s="3" t="e">
        <f>TableOMP[[#This Row],[Avg]]-$U$2*TableOMP[[#This Row],[StdDev]]</f>
        <v>#N/A</v>
      </c>
      <c r="R2227" s="3" t="e">
        <f>TableOMP[[#This Row],[Avg]]+$U$2*TableOMP[[#This Row],[StdDev]]</f>
        <v>#N/A</v>
      </c>
      <c r="S2227" s="3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>MID(M2228,22,1)</f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s="3" t="e">
        <f>TableOMP[[#This Row],[Avg]]-$U$2*TableOMP[[#This Row],[StdDev]]</f>
        <v>#N/A</v>
      </c>
      <c r="R2228" s="3" t="e">
        <f>TableOMP[[#This Row],[Avg]]+$U$2*TableOMP[[#This Row],[StdDev]]</f>
        <v>#N/A</v>
      </c>
      <c r="S2228" s="3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>MID(M2229,22,1)</f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s="3" t="e">
        <f>TableOMP[[#This Row],[Avg]]-$U$2*TableOMP[[#This Row],[StdDev]]</f>
        <v>#N/A</v>
      </c>
      <c r="R2229" s="3" t="e">
        <f>TableOMP[[#This Row],[Avg]]+$U$2*TableOMP[[#This Row],[StdDev]]</f>
        <v>#N/A</v>
      </c>
      <c r="S2229" s="3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>MID(M2230,22,1)</f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s="3" t="e">
        <f>TableOMP[[#This Row],[Avg]]-$U$2*TableOMP[[#This Row],[StdDev]]</f>
        <v>#N/A</v>
      </c>
      <c r="R2230" s="3" t="e">
        <f>TableOMP[[#This Row],[Avg]]+$U$2*TableOMP[[#This Row],[StdDev]]</f>
        <v>#N/A</v>
      </c>
      <c r="S2230" s="3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>MID(M2231,22,1)</f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s="3" t="e">
        <f>TableOMP[[#This Row],[Avg]]-$U$2*TableOMP[[#This Row],[StdDev]]</f>
        <v>#N/A</v>
      </c>
      <c r="R2231" s="3" t="e">
        <f>TableOMP[[#This Row],[Avg]]+$U$2*TableOMP[[#This Row],[StdDev]]</f>
        <v>#N/A</v>
      </c>
      <c r="S2231" s="3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>MID(M2232,22,1)</f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s="3" t="e">
        <f>TableOMP[[#This Row],[Avg]]-$U$2*TableOMP[[#This Row],[StdDev]]</f>
        <v>#N/A</v>
      </c>
      <c r="R2232" s="3" t="e">
        <f>TableOMP[[#This Row],[Avg]]+$U$2*TableOMP[[#This Row],[StdDev]]</f>
        <v>#N/A</v>
      </c>
      <c r="S2232" s="3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>MID(M2233,22,1)</f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3.6887529117647055</v>
      </c>
      <c r="P2233">
        <f>VLOOKUP(TableOMP[[#This Row],[Label]],TableAvg[],3,FALSE)</f>
        <v>0.90423785867053863</v>
      </c>
      <c r="Q2233" s="3">
        <f>TableOMP[[#This Row],[Avg]]-$U$2*TableOMP[[#This Row],[StdDev]]</f>
        <v>1.8802771944236283</v>
      </c>
      <c r="R2233" s="3">
        <f>TableOMP[[#This Row],[Avg]]+$U$2*TableOMP[[#This Row],[StdDev]]</f>
        <v>5.4972286291057824</v>
      </c>
      <c r="S2233" s="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>MID(M2234,22,1)</f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19.844972911764707</v>
      </c>
      <c r="P2234">
        <f>VLOOKUP(TableOMP[[#This Row],[Label]],TableAvg[],3,FALSE)</f>
        <v>2.3787024394751985</v>
      </c>
      <c r="Q2234" s="3">
        <f>TableOMP[[#This Row],[Avg]]-$U$2*TableOMP[[#This Row],[StdDev]]</f>
        <v>15.08756803281431</v>
      </c>
      <c r="R2234" s="3">
        <f>TableOMP[[#This Row],[Avg]]+$U$2*TableOMP[[#This Row],[StdDev]]</f>
        <v>24.602377790715103</v>
      </c>
      <c r="S2234" s="3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>MID(M2235,22,1)</f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7.0879812352941185</v>
      </c>
      <c r="P2235">
        <f>VLOOKUP(TableOMP[[#This Row],[Label]],TableAvg[],3,FALSE)</f>
        <v>1.1352525779008207</v>
      </c>
      <c r="Q2235" s="3">
        <f>TableOMP[[#This Row],[Avg]]-$U$2*TableOMP[[#This Row],[StdDev]]</f>
        <v>4.8174760794924776</v>
      </c>
      <c r="R2235" s="3">
        <f>TableOMP[[#This Row],[Avg]]+$U$2*TableOMP[[#This Row],[StdDev]]</f>
        <v>9.3584863910957594</v>
      </c>
      <c r="S2235" s="3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>MID(M2236,22,1)</f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9.9179669117647062</v>
      </c>
      <c r="P2236">
        <f>VLOOKUP(TableOMP[[#This Row],[Label]],TableAvg[],3,FALSE)</f>
        <v>2.5953991770789595</v>
      </c>
      <c r="Q2236" s="3">
        <f>TableOMP[[#This Row],[Avg]]-$U$2*TableOMP[[#This Row],[StdDev]]</f>
        <v>4.7271685576067872</v>
      </c>
      <c r="R2236" s="3">
        <f>TableOMP[[#This Row],[Avg]]+$U$2*TableOMP[[#This Row],[StdDev]]</f>
        <v>15.108765265922624</v>
      </c>
      <c r="S2236" s="3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>MID(M2237,22,1)</f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12.53978611764706</v>
      </c>
      <c r="P2237">
        <f>VLOOKUP(TableOMP[[#This Row],[Label]],TableAvg[],3,FALSE)</f>
        <v>1.5445364028980233</v>
      </c>
      <c r="Q2237" s="3">
        <f>TableOMP[[#This Row],[Avg]]-$U$2*TableOMP[[#This Row],[StdDev]]</f>
        <v>9.4507133118510129</v>
      </c>
      <c r="R2237" s="3">
        <f>TableOMP[[#This Row],[Avg]]+$U$2*TableOMP[[#This Row],[StdDev]]</f>
        <v>15.628858923443106</v>
      </c>
      <c r="S2237" s="3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>MID(M2238,22,1)</f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17.186305852941175</v>
      </c>
      <c r="P2238">
        <f>VLOOKUP(TableOMP[[#This Row],[Label]],TableAvg[],3,FALSE)</f>
        <v>1.453088740354411</v>
      </c>
      <c r="Q2238" s="3">
        <f>TableOMP[[#This Row],[Avg]]-$U$2*TableOMP[[#This Row],[StdDev]]</f>
        <v>14.280128372232353</v>
      </c>
      <c r="R2238" s="3">
        <f>TableOMP[[#This Row],[Avg]]+$U$2*TableOMP[[#This Row],[StdDev]]</f>
        <v>20.092483333649998</v>
      </c>
      <c r="S2238" s="3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>MID(M2239,22,1)</f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18.569956588235296</v>
      </c>
      <c r="P2239">
        <f>VLOOKUP(TableOMP[[#This Row],[Label]],TableAvg[],3,FALSE)</f>
        <v>2.4107893631359065</v>
      </c>
      <c r="Q2239" s="3">
        <f>TableOMP[[#This Row],[Avg]]-$U$2*TableOMP[[#This Row],[StdDev]]</f>
        <v>13.748377861963483</v>
      </c>
      <c r="R2239" s="3">
        <f>TableOMP[[#This Row],[Avg]]+$U$2*TableOMP[[#This Row],[StdDev]]</f>
        <v>23.391535314507109</v>
      </c>
      <c r="S2239" s="3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>MID(M2240,22,1)</f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18.96842035294118</v>
      </c>
      <c r="P2240">
        <f>VLOOKUP(TableOMP[[#This Row],[Label]],TableAvg[],3,FALSE)</f>
        <v>2.0011168989635033</v>
      </c>
      <c r="Q2240" s="3">
        <f>TableOMP[[#This Row],[Avg]]-$U$2*TableOMP[[#This Row],[StdDev]]</f>
        <v>14.966186555014174</v>
      </c>
      <c r="R2240" s="3">
        <f>TableOMP[[#This Row],[Avg]]+$U$2*TableOMP[[#This Row],[StdDev]]</f>
        <v>22.970654150868185</v>
      </c>
      <c r="S2240" s="3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>MID(M2241,22,1)</f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17.979193705882359</v>
      </c>
      <c r="P2241">
        <f>VLOOKUP(TableOMP[[#This Row],[Label]],TableAvg[],3,FALSE)</f>
        <v>2.0682185463870035</v>
      </c>
      <c r="Q2241" s="3">
        <f>TableOMP[[#This Row],[Avg]]-$U$2*TableOMP[[#This Row],[StdDev]]</f>
        <v>13.842756613108353</v>
      </c>
      <c r="R2241" s="3">
        <f>TableOMP[[#This Row],[Avg]]+$U$2*TableOMP[[#This Row],[StdDev]]</f>
        <v>22.115630798656365</v>
      </c>
      <c r="S2241" s="3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19.259341529411767</v>
      </c>
      <c r="P2242">
        <f>VLOOKUP(TableOMP[[#This Row],[Label]],TableAvg[],3,FALSE)</f>
        <v>3.0870103771378772</v>
      </c>
      <c r="Q2242" s="3">
        <f>TableOMP[[#This Row],[Avg]]-$U$2*TableOMP[[#This Row],[StdDev]]</f>
        <v>13.085320775136012</v>
      </c>
      <c r="R2242" s="3">
        <f>TableOMP[[#This Row],[Avg]]+$U$2*TableOMP[[#This Row],[StdDev]]</f>
        <v>25.433362283687522</v>
      </c>
      <c r="S2242" s="3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>MID(M2243,22,1)</f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19.778512941176469</v>
      </c>
      <c r="P2243">
        <f>VLOOKUP(TableOMP[[#This Row],[Label]],TableAvg[],3,FALSE)</f>
        <v>2.9393500153542895</v>
      </c>
      <c r="Q2243" s="3">
        <f>TableOMP[[#This Row],[Avg]]-$U$2*TableOMP[[#This Row],[StdDev]]</f>
        <v>13.89981291046789</v>
      </c>
      <c r="R2243" s="3">
        <f>TableOMP[[#This Row],[Avg]]+$U$2*TableOMP[[#This Row],[StdDev]]</f>
        <v>25.657212971885048</v>
      </c>
      <c r="S2243" s="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>MID(M2244,22,1)</f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19.262398529411765</v>
      </c>
      <c r="P2244">
        <f>VLOOKUP(TableOMP[[#This Row],[Label]],TableAvg[],3,FALSE)</f>
        <v>3.4408433130393234</v>
      </c>
      <c r="Q2244" s="3">
        <f>TableOMP[[#This Row],[Avg]]-$U$2*TableOMP[[#This Row],[StdDev]]</f>
        <v>12.380711903333118</v>
      </c>
      <c r="R2244" s="3">
        <f>TableOMP[[#This Row],[Avg]]+$U$2*TableOMP[[#This Row],[StdDev]]</f>
        <v>26.144085155490412</v>
      </c>
      <c r="S2244" s="3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>MID(M2245,22,1)</f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19.646251617647067</v>
      </c>
      <c r="P2245">
        <f>VLOOKUP(TableOMP[[#This Row],[Label]],TableAvg[],3,FALSE)</f>
        <v>3.4480023421486621</v>
      </c>
      <c r="Q2245" s="3">
        <f>TableOMP[[#This Row],[Avg]]-$U$2*TableOMP[[#This Row],[StdDev]]</f>
        <v>12.750246933349743</v>
      </c>
      <c r="R2245" s="3">
        <f>TableOMP[[#This Row],[Avg]]+$U$2*TableOMP[[#This Row],[StdDev]]</f>
        <v>26.542256301944391</v>
      </c>
      <c r="S2245" s="3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>MID(M2246,22,1)</f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18.493297705882355</v>
      </c>
      <c r="P2246">
        <f>VLOOKUP(TableOMP[[#This Row],[Label]],TableAvg[],3,FALSE)</f>
        <v>4.4769166068423738</v>
      </c>
      <c r="Q2246" s="3">
        <f>TableOMP[[#This Row],[Avg]]-$U$2*TableOMP[[#This Row],[StdDev]]</f>
        <v>9.5394644921976077</v>
      </c>
      <c r="R2246" s="3">
        <f>TableOMP[[#This Row],[Avg]]+$U$2*TableOMP[[#This Row],[StdDev]]</f>
        <v>27.447130919567101</v>
      </c>
      <c r="S2246" s="3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>MID(M2247,22,1)</f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18.953679029411774</v>
      </c>
      <c r="P2247">
        <f>VLOOKUP(TableOMP[[#This Row],[Label]],TableAvg[],3,FALSE)</f>
        <v>4.4196828846034402</v>
      </c>
      <c r="Q2247" s="3">
        <f>TableOMP[[#This Row],[Avg]]-$U$2*TableOMP[[#This Row],[StdDev]]</f>
        <v>10.114313260204893</v>
      </c>
      <c r="R2247" s="3">
        <f>TableOMP[[#This Row],[Avg]]+$U$2*TableOMP[[#This Row],[StdDev]]</f>
        <v>27.793044798618652</v>
      </c>
      <c r="S2247" s="3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>MID(M2248,22,1)</f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18.222616411764712</v>
      </c>
      <c r="P2248">
        <f>VLOOKUP(TableOMP[[#This Row],[Label]],TableAvg[],3,FALSE)</f>
        <v>5.2850337883305496</v>
      </c>
      <c r="Q2248" s="3">
        <f>TableOMP[[#This Row],[Avg]]-$U$2*TableOMP[[#This Row],[StdDev]]</f>
        <v>7.6525488351036124</v>
      </c>
      <c r="R2248" s="3">
        <f>TableOMP[[#This Row],[Avg]]+$U$2*TableOMP[[#This Row],[StdDev]]</f>
        <v>28.792683988425811</v>
      </c>
      <c r="S2248" s="3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>MID(M2249,22,1)</f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19.753304235294113</v>
      </c>
      <c r="P2249">
        <f>VLOOKUP(TableOMP[[#This Row],[Label]],TableAvg[],3,FALSE)</f>
        <v>5.7720607754639541</v>
      </c>
      <c r="Q2249" s="3">
        <f>TableOMP[[#This Row],[Avg]]-$U$2*TableOMP[[#This Row],[StdDev]]</f>
        <v>8.2091826843662048</v>
      </c>
      <c r="R2249" s="3">
        <f>TableOMP[[#This Row],[Avg]]+$U$2*TableOMP[[#This Row],[StdDev]]</f>
        <v>31.297425786222021</v>
      </c>
      <c r="S2249" s="3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>MID(M2250,22,1)</f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18.861187470588234</v>
      </c>
      <c r="P2250">
        <f>VLOOKUP(TableOMP[[#This Row],[Label]],TableAvg[],3,FALSE)</f>
        <v>5.8464491993861802</v>
      </c>
      <c r="Q2250" s="3">
        <f>TableOMP[[#This Row],[Avg]]-$U$2*TableOMP[[#This Row],[StdDev]]</f>
        <v>7.1682890718158738</v>
      </c>
      <c r="R2250" s="3">
        <f>TableOMP[[#This Row],[Avg]]+$U$2*TableOMP[[#This Row],[StdDev]]</f>
        <v>30.554085869360595</v>
      </c>
      <c r="S2250" s="3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>MID(M2251,22,1)</f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17.531113088235291</v>
      </c>
      <c r="P2251">
        <f>VLOOKUP(TableOMP[[#This Row],[Label]],TableAvg[],3,FALSE)</f>
        <v>6.3151383017288145</v>
      </c>
      <c r="Q2251" s="3">
        <f>TableOMP[[#This Row],[Avg]]-$U$2*TableOMP[[#This Row],[StdDev]]</f>
        <v>4.9008364847776615</v>
      </c>
      <c r="R2251" s="3">
        <f>TableOMP[[#This Row],[Avg]]+$U$2*TableOMP[[#This Row],[StdDev]]</f>
        <v>30.161389691692918</v>
      </c>
      <c r="S2251" s="3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>MID(M2252,22,1)</f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19.772225558823529</v>
      </c>
      <c r="P2252">
        <f>VLOOKUP(TableOMP[[#This Row],[Label]],TableAvg[],3,FALSE)</f>
        <v>6.3812539498502527</v>
      </c>
      <c r="Q2252" s="3">
        <f>TableOMP[[#This Row],[Avg]]-$U$2*TableOMP[[#This Row],[StdDev]]</f>
        <v>7.009717659123023</v>
      </c>
      <c r="R2252" s="3">
        <f>TableOMP[[#This Row],[Avg]]+$U$2*TableOMP[[#This Row],[StdDev]]</f>
        <v>32.53473345852403</v>
      </c>
      <c r="S2252" s="3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>MID(M2253,22,1)</f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17.463875411764704</v>
      </c>
      <c r="P2253">
        <f>VLOOKUP(TableOMP[[#This Row],[Label]],TableAvg[],3,FALSE)</f>
        <v>6.8619164896842131</v>
      </c>
      <c r="Q2253" s="3">
        <f>TableOMP[[#This Row],[Avg]]-$U$2*TableOMP[[#This Row],[StdDev]]</f>
        <v>3.7400424323962778</v>
      </c>
      <c r="R2253" s="3">
        <f>TableOMP[[#This Row],[Avg]]+$U$2*TableOMP[[#This Row],[StdDev]]</f>
        <v>31.187708391133128</v>
      </c>
      <c r="S2253" s="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>MID(M2254,22,1)</f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16.758922852941176</v>
      </c>
      <c r="P2254">
        <f>VLOOKUP(TableOMP[[#This Row],[Label]],TableAvg[],3,FALSE)</f>
        <v>6.2883830143203872</v>
      </c>
      <c r="Q2254" s="3">
        <f>TableOMP[[#This Row],[Avg]]-$U$2*TableOMP[[#This Row],[StdDev]]</f>
        <v>4.1821568243004013</v>
      </c>
      <c r="R2254" s="3">
        <f>TableOMP[[#This Row],[Avg]]+$U$2*TableOMP[[#This Row],[StdDev]]</f>
        <v>29.335688881581952</v>
      </c>
      <c r="S2254" s="3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>MID(M2255,22,1)</f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18.25794655882353</v>
      </c>
      <c r="P2255">
        <f>VLOOKUP(TableOMP[[#This Row],[Label]],TableAvg[],3,FALSE)</f>
        <v>7.0619355485102417</v>
      </c>
      <c r="Q2255" s="3">
        <f>TableOMP[[#This Row],[Avg]]-$U$2*TableOMP[[#This Row],[StdDev]]</f>
        <v>4.1340754618030466</v>
      </c>
      <c r="R2255" s="3">
        <f>TableOMP[[#This Row],[Avg]]+$U$2*TableOMP[[#This Row],[StdDev]]</f>
        <v>32.381817655844017</v>
      </c>
      <c r="S2255" s="3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>MID(M2256,22,1)</f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18.183163529411761</v>
      </c>
      <c r="P2256">
        <f>VLOOKUP(TableOMP[[#This Row],[Label]],TableAvg[],3,FALSE)</f>
        <v>6.6206298085175597</v>
      </c>
      <c r="Q2256" s="3">
        <f>TableOMP[[#This Row],[Avg]]-$U$2*TableOMP[[#This Row],[StdDev]]</f>
        <v>4.9419039123766417</v>
      </c>
      <c r="R2256" s="3">
        <f>TableOMP[[#This Row],[Avg]]+$U$2*TableOMP[[#This Row],[StdDev]]</f>
        <v>31.42442314644688</v>
      </c>
      <c r="S2256" s="3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>MID(M2257,22,1)</f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19.406174029411766</v>
      </c>
      <c r="P2257">
        <f>VLOOKUP(TableOMP[[#This Row],[Label]],TableAvg[],3,FALSE)</f>
        <v>7.2401406467937921</v>
      </c>
      <c r="Q2257" s="3">
        <f>TableOMP[[#This Row],[Avg]]-$U$2*TableOMP[[#This Row],[StdDev]]</f>
        <v>4.9258927358241813</v>
      </c>
      <c r="R2257" s="3">
        <f>TableOMP[[#This Row],[Avg]]+$U$2*TableOMP[[#This Row],[StdDev]]</f>
        <v>33.886455322999353</v>
      </c>
      <c r="S2257" s="3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>MID(M2258,22,1)</f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16.812693030303027</v>
      </c>
      <c r="P2258">
        <f>VLOOKUP(TableOMP[[#This Row],[Label]],TableAvg[],3,FALSE)</f>
        <v>7.084861945981431</v>
      </c>
      <c r="Q2258" s="3">
        <f>TableOMP[[#This Row],[Avg]]-$U$2*TableOMP[[#This Row],[StdDev]]</f>
        <v>2.642969138340165</v>
      </c>
      <c r="R2258" s="3">
        <f>TableOMP[[#This Row],[Avg]]+$U$2*TableOMP[[#This Row],[StdDev]]</f>
        <v>30.982416922265891</v>
      </c>
      <c r="S2258" s="3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>MID(M2259,22,1)</f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17.23930566666666</v>
      </c>
      <c r="P2259">
        <f>VLOOKUP(TableOMP[[#This Row],[Label]],TableAvg[],3,FALSE)</f>
        <v>7.2365690548838488</v>
      </c>
      <c r="Q2259" s="3">
        <f>TableOMP[[#This Row],[Avg]]-$U$2*TableOMP[[#This Row],[StdDev]]</f>
        <v>2.7661675568989619</v>
      </c>
      <c r="R2259" s="3">
        <f>TableOMP[[#This Row],[Avg]]+$U$2*TableOMP[[#This Row],[StdDev]]</f>
        <v>31.712443776434355</v>
      </c>
      <c r="S2259" s="3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>MID(M2260,22,1)</f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16.724734968750003</v>
      </c>
      <c r="P2260">
        <f>VLOOKUP(TableOMP[[#This Row],[Label]],TableAvg[],3,FALSE)</f>
        <v>7.0022010159697237</v>
      </c>
      <c r="Q2260" s="3">
        <f>TableOMP[[#This Row],[Avg]]-$U$2*TableOMP[[#This Row],[StdDev]]</f>
        <v>2.7203329368105553</v>
      </c>
      <c r="R2260" s="3">
        <f>TableOMP[[#This Row],[Avg]]+$U$2*TableOMP[[#This Row],[StdDev]]</f>
        <v>30.729137000689448</v>
      </c>
      <c r="S2260" s="3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>MID(M2261,22,1)</f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17.459034281249998</v>
      </c>
      <c r="P2261">
        <f>VLOOKUP(TableOMP[[#This Row],[Label]],TableAvg[],3,FALSE)</f>
        <v>7.0515531740340354</v>
      </c>
      <c r="Q2261" s="3">
        <f>TableOMP[[#This Row],[Avg]]-$U$2*TableOMP[[#This Row],[StdDev]]</f>
        <v>3.3559279331819276</v>
      </c>
      <c r="R2261" s="3">
        <f>TableOMP[[#This Row],[Avg]]+$U$2*TableOMP[[#This Row],[StdDev]]</f>
        <v>31.562140629318069</v>
      </c>
      <c r="S2261" s="3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>MID(M2262,22,1)</f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17.1912389375</v>
      </c>
      <c r="P2262">
        <f>VLOOKUP(TableOMP[[#This Row],[Label]],TableAvg[],3,FALSE)</f>
        <v>7.3569513147395975</v>
      </c>
      <c r="Q2262" s="3">
        <f>TableOMP[[#This Row],[Avg]]-$U$2*TableOMP[[#This Row],[StdDev]]</f>
        <v>2.4773363080208046</v>
      </c>
      <c r="R2262" s="3">
        <f>TableOMP[[#This Row],[Avg]]+$U$2*TableOMP[[#This Row],[StdDev]]</f>
        <v>31.905141566979196</v>
      </c>
      <c r="S2262" s="3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>MID(M2263,22,1)</f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16.484906718749997</v>
      </c>
      <c r="P2263">
        <f>VLOOKUP(TableOMP[[#This Row],[Label]],TableAvg[],3,FALSE)</f>
        <v>7.558230125214445</v>
      </c>
      <c r="Q2263" s="3">
        <f>TableOMP[[#This Row],[Avg]]-$U$2*TableOMP[[#This Row],[StdDev]]</f>
        <v>1.3684464683211068</v>
      </c>
      <c r="R2263" s="3">
        <f>TableOMP[[#This Row],[Avg]]+$U$2*TableOMP[[#This Row],[StdDev]]</f>
        <v>31.601366969178887</v>
      </c>
      <c r="S2263" s="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>MID(M2264,22,1)</f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18.282200593749998</v>
      </c>
      <c r="P2264">
        <f>VLOOKUP(TableOMP[[#This Row],[Label]],TableAvg[],3,FALSE)</f>
        <v>7.4943406967237527</v>
      </c>
      <c r="Q2264" s="3">
        <f>TableOMP[[#This Row],[Avg]]-$U$2*TableOMP[[#This Row],[StdDev]]</f>
        <v>3.2935192003024927</v>
      </c>
      <c r="R2264" s="3">
        <f>TableOMP[[#This Row],[Avg]]+$U$2*TableOMP[[#This Row],[StdDev]]</f>
        <v>33.270881987197505</v>
      </c>
      <c r="S2264" s="3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>MID(M2265,22,1)</f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18.887814124999995</v>
      </c>
      <c r="P2265">
        <f>VLOOKUP(TableOMP[[#This Row],[Label]],TableAvg[],3,FALSE)</f>
        <v>7.8339106006478954</v>
      </c>
      <c r="Q2265" s="3">
        <f>TableOMP[[#This Row],[Avg]]-$U$2*TableOMP[[#This Row],[StdDev]]</f>
        <v>3.2199929237042042</v>
      </c>
      <c r="R2265" s="3">
        <f>TableOMP[[#This Row],[Avg]]+$U$2*TableOMP[[#This Row],[StdDev]]</f>
        <v>34.555635326295786</v>
      </c>
      <c r="S2265" s="3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>MID(M2266,22,1)</f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20.834151406250001</v>
      </c>
      <c r="P2266">
        <f>VLOOKUP(TableOMP[[#This Row],[Label]],TableAvg[],3,FALSE)</f>
        <v>8.4387837478377037</v>
      </c>
      <c r="Q2266" s="3">
        <f>TableOMP[[#This Row],[Avg]]-$U$2*TableOMP[[#This Row],[StdDev]]</f>
        <v>3.9565839105745937</v>
      </c>
      <c r="R2266" s="3">
        <f>TableOMP[[#This Row],[Avg]]+$U$2*TableOMP[[#This Row],[StdDev]]</f>
        <v>37.711718901925408</v>
      </c>
      <c r="S2266" s="3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>MID(M2267,22,1)</f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21.759482451612907</v>
      </c>
      <c r="P2267">
        <f>VLOOKUP(TableOMP[[#This Row],[Label]],TableAvg[],3,FALSE)</f>
        <v>8.1826034443029805</v>
      </c>
      <c r="Q2267" s="3">
        <f>TableOMP[[#This Row],[Avg]]-$U$2*TableOMP[[#This Row],[StdDev]]</f>
        <v>5.3942755630069463</v>
      </c>
      <c r="R2267" s="3">
        <f>TableOMP[[#This Row],[Avg]]+$U$2*TableOMP[[#This Row],[StdDev]]</f>
        <v>38.124689340218865</v>
      </c>
      <c r="S2267" s="3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>MID(M2268,22,1)</f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19.386276322580649</v>
      </c>
      <c r="P2268">
        <f>VLOOKUP(TableOMP[[#This Row],[Label]],TableAvg[],3,FALSE)</f>
        <v>8.256148849544207</v>
      </c>
      <c r="Q2268" s="3">
        <f>TableOMP[[#This Row],[Avg]]-$U$2*TableOMP[[#This Row],[StdDev]]</f>
        <v>2.8739786234922349</v>
      </c>
      <c r="R2268" s="3">
        <f>TableOMP[[#This Row],[Avg]]+$U$2*TableOMP[[#This Row],[StdDev]]</f>
        <v>35.898574021669063</v>
      </c>
      <c r="S2268" s="3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>MID(M2269,22,1)</f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19.607238129032257</v>
      </c>
      <c r="P2269">
        <f>VLOOKUP(TableOMP[[#This Row],[Label]],TableAvg[],3,FALSE)</f>
        <v>8.7716338060571157</v>
      </c>
      <c r="Q2269" s="3">
        <f>TableOMP[[#This Row],[Avg]]-$U$2*TableOMP[[#This Row],[StdDev]]</f>
        <v>2.063970516918026</v>
      </c>
      <c r="R2269" s="3">
        <f>TableOMP[[#This Row],[Avg]]+$U$2*TableOMP[[#This Row],[StdDev]]</f>
        <v>37.150505741146489</v>
      </c>
      <c r="S2269" s="3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>MID(M2270,22,1)</f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19.512715466666666</v>
      </c>
      <c r="P2270">
        <f>VLOOKUP(TableOMP[[#This Row],[Label]],TableAvg[],3,FALSE)</f>
        <v>9.187228983869657</v>
      </c>
      <c r="Q2270" s="3">
        <f>TableOMP[[#This Row],[Avg]]-$U$2*TableOMP[[#This Row],[StdDev]]</f>
        <v>1.1382574989273522</v>
      </c>
      <c r="R2270" s="3">
        <f>TableOMP[[#This Row],[Avg]]+$U$2*TableOMP[[#This Row],[StdDev]]</f>
        <v>37.88717343440598</v>
      </c>
      <c r="S2270" s="3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>MID(M2271,22,1)</f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18.221909137931036</v>
      </c>
      <c r="P2271">
        <f>VLOOKUP(TableOMP[[#This Row],[Label]],TableAvg[],3,FALSE)</f>
        <v>8.8666679267412789</v>
      </c>
      <c r="Q2271" s="3">
        <f>TableOMP[[#This Row],[Avg]]-$U$2*TableOMP[[#This Row],[StdDev]]</f>
        <v>0.48857328444847781</v>
      </c>
      <c r="R2271" s="3">
        <f>TableOMP[[#This Row],[Avg]]+$U$2*TableOMP[[#This Row],[StdDev]]</f>
        <v>35.955244991413593</v>
      </c>
      <c r="S2271" s="3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>MID(M2272,22,1)</f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20.414483310344828</v>
      </c>
      <c r="P2272">
        <f>VLOOKUP(TableOMP[[#This Row],[Label]],TableAvg[],3,FALSE)</f>
        <v>8.8079953443107861</v>
      </c>
      <c r="Q2272" s="3">
        <f>TableOMP[[#This Row],[Avg]]-$U$2*TableOMP[[#This Row],[StdDev]]</f>
        <v>2.7984926217232555</v>
      </c>
      <c r="R2272" s="3">
        <f>TableOMP[[#This Row],[Avg]]+$U$2*TableOMP[[#This Row],[StdDev]]</f>
        <v>38.0304739989664</v>
      </c>
      <c r="S2272" s="3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>MID(M2273,22,1)</f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23.102873862068964</v>
      </c>
      <c r="P2273">
        <f>VLOOKUP(TableOMP[[#This Row],[Label]],TableAvg[],3,FALSE)</f>
        <v>9.1655820311027689</v>
      </c>
      <c r="Q2273" s="3">
        <f>TableOMP[[#This Row],[Avg]]-$U$2*TableOMP[[#This Row],[StdDev]]</f>
        <v>4.7717097998634266</v>
      </c>
      <c r="R2273" s="3">
        <f>TableOMP[[#This Row],[Avg]]+$U$2*TableOMP[[#This Row],[StdDev]]</f>
        <v>41.434037924274506</v>
      </c>
      <c r="S2273" s="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>MID(M2274,22,1)</f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20.206137000000002</v>
      </c>
      <c r="P2274">
        <f>VLOOKUP(TableOMP[[#This Row],[Label]],TableAvg[],3,FALSE)</f>
        <v>9.3356683494800166</v>
      </c>
      <c r="Q2274" s="3">
        <f>TableOMP[[#This Row],[Avg]]-$U$2*TableOMP[[#This Row],[StdDev]]</f>
        <v>1.5348003010399687</v>
      </c>
      <c r="R2274" s="3">
        <f>TableOMP[[#This Row],[Avg]]+$U$2*TableOMP[[#This Row],[StdDev]]</f>
        <v>38.877473698960031</v>
      </c>
      <c r="S2274" s="3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>MID(M2275,22,1)</f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19.386289896551727</v>
      </c>
      <c r="P2275">
        <f>VLOOKUP(TableOMP[[#This Row],[Label]],TableAvg[],3,FALSE)</f>
        <v>9.356722659350508</v>
      </c>
      <c r="Q2275" s="3">
        <f>TableOMP[[#This Row],[Avg]]-$U$2*TableOMP[[#This Row],[StdDev]]</f>
        <v>0.67284457785071083</v>
      </c>
      <c r="R2275" s="3">
        <f>TableOMP[[#This Row],[Avg]]+$U$2*TableOMP[[#This Row],[StdDev]]</f>
        <v>38.099735215252743</v>
      </c>
      <c r="S2275" s="3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>MID(M2276,22,1)</f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21.556592607142864</v>
      </c>
      <c r="P2276">
        <f>VLOOKUP(TableOMP[[#This Row],[Label]],TableAvg[],3,FALSE)</f>
        <v>9.5239741975301975</v>
      </c>
      <c r="Q2276" s="3">
        <f>TableOMP[[#This Row],[Avg]]-$U$2*TableOMP[[#This Row],[StdDev]]</f>
        <v>2.5086442120824692</v>
      </c>
      <c r="R2276" s="3">
        <f>TableOMP[[#This Row],[Avg]]+$U$2*TableOMP[[#This Row],[StdDev]]</f>
        <v>40.604541002203263</v>
      </c>
      <c r="S2276" s="3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>MID(M2277,22,1)</f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26.108961571428576</v>
      </c>
      <c r="P2277">
        <f>VLOOKUP(TableOMP[[#This Row],[Label]],TableAvg[],3,FALSE)</f>
        <v>7.567723320778434</v>
      </c>
      <c r="Q2277" s="3">
        <f>TableOMP[[#This Row],[Avg]]-$U$2*TableOMP[[#This Row],[StdDev]]</f>
        <v>10.973514929871708</v>
      </c>
      <c r="R2277" s="3">
        <f>TableOMP[[#This Row],[Avg]]+$U$2*TableOMP[[#This Row],[StdDev]]</f>
        <v>41.244408212985448</v>
      </c>
      <c r="S2277" s="3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>MID(M2278,22,1)</f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21.33952425</v>
      </c>
      <c r="P2278">
        <f>VLOOKUP(TableOMP[[#This Row],[Label]],TableAvg[],3,FALSE)</f>
        <v>9.4382373391227325</v>
      </c>
      <c r="Q2278" s="3">
        <f>TableOMP[[#This Row],[Avg]]-$U$2*TableOMP[[#This Row],[StdDev]]</f>
        <v>2.4630495717545351</v>
      </c>
      <c r="R2278" s="3">
        <f>TableOMP[[#This Row],[Avg]]+$U$2*TableOMP[[#This Row],[StdDev]]</f>
        <v>40.215998928245469</v>
      </c>
      <c r="S2278" s="3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>MID(M2279,22,1)</f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22.073098000000005</v>
      </c>
      <c r="P2279">
        <f>VLOOKUP(TableOMP[[#This Row],[Label]],TableAvg[],3,FALSE)</f>
        <v>9.0800087901737854</v>
      </c>
      <c r="Q2279" s="3">
        <f>TableOMP[[#This Row],[Avg]]-$U$2*TableOMP[[#This Row],[StdDev]]</f>
        <v>3.9130804196524345</v>
      </c>
      <c r="R2279" s="3">
        <f>TableOMP[[#This Row],[Avg]]+$U$2*TableOMP[[#This Row],[StdDev]]</f>
        <v>40.233115580347572</v>
      </c>
      <c r="S2279" s="3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>MID(M2280,22,1)</f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19.91024775</v>
      </c>
      <c r="P2280">
        <f>VLOOKUP(TableOMP[[#This Row],[Label]],TableAvg[],3,FALSE)</f>
        <v>8.9890914259441548</v>
      </c>
      <c r="Q2280" s="3">
        <f>TableOMP[[#This Row],[Avg]]-$U$2*TableOMP[[#This Row],[StdDev]]</f>
        <v>1.9320648981116904</v>
      </c>
      <c r="R2280" s="3">
        <f>TableOMP[[#This Row],[Avg]]+$U$2*TableOMP[[#This Row],[StdDev]]</f>
        <v>37.888430601888309</v>
      </c>
      <c r="S2280" s="3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>MID(M2281,22,1)</f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18.850676142857139</v>
      </c>
      <c r="P2281">
        <f>VLOOKUP(TableOMP[[#This Row],[Label]],TableAvg[],3,FALSE)</f>
        <v>8.9405976519509274</v>
      </c>
      <c r="Q2281" s="3">
        <f>TableOMP[[#This Row],[Avg]]-$U$2*TableOMP[[#This Row],[StdDev]]</f>
        <v>0.9694808389552847</v>
      </c>
      <c r="R2281" s="3">
        <f>TableOMP[[#This Row],[Avg]]+$U$2*TableOMP[[#This Row],[StdDev]]</f>
        <v>36.731871446758994</v>
      </c>
      <c r="S2281" s="3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>MID(M2282,22,1)</f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21.831402321428566</v>
      </c>
      <c r="P2282">
        <f>VLOOKUP(TableOMP[[#This Row],[Label]],TableAvg[],3,FALSE)</f>
        <v>9.0477290995250179</v>
      </c>
      <c r="Q2282" s="3">
        <f>TableOMP[[#This Row],[Avg]]-$U$2*TableOMP[[#This Row],[StdDev]]</f>
        <v>3.7359441223785304</v>
      </c>
      <c r="R2282" s="3">
        <f>TableOMP[[#This Row],[Avg]]+$U$2*TableOMP[[#This Row],[StdDev]]</f>
        <v>39.926860520478598</v>
      </c>
      <c r="S2282" s="3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>MID(M2283,22,1)</f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17.737151851851849</v>
      </c>
      <c r="P2283">
        <f>VLOOKUP(TableOMP[[#This Row],[Label]],TableAvg[],3,FALSE)</f>
        <v>8.9005041359941846</v>
      </c>
      <c r="Q2283" s="3">
        <f>TableOMP[[#This Row],[Avg]]-$U$2*TableOMP[[#This Row],[StdDev]]</f>
        <v>-6.3856420136520597E-2</v>
      </c>
      <c r="R2283" s="3">
        <f>TableOMP[[#This Row],[Avg]]+$U$2*TableOMP[[#This Row],[StdDev]]</f>
        <v>35.538160123840214</v>
      </c>
      <c r="S2283" s="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>MID(M2284,22,1)</f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23.289516851851857</v>
      </c>
      <c r="P2284">
        <f>VLOOKUP(TableOMP[[#This Row],[Label]],TableAvg[],3,FALSE)</f>
        <v>11.135900762443443</v>
      </c>
      <c r="Q2284" s="3">
        <f>TableOMP[[#This Row],[Avg]]-$U$2*TableOMP[[#This Row],[StdDev]]</f>
        <v>1.0177153269649715</v>
      </c>
      <c r="R2284" s="3">
        <f>TableOMP[[#This Row],[Avg]]+$U$2*TableOMP[[#This Row],[StdDev]]</f>
        <v>45.56131837673874</v>
      </c>
      <c r="S2284" s="3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>MID(M2285,22,1)</f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20.976530925925925</v>
      </c>
      <c r="P2285">
        <f>VLOOKUP(TableOMP[[#This Row],[Label]],TableAvg[],3,FALSE)</f>
        <v>9.3978188170333041</v>
      </c>
      <c r="Q2285" s="3">
        <f>TableOMP[[#This Row],[Avg]]-$U$2*TableOMP[[#This Row],[StdDev]]</f>
        <v>2.1808932918593165</v>
      </c>
      <c r="R2285" s="3">
        <f>TableOMP[[#This Row],[Avg]]+$U$2*TableOMP[[#This Row],[StdDev]]</f>
        <v>39.772168559992537</v>
      </c>
      <c r="S2285" s="3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>MID(M2286,22,1)</f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22.445551407407407</v>
      </c>
      <c r="P2286">
        <f>VLOOKUP(TableOMP[[#This Row],[Label]],TableAvg[],3,FALSE)</f>
        <v>9.5278826106641894</v>
      </c>
      <c r="Q2286" s="3">
        <f>TableOMP[[#This Row],[Avg]]-$U$2*TableOMP[[#This Row],[StdDev]]</f>
        <v>3.3897861860790286</v>
      </c>
      <c r="R2286" s="3">
        <f>TableOMP[[#This Row],[Avg]]+$U$2*TableOMP[[#This Row],[StdDev]]</f>
        <v>41.501316628735786</v>
      </c>
      <c r="S2286" s="3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>MID(M2287,22,1)</f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19.780008555555561</v>
      </c>
      <c r="P2287">
        <f>VLOOKUP(TableOMP[[#This Row],[Label]],TableAvg[],3,FALSE)</f>
        <v>9.8262579595391362</v>
      </c>
      <c r="Q2287" s="3">
        <f>TableOMP[[#This Row],[Avg]]-$U$2*TableOMP[[#This Row],[StdDev]]</f>
        <v>0.12749263647728881</v>
      </c>
      <c r="R2287" s="3">
        <f>TableOMP[[#This Row],[Avg]]+$U$2*TableOMP[[#This Row],[StdDev]]</f>
        <v>39.432524474633837</v>
      </c>
      <c r="S2287" s="3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>MID(M2288,22,1)</f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20.881905629629632</v>
      </c>
      <c r="P2288">
        <f>VLOOKUP(TableOMP[[#This Row],[Label]],TableAvg[],3,FALSE)</f>
        <v>9.7048797750861944</v>
      </c>
      <c r="Q2288" s="3">
        <f>TableOMP[[#This Row],[Avg]]-$U$2*TableOMP[[#This Row],[StdDev]]</f>
        <v>1.472146079457243</v>
      </c>
      <c r="R2288" s="3">
        <f>TableOMP[[#This Row],[Avg]]+$U$2*TableOMP[[#This Row],[StdDev]]</f>
        <v>40.291665179802024</v>
      </c>
      <c r="S2288" s="3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>MID(M2289,22,1)</f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24.797914961538464</v>
      </c>
      <c r="P2289">
        <f>VLOOKUP(TableOMP[[#This Row],[Label]],TableAvg[],3,FALSE)</f>
        <v>9.2244738610175894</v>
      </c>
      <c r="Q2289" s="3">
        <f>TableOMP[[#This Row],[Avg]]-$U$2*TableOMP[[#This Row],[StdDev]]</f>
        <v>6.3489672395032848</v>
      </c>
      <c r="R2289" s="3">
        <f>TableOMP[[#This Row],[Avg]]+$U$2*TableOMP[[#This Row],[StdDev]]</f>
        <v>43.246862683573639</v>
      </c>
      <c r="S2289" s="3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>MID(M2290,22,1)</f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25.08190823076923</v>
      </c>
      <c r="P2290">
        <f>VLOOKUP(TableOMP[[#This Row],[Label]],TableAvg[],3,FALSE)</f>
        <v>8.6842077902559947</v>
      </c>
      <c r="Q2290" s="3">
        <f>TableOMP[[#This Row],[Avg]]-$U$2*TableOMP[[#This Row],[StdDev]]</f>
        <v>7.7134926502572405</v>
      </c>
      <c r="R2290" s="3">
        <f>TableOMP[[#This Row],[Avg]]+$U$2*TableOMP[[#This Row],[StdDev]]</f>
        <v>42.450323811281223</v>
      </c>
      <c r="S2290" s="3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>MID(M2291,22,1)</f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19.769097730769229</v>
      </c>
      <c r="P2291">
        <f>VLOOKUP(TableOMP[[#This Row],[Label]],TableAvg[],3,FALSE)</f>
        <v>9.8607226380025708</v>
      </c>
      <c r="Q2291" s="3">
        <f>TableOMP[[#This Row],[Avg]]-$U$2*TableOMP[[#This Row],[StdDev]]</f>
        <v>4.7652454764087082E-2</v>
      </c>
      <c r="R2291" s="3">
        <f>TableOMP[[#This Row],[Avg]]+$U$2*TableOMP[[#This Row],[StdDev]]</f>
        <v>39.490543006774374</v>
      </c>
      <c r="S2291" s="3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>MID(M2292,22,1)</f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20.141973615384618</v>
      </c>
      <c r="P2292">
        <f>VLOOKUP(TableOMP[[#This Row],[Label]],TableAvg[],3,FALSE)</f>
        <v>9.5355048512637754</v>
      </c>
      <c r="Q2292" s="3">
        <f>TableOMP[[#This Row],[Avg]]-$U$2*TableOMP[[#This Row],[StdDev]]</f>
        <v>1.0709639128570672</v>
      </c>
      <c r="R2292" s="3">
        <f>TableOMP[[#This Row],[Avg]]+$U$2*TableOMP[[#This Row],[StdDev]]</f>
        <v>39.212983317912169</v>
      </c>
      <c r="S2292" s="3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>MID(M2293,22,1)</f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23.750743115384619</v>
      </c>
      <c r="P2293">
        <f>VLOOKUP(TableOMP[[#This Row],[Label]],TableAvg[],3,FALSE)</f>
        <v>9.4969429529989462</v>
      </c>
      <c r="Q2293" s="3">
        <f>TableOMP[[#This Row],[Avg]]-$U$2*TableOMP[[#This Row],[StdDev]]</f>
        <v>4.7568572093867267</v>
      </c>
      <c r="R2293" s="3">
        <f>TableOMP[[#This Row],[Avg]]+$U$2*TableOMP[[#This Row],[StdDev]]</f>
        <v>42.744629021382508</v>
      </c>
      <c r="S2293" s="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>MID(M2294,22,1)</f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19.084940192307691</v>
      </c>
      <c r="P2294">
        <f>VLOOKUP(TableOMP[[#This Row],[Label]],TableAvg[],3,FALSE)</f>
        <v>9.8503241807080073</v>
      </c>
      <c r="Q2294" s="3">
        <f>TableOMP[[#This Row],[Avg]]-$U$2*TableOMP[[#This Row],[StdDev]]</f>
        <v>-0.61570816910832349</v>
      </c>
      <c r="R2294" s="3">
        <f>TableOMP[[#This Row],[Avg]]+$U$2*TableOMP[[#This Row],[StdDev]]</f>
        <v>38.785588553723706</v>
      </c>
      <c r="S2294" s="3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>MID(M2295,22,1)</f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21.347046730769232</v>
      </c>
      <c r="P2295">
        <f>VLOOKUP(TableOMP[[#This Row],[Label]],TableAvg[],3,FALSE)</f>
        <v>10.036286516209548</v>
      </c>
      <c r="Q2295" s="3">
        <f>TableOMP[[#This Row],[Avg]]-$U$2*TableOMP[[#This Row],[StdDev]]</f>
        <v>1.2744736983501355</v>
      </c>
      <c r="R2295" s="3">
        <f>TableOMP[[#This Row],[Avg]]+$U$2*TableOMP[[#This Row],[StdDev]]</f>
        <v>41.419619763188329</v>
      </c>
      <c r="S2295" s="3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>MID(M2296,22,1)</f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21.531331384615385</v>
      </c>
      <c r="P2296">
        <f>VLOOKUP(TableOMP[[#This Row],[Label]],TableAvg[],3,FALSE)</f>
        <v>10.009139262313729</v>
      </c>
      <c r="Q2296" s="3">
        <f>TableOMP[[#This Row],[Avg]]-$U$2*TableOMP[[#This Row],[StdDev]]</f>
        <v>1.5130528599879263</v>
      </c>
      <c r="R2296" s="3">
        <f>TableOMP[[#This Row],[Avg]]+$U$2*TableOMP[[#This Row],[StdDev]]</f>
        <v>41.549609909242847</v>
      </c>
      <c r="S2296" s="3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>MID(M2297,22,1)</f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s="3" t="e">
        <f>TableOMP[[#This Row],[Avg]]-$U$2*TableOMP[[#This Row],[StdDev]]</f>
        <v>#N/A</v>
      </c>
      <c r="R2297" s="3" t="e">
        <f>TableOMP[[#This Row],[Avg]]+$U$2*TableOMP[[#This Row],[StdDev]]</f>
        <v>#N/A</v>
      </c>
      <c r="S2297" s="3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>MID(M2298,22,1)</f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s="3" t="e">
        <f>TableOMP[[#This Row],[Avg]]-$U$2*TableOMP[[#This Row],[StdDev]]</f>
        <v>#N/A</v>
      </c>
      <c r="R2298" s="3" t="e">
        <f>TableOMP[[#This Row],[Avg]]+$U$2*TableOMP[[#This Row],[StdDev]]</f>
        <v>#N/A</v>
      </c>
      <c r="S2298" s="3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>MID(M2299,22,1)</f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s="3" t="e">
        <f>TableOMP[[#This Row],[Avg]]-$U$2*TableOMP[[#This Row],[StdDev]]</f>
        <v>#N/A</v>
      </c>
      <c r="R2299" s="3" t="e">
        <f>TableOMP[[#This Row],[Avg]]+$U$2*TableOMP[[#This Row],[StdDev]]</f>
        <v>#N/A</v>
      </c>
      <c r="S2299" s="3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>MID(M2300,22,1)</f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s="3" t="e">
        <f>TableOMP[[#This Row],[Avg]]-$U$2*TableOMP[[#This Row],[StdDev]]</f>
        <v>#N/A</v>
      </c>
      <c r="R2300" s="3" t="e">
        <f>TableOMP[[#This Row],[Avg]]+$U$2*TableOMP[[#This Row],[StdDev]]</f>
        <v>#N/A</v>
      </c>
      <c r="S2300" s="3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>MID(M2301,22,1)</f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s="3" t="e">
        <f>TableOMP[[#This Row],[Avg]]-$U$2*TableOMP[[#This Row],[StdDev]]</f>
        <v>#N/A</v>
      </c>
      <c r="R2301" s="3" t="e">
        <f>TableOMP[[#This Row],[Avg]]+$U$2*TableOMP[[#This Row],[StdDev]]</f>
        <v>#N/A</v>
      </c>
      <c r="S2301" s="3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>MID(M2302,22,1)</f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s="3" t="e">
        <f>TableOMP[[#This Row],[Avg]]-$U$2*TableOMP[[#This Row],[StdDev]]</f>
        <v>#N/A</v>
      </c>
      <c r="R2302" s="3" t="e">
        <f>TableOMP[[#This Row],[Avg]]+$U$2*TableOMP[[#This Row],[StdDev]]</f>
        <v>#N/A</v>
      </c>
      <c r="S2302" s="3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>MID(M2303,22,1)</f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s="3" t="e">
        <f>TableOMP[[#This Row],[Avg]]-$U$2*TableOMP[[#This Row],[StdDev]]</f>
        <v>#N/A</v>
      </c>
      <c r="R2303" s="3" t="e">
        <f>TableOMP[[#This Row],[Avg]]+$U$2*TableOMP[[#This Row],[StdDev]]</f>
        <v>#N/A</v>
      </c>
      <c r="S2303" s="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>MID(M2304,22,1)</f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s="3" t="e">
        <f>TableOMP[[#This Row],[Avg]]-$U$2*TableOMP[[#This Row],[StdDev]]</f>
        <v>#N/A</v>
      </c>
      <c r="R2304" s="3" t="e">
        <f>TableOMP[[#This Row],[Avg]]+$U$2*TableOMP[[#This Row],[StdDev]]</f>
        <v>#N/A</v>
      </c>
      <c r="S2304" s="3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>MID(M2305,22,1)</f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s="3" t="e">
        <f>TableOMP[[#This Row],[Avg]]-$U$2*TableOMP[[#This Row],[StdDev]]</f>
        <v>#N/A</v>
      </c>
      <c r="R2305" s="3" t="e">
        <f>TableOMP[[#This Row],[Avg]]+$U$2*TableOMP[[#This Row],[StdDev]]</f>
        <v>#N/A</v>
      </c>
      <c r="S2305" s="3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s="3" t="e">
        <f>TableOMP[[#This Row],[Avg]]-$U$2*TableOMP[[#This Row],[StdDev]]</f>
        <v>#N/A</v>
      </c>
      <c r="R2306" s="3" t="e">
        <f>TableOMP[[#This Row],[Avg]]+$U$2*TableOMP[[#This Row],[StdDev]]</f>
        <v>#N/A</v>
      </c>
      <c r="S2306" s="3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>MID(M2307,22,1)</f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s="3" t="e">
        <f>TableOMP[[#This Row],[Avg]]-$U$2*TableOMP[[#This Row],[StdDev]]</f>
        <v>#N/A</v>
      </c>
      <c r="R2307" s="3" t="e">
        <f>TableOMP[[#This Row],[Avg]]+$U$2*TableOMP[[#This Row],[StdDev]]</f>
        <v>#N/A</v>
      </c>
      <c r="S2307" s="3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>MID(M2308,22,1)</f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s="3" t="e">
        <f>TableOMP[[#This Row],[Avg]]-$U$2*TableOMP[[#This Row],[StdDev]]</f>
        <v>#N/A</v>
      </c>
      <c r="R2308" s="3" t="e">
        <f>TableOMP[[#This Row],[Avg]]+$U$2*TableOMP[[#This Row],[StdDev]]</f>
        <v>#N/A</v>
      </c>
      <c r="S2308" s="3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>MID(M2309,22,1)</f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s="3" t="e">
        <f>TableOMP[[#This Row],[Avg]]-$U$2*TableOMP[[#This Row],[StdDev]]</f>
        <v>#N/A</v>
      </c>
      <c r="R2309" s="3" t="e">
        <f>TableOMP[[#This Row],[Avg]]+$U$2*TableOMP[[#This Row],[StdDev]]</f>
        <v>#N/A</v>
      </c>
      <c r="S2309" s="3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>MID(M2310,22,1)</f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s="3" t="e">
        <f>TableOMP[[#This Row],[Avg]]-$U$2*TableOMP[[#This Row],[StdDev]]</f>
        <v>#N/A</v>
      </c>
      <c r="R2310" s="3" t="e">
        <f>TableOMP[[#This Row],[Avg]]+$U$2*TableOMP[[#This Row],[StdDev]]</f>
        <v>#N/A</v>
      </c>
      <c r="S2310" s="3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>MID(M2311,22,1)</f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s="3" t="e">
        <f>TableOMP[[#This Row],[Avg]]-$U$2*TableOMP[[#This Row],[StdDev]]</f>
        <v>#N/A</v>
      </c>
      <c r="R2311" s="3" t="e">
        <f>TableOMP[[#This Row],[Avg]]+$U$2*TableOMP[[#This Row],[StdDev]]</f>
        <v>#N/A</v>
      </c>
      <c r="S2311" s="3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>MID(M2312,22,1)</f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s="3" t="e">
        <f>TableOMP[[#This Row],[Avg]]-$U$2*TableOMP[[#This Row],[StdDev]]</f>
        <v>#N/A</v>
      </c>
      <c r="R2312" s="3" t="e">
        <f>TableOMP[[#This Row],[Avg]]+$U$2*TableOMP[[#This Row],[StdDev]]</f>
        <v>#N/A</v>
      </c>
      <c r="S2312" s="3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>MID(M2313,22,1)</f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s="3" t="e">
        <f>TableOMP[[#This Row],[Avg]]-$U$2*TableOMP[[#This Row],[StdDev]]</f>
        <v>#N/A</v>
      </c>
      <c r="R2313" s="3" t="e">
        <f>TableOMP[[#This Row],[Avg]]+$U$2*TableOMP[[#This Row],[StdDev]]</f>
        <v>#N/A</v>
      </c>
      <c r="S2313" s="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>MID(M2314,22,1)</f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s="3" t="e">
        <f>TableOMP[[#This Row],[Avg]]-$U$2*TableOMP[[#This Row],[StdDev]]</f>
        <v>#N/A</v>
      </c>
      <c r="R2314" s="3" t="e">
        <f>TableOMP[[#This Row],[Avg]]+$U$2*TableOMP[[#This Row],[StdDev]]</f>
        <v>#N/A</v>
      </c>
      <c r="S2314" s="3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>MID(M2315,22,1)</f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s="3" t="e">
        <f>TableOMP[[#This Row],[Avg]]-$U$2*TableOMP[[#This Row],[StdDev]]</f>
        <v>#N/A</v>
      </c>
      <c r="R2315" s="3" t="e">
        <f>TableOMP[[#This Row],[Avg]]+$U$2*TableOMP[[#This Row],[StdDev]]</f>
        <v>#N/A</v>
      </c>
      <c r="S2315" s="3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>MID(M2316,22,1)</f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s="3" t="e">
        <f>TableOMP[[#This Row],[Avg]]-$U$2*TableOMP[[#This Row],[StdDev]]</f>
        <v>#N/A</v>
      </c>
      <c r="R2316" s="3" t="e">
        <f>TableOMP[[#This Row],[Avg]]+$U$2*TableOMP[[#This Row],[StdDev]]</f>
        <v>#N/A</v>
      </c>
      <c r="S2316" s="3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>MID(M2317,22,1)</f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s="3" t="e">
        <f>TableOMP[[#This Row],[Avg]]-$U$2*TableOMP[[#This Row],[StdDev]]</f>
        <v>#N/A</v>
      </c>
      <c r="R2317" s="3" t="e">
        <f>TableOMP[[#This Row],[Avg]]+$U$2*TableOMP[[#This Row],[StdDev]]</f>
        <v>#N/A</v>
      </c>
      <c r="S2317" s="3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>MID(M2318,22,1)</f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s="3" t="e">
        <f>TableOMP[[#This Row],[Avg]]-$U$2*TableOMP[[#This Row],[StdDev]]</f>
        <v>#N/A</v>
      </c>
      <c r="R2318" s="3" t="e">
        <f>TableOMP[[#This Row],[Avg]]+$U$2*TableOMP[[#This Row],[StdDev]]</f>
        <v>#N/A</v>
      </c>
      <c r="S2318" s="3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>MID(M2319,22,1)</f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s="3" t="e">
        <f>TableOMP[[#This Row],[Avg]]-$U$2*TableOMP[[#This Row],[StdDev]]</f>
        <v>#N/A</v>
      </c>
      <c r="R2319" s="3" t="e">
        <f>TableOMP[[#This Row],[Avg]]+$U$2*TableOMP[[#This Row],[StdDev]]</f>
        <v>#N/A</v>
      </c>
      <c r="S2319" s="3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>MID(M2320,22,1)</f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s="3" t="e">
        <f>TableOMP[[#This Row],[Avg]]-$U$2*TableOMP[[#This Row],[StdDev]]</f>
        <v>#N/A</v>
      </c>
      <c r="R2320" s="3" t="e">
        <f>TableOMP[[#This Row],[Avg]]+$U$2*TableOMP[[#This Row],[StdDev]]</f>
        <v>#N/A</v>
      </c>
      <c r="S2320" s="3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>MID(M2321,22,1)</f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s="3" t="e">
        <f>TableOMP[[#This Row],[Avg]]-$U$2*TableOMP[[#This Row],[StdDev]]</f>
        <v>#N/A</v>
      </c>
      <c r="R2321" s="3" t="e">
        <f>TableOMP[[#This Row],[Avg]]+$U$2*TableOMP[[#This Row],[StdDev]]</f>
        <v>#N/A</v>
      </c>
      <c r="S2321" s="3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>MID(M2322,22,1)</f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s="3" t="e">
        <f>TableOMP[[#This Row],[Avg]]-$U$2*TableOMP[[#This Row],[StdDev]]</f>
        <v>#N/A</v>
      </c>
      <c r="R2322" s="3" t="e">
        <f>TableOMP[[#This Row],[Avg]]+$U$2*TableOMP[[#This Row],[StdDev]]</f>
        <v>#N/A</v>
      </c>
      <c r="S2322" s="3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>MID(M2323,22,1)</f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s="3" t="e">
        <f>TableOMP[[#This Row],[Avg]]-$U$2*TableOMP[[#This Row],[StdDev]]</f>
        <v>#N/A</v>
      </c>
      <c r="R2323" s="3" t="e">
        <f>TableOMP[[#This Row],[Avg]]+$U$2*TableOMP[[#This Row],[StdDev]]</f>
        <v>#N/A</v>
      </c>
      <c r="S2323" s="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>MID(M2324,22,1)</f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s="3" t="e">
        <f>TableOMP[[#This Row],[Avg]]-$U$2*TableOMP[[#This Row],[StdDev]]</f>
        <v>#N/A</v>
      </c>
      <c r="R2324" s="3" t="e">
        <f>TableOMP[[#This Row],[Avg]]+$U$2*TableOMP[[#This Row],[StdDev]]</f>
        <v>#N/A</v>
      </c>
      <c r="S2324" s="3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>MID(M2325,22,1)</f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s="3" t="e">
        <f>TableOMP[[#This Row],[Avg]]-$U$2*TableOMP[[#This Row],[StdDev]]</f>
        <v>#N/A</v>
      </c>
      <c r="R2325" s="3" t="e">
        <f>TableOMP[[#This Row],[Avg]]+$U$2*TableOMP[[#This Row],[StdDev]]</f>
        <v>#N/A</v>
      </c>
      <c r="S2325" s="3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>MID(M2326,22,1)</f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s="3" t="e">
        <f>TableOMP[[#This Row],[Avg]]-$U$2*TableOMP[[#This Row],[StdDev]]</f>
        <v>#N/A</v>
      </c>
      <c r="R2326" s="3" t="e">
        <f>TableOMP[[#This Row],[Avg]]+$U$2*TableOMP[[#This Row],[StdDev]]</f>
        <v>#N/A</v>
      </c>
      <c r="S2326" s="3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>MID(M2327,22,1)</f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s="3" t="e">
        <f>TableOMP[[#This Row],[Avg]]-$U$2*TableOMP[[#This Row],[StdDev]]</f>
        <v>#N/A</v>
      </c>
      <c r="R2327" s="3" t="e">
        <f>TableOMP[[#This Row],[Avg]]+$U$2*TableOMP[[#This Row],[StdDev]]</f>
        <v>#N/A</v>
      </c>
      <c r="S2327" s="3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>MID(M2328,22,1)</f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s="3" t="e">
        <f>TableOMP[[#This Row],[Avg]]-$U$2*TableOMP[[#This Row],[StdDev]]</f>
        <v>#N/A</v>
      </c>
      <c r="R2328" s="3" t="e">
        <f>TableOMP[[#This Row],[Avg]]+$U$2*TableOMP[[#This Row],[StdDev]]</f>
        <v>#N/A</v>
      </c>
      <c r="S2328" s="3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>MID(M2329,22,1)</f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s="3" t="e">
        <f>TableOMP[[#This Row],[Avg]]-$U$2*TableOMP[[#This Row],[StdDev]]</f>
        <v>#N/A</v>
      </c>
      <c r="R2329" s="3" t="e">
        <f>TableOMP[[#This Row],[Avg]]+$U$2*TableOMP[[#This Row],[StdDev]]</f>
        <v>#N/A</v>
      </c>
      <c r="S2329" s="3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>MID(M2330,22,1)</f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s="3" t="e">
        <f>TableOMP[[#This Row],[Avg]]-$U$2*TableOMP[[#This Row],[StdDev]]</f>
        <v>#N/A</v>
      </c>
      <c r="R2330" s="3" t="e">
        <f>TableOMP[[#This Row],[Avg]]+$U$2*TableOMP[[#This Row],[StdDev]]</f>
        <v>#N/A</v>
      </c>
      <c r="S2330" s="3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>MID(M2331,22,1)</f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s="3" t="e">
        <f>TableOMP[[#This Row],[Avg]]-$U$2*TableOMP[[#This Row],[StdDev]]</f>
        <v>#N/A</v>
      </c>
      <c r="R2331" s="3" t="e">
        <f>TableOMP[[#This Row],[Avg]]+$U$2*TableOMP[[#This Row],[StdDev]]</f>
        <v>#N/A</v>
      </c>
      <c r="S2331" s="3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>MID(M2332,22,1)</f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s="3" t="e">
        <f>TableOMP[[#This Row],[Avg]]-$U$2*TableOMP[[#This Row],[StdDev]]</f>
        <v>#N/A</v>
      </c>
      <c r="R2332" s="3" t="e">
        <f>TableOMP[[#This Row],[Avg]]+$U$2*TableOMP[[#This Row],[StdDev]]</f>
        <v>#N/A</v>
      </c>
      <c r="S2332" s="3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>MID(M2333,22,1)</f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s="3" t="e">
        <f>TableOMP[[#This Row],[Avg]]-$U$2*TableOMP[[#This Row],[StdDev]]</f>
        <v>#N/A</v>
      </c>
      <c r="R2333" s="3" t="e">
        <f>TableOMP[[#This Row],[Avg]]+$U$2*TableOMP[[#This Row],[StdDev]]</f>
        <v>#N/A</v>
      </c>
      <c r="S2333" s="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>MID(M2334,22,1)</f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s="3" t="e">
        <f>TableOMP[[#This Row],[Avg]]-$U$2*TableOMP[[#This Row],[StdDev]]</f>
        <v>#N/A</v>
      </c>
      <c r="R2334" s="3" t="e">
        <f>TableOMP[[#This Row],[Avg]]+$U$2*TableOMP[[#This Row],[StdDev]]</f>
        <v>#N/A</v>
      </c>
      <c r="S2334" s="3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>MID(M2335,22,1)</f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s="3" t="e">
        <f>TableOMP[[#This Row],[Avg]]-$U$2*TableOMP[[#This Row],[StdDev]]</f>
        <v>#N/A</v>
      </c>
      <c r="R2335" s="3" t="e">
        <f>TableOMP[[#This Row],[Avg]]+$U$2*TableOMP[[#This Row],[StdDev]]</f>
        <v>#N/A</v>
      </c>
      <c r="S2335" s="3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>MID(M2336,22,1)</f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s="3" t="e">
        <f>TableOMP[[#This Row],[Avg]]-$U$2*TableOMP[[#This Row],[StdDev]]</f>
        <v>#N/A</v>
      </c>
      <c r="R2336" s="3" t="e">
        <f>TableOMP[[#This Row],[Avg]]+$U$2*TableOMP[[#This Row],[StdDev]]</f>
        <v>#N/A</v>
      </c>
      <c r="S2336" s="3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>MID(M2337,22,1)</f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s="3" t="e">
        <f>TableOMP[[#This Row],[Avg]]-$U$2*TableOMP[[#This Row],[StdDev]]</f>
        <v>#N/A</v>
      </c>
      <c r="R2337" s="3" t="e">
        <f>TableOMP[[#This Row],[Avg]]+$U$2*TableOMP[[#This Row],[StdDev]]</f>
        <v>#N/A</v>
      </c>
      <c r="S2337" s="3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>MID(M2338,22,1)</f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s="3" t="e">
        <f>TableOMP[[#This Row],[Avg]]-$U$2*TableOMP[[#This Row],[StdDev]]</f>
        <v>#N/A</v>
      </c>
      <c r="R2338" s="3" t="e">
        <f>TableOMP[[#This Row],[Avg]]+$U$2*TableOMP[[#This Row],[StdDev]]</f>
        <v>#N/A</v>
      </c>
      <c r="S2338" s="3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>MID(M2339,22,1)</f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s="3" t="e">
        <f>TableOMP[[#This Row],[Avg]]-$U$2*TableOMP[[#This Row],[StdDev]]</f>
        <v>#N/A</v>
      </c>
      <c r="R2339" s="3" t="e">
        <f>TableOMP[[#This Row],[Avg]]+$U$2*TableOMP[[#This Row],[StdDev]]</f>
        <v>#N/A</v>
      </c>
      <c r="S2339" s="3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>MID(M2340,22,1)</f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s="3" t="e">
        <f>TableOMP[[#This Row],[Avg]]-$U$2*TableOMP[[#This Row],[StdDev]]</f>
        <v>#N/A</v>
      </c>
      <c r="R2340" s="3" t="e">
        <f>TableOMP[[#This Row],[Avg]]+$U$2*TableOMP[[#This Row],[StdDev]]</f>
        <v>#N/A</v>
      </c>
      <c r="S2340" s="3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>MID(M2341,22,1)</f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s="3" t="e">
        <f>TableOMP[[#This Row],[Avg]]-$U$2*TableOMP[[#This Row],[StdDev]]</f>
        <v>#N/A</v>
      </c>
      <c r="R2341" s="3" t="e">
        <f>TableOMP[[#This Row],[Avg]]+$U$2*TableOMP[[#This Row],[StdDev]]</f>
        <v>#N/A</v>
      </c>
      <c r="S2341" s="3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>MID(M2342,22,1)</f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s="3" t="e">
        <f>TableOMP[[#This Row],[Avg]]-$U$2*TableOMP[[#This Row],[StdDev]]</f>
        <v>#N/A</v>
      </c>
      <c r="R2342" s="3" t="e">
        <f>TableOMP[[#This Row],[Avg]]+$U$2*TableOMP[[#This Row],[StdDev]]</f>
        <v>#N/A</v>
      </c>
      <c r="S2342" s="3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>MID(M2343,22,1)</f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s="3" t="e">
        <f>TableOMP[[#This Row],[Avg]]-$U$2*TableOMP[[#This Row],[StdDev]]</f>
        <v>#N/A</v>
      </c>
      <c r="R2343" s="3" t="e">
        <f>TableOMP[[#This Row],[Avg]]+$U$2*TableOMP[[#This Row],[StdDev]]</f>
        <v>#N/A</v>
      </c>
      <c r="S2343" s="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>MID(M2344,22,1)</f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s="3" t="e">
        <f>TableOMP[[#This Row],[Avg]]-$U$2*TableOMP[[#This Row],[StdDev]]</f>
        <v>#N/A</v>
      </c>
      <c r="R2344" s="3" t="e">
        <f>TableOMP[[#This Row],[Avg]]+$U$2*TableOMP[[#This Row],[StdDev]]</f>
        <v>#N/A</v>
      </c>
      <c r="S2344" s="3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>MID(M2345,22,1)</f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s="3" t="e">
        <f>TableOMP[[#This Row],[Avg]]-$U$2*TableOMP[[#This Row],[StdDev]]</f>
        <v>#N/A</v>
      </c>
      <c r="R2345" s="3" t="e">
        <f>TableOMP[[#This Row],[Avg]]+$U$2*TableOMP[[#This Row],[StdDev]]</f>
        <v>#N/A</v>
      </c>
      <c r="S2345" s="3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>MID(M2346,22,1)</f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s="3" t="e">
        <f>TableOMP[[#This Row],[Avg]]-$U$2*TableOMP[[#This Row],[StdDev]]</f>
        <v>#N/A</v>
      </c>
      <c r="R2346" s="3" t="e">
        <f>TableOMP[[#This Row],[Avg]]+$U$2*TableOMP[[#This Row],[StdDev]]</f>
        <v>#N/A</v>
      </c>
      <c r="S2346" s="3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>MID(M2347,22,1)</f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s="3" t="e">
        <f>TableOMP[[#This Row],[Avg]]-$U$2*TableOMP[[#This Row],[StdDev]]</f>
        <v>#N/A</v>
      </c>
      <c r="R2347" s="3" t="e">
        <f>TableOMP[[#This Row],[Avg]]+$U$2*TableOMP[[#This Row],[StdDev]]</f>
        <v>#N/A</v>
      </c>
      <c r="S2347" s="3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>MID(M2348,22,1)</f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s="3" t="e">
        <f>TableOMP[[#This Row],[Avg]]-$U$2*TableOMP[[#This Row],[StdDev]]</f>
        <v>#N/A</v>
      </c>
      <c r="R2348" s="3" t="e">
        <f>TableOMP[[#This Row],[Avg]]+$U$2*TableOMP[[#This Row],[StdDev]]</f>
        <v>#N/A</v>
      </c>
      <c r="S2348" s="3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>MID(M2349,22,1)</f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s="3" t="e">
        <f>TableOMP[[#This Row],[Avg]]-$U$2*TableOMP[[#This Row],[StdDev]]</f>
        <v>#N/A</v>
      </c>
      <c r="R2349" s="3" t="e">
        <f>TableOMP[[#This Row],[Avg]]+$U$2*TableOMP[[#This Row],[StdDev]]</f>
        <v>#N/A</v>
      </c>
      <c r="S2349" s="3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>MID(M2350,22,1)</f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s="3" t="e">
        <f>TableOMP[[#This Row],[Avg]]-$U$2*TableOMP[[#This Row],[StdDev]]</f>
        <v>#N/A</v>
      </c>
      <c r="R2350" s="3" t="e">
        <f>TableOMP[[#This Row],[Avg]]+$U$2*TableOMP[[#This Row],[StdDev]]</f>
        <v>#N/A</v>
      </c>
      <c r="S2350" s="3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>MID(M2351,22,1)</f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s="3" t="e">
        <f>TableOMP[[#This Row],[Avg]]-$U$2*TableOMP[[#This Row],[StdDev]]</f>
        <v>#N/A</v>
      </c>
      <c r="R2351" s="3" t="e">
        <f>TableOMP[[#This Row],[Avg]]+$U$2*TableOMP[[#This Row],[StdDev]]</f>
        <v>#N/A</v>
      </c>
      <c r="S2351" s="3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>MID(M2352,22,1)</f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s="3" t="e">
        <f>TableOMP[[#This Row],[Avg]]-$U$2*TableOMP[[#This Row],[StdDev]]</f>
        <v>#N/A</v>
      </c>
      <c r="R2352" s="3" t="e">
        <f>TableOMP[[#This Row],[Avg]]+$U$2*TableOMP[[#This Row],[StdDev]]</f>
        <v>#N/A</v>
      </c>
      <c r="S2352" s="3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>MID(M2353,22,1)</f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s="3" t="e">
        <f>TableOMP[[#This Row],[Avg]]-$U$2*TableOMP[[#This Row],[StdDev]]</f>
        <v>#N/A</v>
      </c>
      <c r="R2353" s="3" t="e">
        <f>TableOMP[[#This Row],[Avg]]+$U$2*TableOMP[[#This Row],[StdDev]]</f>
        <v>#N/A</v>
      </c>
      <c r="S2353" s="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>MID(M2354,22,1)</f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s="3" t="e">
        <f>TableOMP[[#This Row],[Avg]]-$U$2*TableOMP[[#This Row],[StdDev]]</f>
        <v>#N/A</v>
      </c>
      <c r="R2354" s="3" t="e">
        <f>TableOMP[[#This Row],[Avg]]+$U$2*TableOMP[[#This Row],[StdDev]]</f>
        <v>#N/A</v>
      </c>
      <c r="S2354" s="3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>MID(M2355,22,1)</f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s="3" t="e">
        <f>TableOMP[[#This Row],[Avg]]-$U$2*TableOMP[[#This Row],[StdDev]]</f>
        <v>#N/A</v>
      </c>
      <c r="R2355" s="3" t="e">
        <f>TableOMP[[#This Row],[Avg]]+$U$2*TableOMP[[#This Row],[StdDev]]</f>
        <v>#N/A</v>
      </c>
      <c r="S2355" s="3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>MID(M2356,22,1)</f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s="3" t="e">
        <f>TableOMP[[#This Row],[Avg]]-$U$2*TableOMP[[#This Row],[StdDev]]</f>
        <v>#N/A</v>
      </c>
      <c r="R2356" s="3" t="e">
        <f>TableOMP[[#This Row],[Avg]]+$U$2*TableOMP[[#This Row],[StdDev]]</f>
        <v>#N/A</v>
      </c>
      <c r="S2356" s="3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>MID(M2357,22,1)</f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s="3" t="e">
        <f>TableOMP[[#This Row],[Avg]]-$U$2*TableOMP[[#This Row],[StdDev]]</f>
        <v>#N/A</v>
      </c>
      <c r="R2357" s="3" t="e">
        <f>TableOMP[[#This Row],[Avg]]+$U$2*TableOMP[[#This Row],[StdDev]]</f>
        <v>#N/A</v>
      </c>
      <c r="S2357" s="3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>MID(M2358,22,1)</f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s="3" t="e">
        <f>TableOMP[[#This Row],[Avg]]-$U$2*TableOMP[[#This Row],[StdDev]]</f>
        <v>#N/A</v>
      </c>
      <c r="R2358" s="3" t="e">
        <f>TableOMP[[#This Row],[Avg]]+$U$2*TableOMP[[#This Row],[StdDev]]</f>
        <v>#N/A</v>
      </c>
      <c r="S2358" s="3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>MID(M2359,22,1)</f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s="3" t="e">
        <f>TableOMP[[#This Row],[Avg]]-$U$2*TableOMP[[#This Row],[StdDev]]</f>
        <v>#N/A</v>
      </c>
      <c r="R2359" s="3" t="e">
        <f>TableOMP[[#This Row],[Avg]]+$U$2*TableOMP[[#This Row],[StdDev]]</f>
        <v>#N/A</v>
      </c>
      <c r="S2359" s="3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>MID(M2360,22,1)</f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s="3" t="e">
        <f>TableOMP[[#This Row],[Avg]]-$U$2*TableOMP[[#This Row],[StdDev]]</f>
        <v>#N/A</v>
      </c>
      <c r="R2360" s="3" t="e">
        <f>TableOMP[[#This Row],[Avg]]+$U$2*TableOMP[[#This Row],[StdDev]]</f>
        <v>#N/A</v>
      </c>
      <c r="S2360" s="3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>MID(M2361,22,1)</f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s="3" t="e">
        <f>TableOMP[[#This Row],[Avg]]-$U$2*TableOMP[[#This Row],[StdDev]]</f>
        <v>#N/A</v>
      </c>
      <c r="R2361" s="3" t="e">
        <f>TableOMP[[#This Row],[Avg]]+$U$2*TableOMP[[#This Row],[StdDev]]</f>
        <v>#N/A</v>
      </c>
      <c r="S2361" s="3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>MID(M2362,22,1)</f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s="3" t="e">
        <f>TableOMP[[#This Row],[Avg]]-$U$2*TableOMP[[#This Row],[StdDev]]</f>
        <v>#N/A</v>
      </c>
      <c r="R2362" s="3" t="e">
        <f>TableOMP[[#This Row],[Avg]]+$U$2*TableOMP[[#This Row],[StdDev]]</f>
        <v>#N/A</v>
      </c>
      <c r="S2362" s="3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>MID(M2363,22,1)</f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s="3" t="e">
        <f>TableOMP[[#This Row],[Avg]]-$U$2*TableOMP[[#This Row],[StdDev]]</f>
        <v>#N/A</v>
      </c>
      <c r="R2363" s="3" t="e">
        <f>TableOMP[[#This Row],[Avg]]+$U$2*TableOMP[[#This Row],[StdDev]]</f>
        <v>#N/A</v>
      </c>
      <c r="S2363" s="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>MID(M2364,22,1)</f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s="3" t="e">
        <f>TableOMP[[#This Row],[Avg]]-$U$2*TableOMP[[#This Row],[StdDev]]</f>
        <v>#N/A</v>
      </c>
      <c r="R2364" s="3" t="e">
        <f>TableOMP[[#This Row],[Avg]]+$U$2*TableOMP[[#This Row],[StdDev]]</f>
        <v>#N/A</v>
      </c>
      <c r="S2364" s="3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>MID(M2365,22,1)</f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s="3" t="e">
        <f>TableOMP[[#This Row],[Avg]]-$U$2*TableOMP[[#This Row],[StdDev]]</f>
        <v>#N/A</v>
      </c>
      <c r="R2365" s="3" t="e">
        <f>TableOMP[[#This Row],[Avg]]+$U$2*TableOMP[[#This Row],[StdDev]]</f>
        <v>#N/A</v>
      </c>
      <c r="S2365" s="3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>MID(M2366,22,1)</f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s="3" t="e">
        <f>TableOMP[[#This Row],[Avg]]-$U$2*TableOMP[[#This Row],[StdDev]]</f>
        <v>#N/A</v>
      </c>
      <c r="R2366" s="3" t="e">
        <f>TableOMP[[#This Row],[Avg]]+$U$2*TableOMP[[#This Row],[StdDev]]</f>
        <v>#N/A</v>
      </c>
      <c r="S2366" s="3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>MID(M2367,22,1)</f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s="3" t="e">
        <f>TableOMP[[#This Row],[Avg]]-$U$2*TableOMP[[#This Row],[StdDev]]</f>
        <v>#N/A</v>
      </c>
      <c r="R2367" s="3" t="e">
        <f>TableOMP[[#This Row],[Avg]]+$U$2*TableOMP[[#This Row],[StdDev]]</f>
        <v>#N/A</v>
      </c>
      <c r="S2367" s="3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>MID(M2368,22,1)</f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s="3" t="e">
        <f>TableOMP[[#This Row],[Avg]]-$U$2*TableOMP[[#This Row],[StdDev]]</f>
        <v>#N/A</v>
      </c>
      <c r="R2368" s="3" t="e">
        <f>TableOMP[[#This Row],[Avg]]+$U$2*TableOMP[[#This Row],[StdDev]]</f>
        <v>#N/A</v>
      </c>
      <c r="S2368" s="3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>MID(M2369,22,1)</f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s="3" t="e">
        <f>TableOMP[[#This Row],[Avg]]-$U$2*TableOMP[[#This Row],[StdDev]]</f>
        <v>#N/A</v>
      </c>
      <c r="R2369" s="3" t="e">
        <f>TableOMP[[#This Row],[Avg]]+$U$2*TableOMP[[#This Row],[StdDev]]</f>
        <v>#N/A</v>
      </c>
      <c r="S2369" s="3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s="3" t="e">
        <f>TableOMP[[#This Row],[Avg]]-$U$2*TableOMP[[#This Row],[StdDev]]</f>
        <v>#N/A</v>
      </c>
      <c r="R2370" s="3" t="e">
        <f>TableOMP[[#This Row],[Avg]]+$U$2*TableOMP[[#This Row],[StdDev]]</f>
        <v>#N/A</v>
      </c>
      <c r="S2370" s="3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>MID(M2371,22,1)</f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s="3" t="e">
        <f>TableOMP[[#This Row],[Avg]]-$U$2*TableOMP[[#This Row],[StdDev]]</f>
        <v>#N/A</v>
      </c>
      <c r="R2371" s="3" t="e">
        <f>TableOMP[[#This Row],[Avg]]+$U$2*TableOMP[[#This Row],[StdDev]]</f>
        <v>#N/A</v>
      </c>
      <c r="S2371" s="3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>MID(M2372,22,1)</f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s="3" t="e">
        <f>TableOMP[[#This Row],[Avg]]-$U$2*TableOMP[[#This Row],[StdDev]]</f>
        <v>#N/A</v>
      </c>
      <c r="R2372" s="3" t="e">
        <f>TableOMP[[#This Row],[Avg]]+$U$2*TableOMP[[#This Row],[StdDev]]</f>
        <v>#N/A</v>
      </c>
      <c r="S2372" s="3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>MID(M2373,22,1)</f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s="3" t="e">
        <f>TableOMP[[#This Row],[Avg]]-$U$2*TableOMP[[#This Row],[StdDev]]</f>
        <v>#N/A</v>
      </c>
      <c r="R2373" s="3" t="e">
        <f>TableOMP[[#This Row],[Avg]]+$U$2*TableOMP[[#This Row],[StdDev]]</f>
        <v>#N/A</v>
      </c>
      <c r="S2373" s="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>MID(M2374,22,1)</f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s="3" t="e">
        <f>TableOMP[[#This Row],[Avg]]-$U$2*TableOMP[[#This Row],[StdDev]]</f>
        <v>#N/A</v>
      </c>
      <c r="R2374" s="3" t="e">
        <f>TableOMP[[#This Row],[Avg]]+$U$2*TableOMP[[#This Row],[StdDev]]</f>
        <v>#N/A</v>
      </c>
      <c r="S2374" s="3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>MID(M2375,22,1)</f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s="3" t="e">
        <f>TableOMP[[#This Row],[Avg]]-$U$2*TableOMP[[#This Row],[StdDev]]</f>
        <v>#N/A</v>
      </c>
      <c r="R2375" s="3" t="e">
        <f>TableOMP[[#This Row],[Avg]]+$U$2*TableOMP[[#This Row],[StdDev]]</f>
        <v>#N/A</v>
      </c>
      <c r="S2375" s="3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>MID(M2376,22,1)</f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s="3" t="e">
        <f>TableOMP[[#This Row],[Avg]]-$U$2*TableOMP[[#This Row],[StdDev]]</f>
        <v>#N/A</v>
      </c>
      <c r="R2376" s="3" t="e">
        <f>TableOMP[[#This Row],[Avg]]+$U$2*TableOMP[[#This Row],[StdDev]]</f>
        <v>#N/A</v>
      </c>
      <c r="S2376" s="3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>MID(M2377,22,1)</f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s="3" t="e">
        <f>TableOMP[[#This Row],[Avg]]-$U$2*TableOMP[[#This Row],[StdDev]]</f>
        <v>#N/A</v>
      </c>
      <c r="R2377" s="3" t="e">
        <f>TableOMP[[#This Row],[Avg]]+$U$2*TableOMP[[#This Row],[StdDev]]</f>
        <v>#N/A</v>
      </c>
      <c r="S2377" s="3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>MID(M2378,22,1)</f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s="3" t="e">
        <f>TableOMP[[#This Row],[Avg]]-$U$2*TableOMP[[#This Row],[StdDev]]</f>
        <v>#N/A</v>
      </c>
      <c r="R2378" s="3" t="e">
        <f>TableOMP[[#This Row],[Avg]]+$U$2*TableOMP[[#This Row],[StdDev]]</f>
        <v>#N/A</v>
      </c>
      <c r="S2378" s="3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>MID(M2379,22,1)</f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s="3" t="e">
        <f>TableOMP[[#This Row],[Avg]]-$U$2*TableOMP[[#This Row],[StdDev]]</f>
        <v>#N/A</v>
      </c>
      <c r="R2379" s="3" t="e">
        <f>TableOMP[[#This Row],[Avg]]+$U$2*TableOMP[[#This Row],[StdDev]]</f>
        <v>#N/A</v>
      </c>
      <c r="S2379" s="3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>MID(M2380,22,1)</f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s="3" t="e">
        <f>TableOMP[[#This Row],[Avg]]-$U$2*TableOMP[[#This Row],[StdDev]]</f>
        <v>#N/A</v>
      </c>
      <c r="R2380" s="3" t="e">
        <f>TableOMP[[#This Row],[Avg]]+$U$2*TableOMP[[#This Row],[StdDev]]</f>
        <v>#N/A</v>
      </c>
      <c r="S2380" s="3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>MID(M2381,22,1)</f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s="3" t="e">
        <f>TableOMP[[#This Row],[Avg]]-$U$2*TableOMP[[#This Row],[StdDev]]</f>
        <v>#N/A</v>
      </c>
      <c r="R2381" s="3" t="e">
        <f>TableOMP[[#This Row],[Avg]]+$U$2*TableOMP[[#This Row],[StdDev]]</f>
        <v>#N/A</v>
      </c>
      <c r="S2381" s="3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>MID(M2382,22,1)</f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s="3" t="e">
        <f>TableOMP[[#This Row],[Avg]]-$U$2*TableOMP[[#This Row],[StdDev]]</f>
        <v>#N/A</v>
      </c>
      <c r="R2382" s="3" t="e">
        <f>TableOMP[[#This Row],[Avg]]+$U$2*TableOMP[[#This Row],[StdDev]]</f>
        <v>#N/A</v>
      </c>
      <c r="S2382" s="3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>MID(M2383,22,1)</f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s="3" t="e">
        <f>TableOMP[[#This Row],[Avg]]-$U$2*TableOMP[[#This Row],[StdDev]]</f>
        <v>#N/A</v>
      </c>
      <c r="R2383" s="3" t="e">
        <f>TableOMP[[#This Row],[Avg]]+$U$2*TableOMP[[#This Row],[StdDev]]</f>
        <v>#N/A</v>
      </c>
      <c r="S2383" s="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>MID(M2384,22,1)</f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s="3" t="e">
        <f>TableOMP[[#This Row],[Avg]]-$U$2*TableOMP[[#This Row],[StdDev]]</f>
        <v>#N/A</v>
      </c>
      <c r="R2384" s="3" t="e">
        <f>TableOMP[[#This Row],[Avg]]+$U$2*TableOMP[[#This Row],[StdDev]]</f>
        <v>#N/A</v>
      </c>
      <c r="S2384" s="3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>MID(M2385,22,1)</f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s="3" t="e">
        <f>TableOMP[[#This Row],[Avg]]-$U$2*TableOMP[[#This Row],[StdDev]]</f>
        <v>#N/A</v>
      </c>
      <c r="R2385" s="3" t="e">
        <f>TableOMP[[#This Row],[Avg]]+$U$2*TableOMP[[#This Row],[StdDev]]</f>
        <v>#N/A</v>
      </c>
      <c r="S2385" s="3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>MID(M2386,22,1)</f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s="3" t="e">
        <f>TableOMP[[#This Row],[Avg]]-$U$2*TableOMP[[#This Row],[StdDev]]</f>
        <v>#N/A</v>
      </c>
      <c r="R2386" s="3" t="e">
        <f>TableOMP[[#This Row],[Avg]]+$U$2*TableOMP[[#This Row],[StdDev]]</f>
        <v>#N/A</v>
      </c>
      <c r="S2386" s="3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>MID(M2387,22,1)</f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s="3" t="e">
        <f>TableOMP[[#This Row],[Avg]]-$U$2*TableOMP[[#This Row],[StdDev]]</f>
        <v>#N/A</v>
      </c>
      <c r="R2387" s="3" t="e">
        <f>TableOMP[[#This Row],[Avg]]+$U$2*TableOMP[[#This Row],[StdDev]]</f>
        <v>#N/A</v>
      </c>
      <c r="S2387" s="3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>MID(M2388,22,1)</f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s="3" t="e">
        <f>TableOMP[[#This Row],[Avg]]-$U$2*TableOMP[[#This Row],[StdDev]]</f>
        <v>#N/A</v>
      </c>
      <c r="R2388" s="3" t="e">
        <f>TableOMP[[#This Row],[Avg]]+$U$2*TableOMP[[#This Row],[StdDev]]</f>
        <v>#N/A</v>
      </c>
      <c r="S2388" s="3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>MID(M2389,22,1)</f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s="3" t="e">
        <f>TableOMP[[#This Row],[Avg]]-$U$2*TableOMP[[#This Row],[StdDev]]</f>
        <v>#N/A</v>
      </c>
      <c r="R2389" s="3" t="e">
        <f>TableOMP[[#This Row],[Avg]]+$U$2*TableOMP[[#This Row],[StdDev]]</f>
        <v>#N/A</v>
      </c>
      <c r="S2389" s="3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>MID(M2390,22,1)</f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s="3" t="e">
        <f>TableOMP[[#This Row],[Avg]]-$U$2*TableOMP[[#This Row],[StdDev]]</f>
        <v>#N/A</v>
      </c>
      <c r="R2390" s="3" t="e">
        <f>TableOMP[[#This Row],[Avg]]+$U$2*TableOMP[[#This Row],[StdDev]]</f>
        <v>#N/A</v>
      </c>
      <c r="S2390" s="3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>MID(M2391,22,1)</f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s="3" t="e">
        <f>TableOMP[[#This Row],[Avg]]-$U$2*TableOMP[[#This Row],[StdDev]]</f>
        <v>#N/A</v>
      </c>
      <c r="R2391" s="3" t="e">
        <f>TableOMP[[#This Row],[Avg]]+$U$2*TableOMP[[#This Row],[StdDev]]</f>
        <v>#N/A</v>
      </c>
      <c r="S2391" s="3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>MID(M2392,22,1)</f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s="3" t="e">
        <f>TableOMP[[#This Row],[Avg]]-$U$2*TableOMP[[#This Row],[StdDev]]</f>
        <v>#N/A</v>
      </c>
      <c r="R2392" s="3" t="e">
        <f>TableOMP[[#This Row],[Avg]]+$U$2*TableOMP[[#This Row],[StdDev]]</f>
        <v>#N/A</v>
      </c>
      <c r="S2392" s="3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>MID(M2393,22,1)</f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s="3" t="e">
        <f>TableOMP[[#This Row],[Avg]]-$U$2*TableOMP[[#This Row],[StdDev]]</f>
        <v>#N/A</v>
      </c>
      <c r="R2393" s="3" t="e">
        <f>TableOMP[[#This Row],[Avg]]+$U$2*TableOMP[[#This Row],[StdDev]]</f>
        <v>#N/A</v>
      </c>
      <c r="S2393" s="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>MID(M2394,22,1)</f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s="3" t="e">
        <f>TableOMP[[#This Row],[Avg]]-$U$2*TableOMP[[#This Row],[StdDev]]</f>
        <v>#N/A</v>
      </c>
      <c r="R2394" s="3" t="e">
        <f>TableOMP[[#This Row],[Avg]]+$U$2*TableOMP[[#This Row],[StdDev]]</f>
        <v>#N/A</v>
      </c>
      <c r="S2394" s="3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>MID(M2395,22,1)</f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s="3" t="e">
        <f>TableOMP[[#This Row],[Avg]]-$U$2*TableOMP[[#This Row],[StdDev]]</f>
        <v>#N/A</v>
      </c>
      <c r="R2395" s="3" t="e">
        <f>TableOMP[[#This Row],[Avg]]+$U$2*TableOMP[[#This Row],[StdDev]]</f>
        <v>#N/A</v>
      </c>
      <c r="S2395" s="3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>MID(M2396,22,1)</f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s="3" t="e">
        <f>TableOMP[[#This Row],[Avg]]-$U$2*TableOMP[[#This Row],[StdDev]]</f>
        <v>#N/A</v>
      </c>
      <c r="R2396" s="3" t="e">
        <f>TableOMP[[#This Row],[Avg]]+$U$2*TableOMP[[#This Row],[StdDev]]</f>
        <v>#N/A</v>
      </c>
      <c r="S2396" s="3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>MID(M2397,22,1)</f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s="3" t="e">
        <f>TableOMP[[#This Row],[Avg]]-$U$2*TableOMP[[#This Row],[StdDev]]</f>
        <v>#N/A</v>
      </c>
      <c r="R2397" s="3" t="e">
        <f>TableOMP[[#This Row],[Avg]]+$U$2*TableOMP[[#This Row],[StdDev]]</f>
        <v>#N/A</v>
      </c>
      <c r="S2397" s="3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>MID(M2398,22,1)</f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s="3" t="e">
        <f>TableOMP[[#This Row],[Avg]]-$U$2*TableOMP[[#This Row],[StdDev]]</f>
        <v>#N/A</v>
      </c>
      <c r="R2398" s="3" t="e">
        <f>TableOMP[[#This Row],[Avg]]+$U$2*TableOMP[[#This Row],[StdDev]]</f>
        <v>#N/A</v>
      </c>
      <c r="S2398" s="3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>MID(M2399,22,1)</f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s="3" t="e">
        <f>TableOMP[[#This Row],[Avg]]-$U$2*TableOMP[[#This Row],[StdDev]]</f>
        <v>#N/A</v>
      </c>
      <c r="R2399" s="3" t="e">
        <f>TableOMP[[#This Row],[Avg]]+$U$2*TableOMP[[#This Row],[StdDev]]</f>
        <v>#N/A</v>
      </c>
      <c r="S2399" s="3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>MID(M2400,22,1)</f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s="3" t="e">
        <f>TableOMP[[#This Row],[Avg]]-$U$2*TableOMP[[#This Row],[StdDev]]</f>
        <v>#N/A</v>
      </c>
      <c r="R2400" s="3" t="e">
        <f>TableOMP[[#This Row],[Avg]]+$U$2*TableOMP[[#This Row],[StdDev]]</f>
        <v>#N/A</v>
      </c>
      <c r="S2400" s="3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>MID(M2401,22,1)</f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s="3" t="e">
        <f>TableOMP[[#This Row],[Avg]]-$U$2*TableOMP[[#This Row],[StdDev]]</f>
        <v>#N/A</v>
      </c>
      <c r="R2401" s="3" t="e">
        <f>TableOMP[[#This Row],[Avg]]+$U$2*TableOMP[[#This Row],[StdDev]]</f>
        <v>#N/A</v>
      </c>
      <c r="S2401" s="3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>MID(M2402,22,1)</f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s="3" t="e">
        <f>TableOMP[[#This Row],[Avg]]-$U$2*TableOMP[[#This Row],[StdDev]]</f>
        <v>#N/A</v>
      </c>
      <c r="R2402" s="3" t="e">
        <f>TableOMP[[#This Row],[Avg]]+$U$2*TableOMP[[#This Row],[StdDev]]</f>
        <v>#N/A</v>
      </c>
      <c r="S2402" s="3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>MID(M2403,22,1)</f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s="3" t="e">
        <f>TableOMP[[#This Row],[Avg]]-$U$2*TableOMP[[#This Row],[StdDev]]</f>
        <v>#N/A</v>
      </c>
      <c r="R2403" s="3" t="e">
        <f>TableOMP[[#This Row],[Avg]]+$U$2*TableOMP[[#This Row],[StdDev]]</f>
        <v>#N/A</v>
      </c>
      <c r="S2403" s="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>MID(M2404,22,1)</f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s="3" t="e">
        <f>TableOMP[[#This Row],[Avg]]-$U$2*TableOMP[[#This Row],[StdDev]]</f>
        <v>#N/A</v>
      </c>
      <c r="R2404" s="3" t="e">
        <f>TableOMP[[#This Row],[Avg]]+$U$2*TableOMP[[#This Row],[StdDev]]</f>
        <v>#N/A</v>
      </c>
      <c r="S2404" s="3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>MID(M2405,22,1)</f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s="3" t="e">
        <f>TableOMP[[#This Row],[Avg]]-$U$2*TableOMP[[#This Row],[StdDev]]</f>
        <v>#N/A</v>
      </c>
      <c r="R2405" s="3" t="e">
        <f>TableOMP[[#This Row],[Avg]]+$U$2*TableOMP[[#This Row],[StdDev]]</f>
        <v>#N/A</v>
      </c>
      <c r="S2405" s="3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>MID(M2406,22,1)</f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s="3" t="e">
        <f>TableOMP[[#This Row],[Avg]]-$U$2*TableOMP[[#This Row],[StdDev]]</f>
        <v>#N/A</v>
      </c>
      <c r="R2406" s="3" t="e">
        <f>TableOMP[[#This Row],[Avg]]+$U$2*TableOMP[[#This Row],[StdDev]]</f>
        <v>#N/A</v>
      </c>
      <c r="S2406" s="3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>MID(M2407,22,1)</f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s="3" t="e">
        <f>TableOMP[[#This Row],[Avg]]-$U$2*TableOMP[[#This Row],[StdDev]]</f>
        <v>#N/A</v>
      </c>
      <c r="R2407" s="3" t="e">
        <f>TableOMP[[#This Row],[Avg]]+$U$2*TableOMP[[#This Row],[StdDev]]</f>
        <v>#N/A</v>
      </c>
      <c r="S2407" s="3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>MID(M2408,22,1)</f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s="3" t="e">
        <f>TableOMP[[#This Row],[Avg]]-$U$2*TableOMP[[#This Row],[StdDev]]</f>
        <v>#N/A</v>
      </c>
      <c r="R2408" s="3" t="e">
        <f>TableOMP[[#This Row],[Avg]]+$U$2*TableOMP[[#This Row],[StdDev]]</f>
        <v>#N/A</v>
      </c>
      <c r="S2408" s="3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>MID(M2409,22,1)</f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s="3" t="e">
        <f>TableOMP[[#This Row],[Avg]]-$U$2*TableOMP[[#This Row],[StdDev]]</f>
        <v>#N/A</v>
      </c>
      <c r="R2409" s="3" t="e">
        <f>TableOMP[[#This Row],[Avg]]+$U$2*TableOMP[[#This Row],[StdDev]]</f>
        <v>#N/A</v>
      </c>
      <c r="S2409" s="3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>MID(M2410,22,1)</f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s="3" t="e">
        <f>TableOMP[[#This Row],[Avg]]-$U$2*TableOMP[[#This Row],[StdDev]]</f>
        <v>#N/A</v>
      </c>
      <c r="R2410" s="3" t="e">
        <f>TableOMP[[#This Row],[Avg]]+$U$2*TableOMP[[#This Row],[StdDev]]</f>
        <v>#N/A</v>
      </c>
      <c r="S2410" s="3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>MID(M2411,22,1)</f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s="3" t="e">
        <f>TableOMP[[#This Row],[Avg]]-$U$2*TableOMP[[#This Row],[StdDev]]</f>
        <v>#N/A</v>
      </c>
      <c r="R2411" s="3" t="e">
        <f>TableOMP[[#This Row],[Avg]]+$U$2*TableOMP[[#This Row],[StdDev]]</f>
        <v>#N/A</v>
      </c>
      <c r="S2411" s="3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>MID(M2412,22,1)</f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s="3" t="e">
        <f>TableOMP[[#This Row],[Avg]]-$U$2*TableOMP[[#This Row],[StdDev]]</f>
        <v>#N/A</v>
      </c>
      <c r="R2412" s="3" t="e">
        <f>TableOMP[[#This Row],[Avg]]+$U$2*TableOMP[[#This Row],[StdDev]]</f>
        <v>#N/A</v>
      </c>
      <c r="S2412" s="3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>MID(M2413,22,1)</f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s="3" t="e">
        <f>TableOMP[[#This Row],[Avg]]-$U$2*TableOMP[[#This Row],[StdDev]]</f>
        <v>#N/A</v>
      </c>
      <c r="R2413" s="3" t="e">
        <f>TableOMP[[#This Row],[Avg]]+$U$2*TableOMP[[#This Row],[StdDev]]</f>
        <v>#N/A</v>
      </c>
      <c r="S2413" s="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>MID(M2414,22,1)</f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s="3" t="e">
        <f>TableOMP[[#This Row],[Avg]]-$U$2*TableOMP[[#This Row],[StdDev]]</f>
        <v>#N/A</v>
      </c>
      <c r="R2414" s="3" t="e">
        <f>TableOMP[[#This Row],[Avg]]+$U$2*TableOMP[[#This Row],[StdDev]]</f>
        <v>#N/A</v>
      </c>
      <c r="S2414" s="3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>MID(M2415,22,1)</f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s="3" t="e">
        <f>TableOMP[[#This Row],[Avg]]-$U$2*TableOMP[[#This Row],[StdDev]]</f>
        <v>#N/A</v>
      </c>
      <c r="R2415" s="3" t="e">
        <f>TableOMP[[#This Row],[Avg]]+$U$2*TableOMP[[#This Row],[StdDev]]</f>
        <v>#N/A</v>
      </c>
      <c r="S2415" s="3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>MID(M2416,22,1)</f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s="3" t="e">
        <f>TableOMP[[#This Row],[Avg]]-$U$2*TableOMP[[#This Row],[StdDev]]</f>
        <v>#N/A</v>
      </c>
      <c r="R2416" s="3" t="e">
        <f>TableOMP[[#This Row],[Avg]]+$U$2*TableOMP[[#This Row],[StdDev]]</f>
        <v>#N/A</v>
      </c>
      <c r="S2416" s="3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>MID(M2417,22,1)</f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s="3" t="e">
        <f>TableOMP[[#This Row],[Avg]]-$U$2*TableOMP[[#This Row],[StdDev]]</f>
        <v>#N/A</v>
      </c>
      <c r="R2417" s="3" t="e">
        <f>TableOMP[[#This Row],[Avg]]+$U$2*TableOMP[[#This Row],[StdDev]]</f>
        <v>#N/A</v>
      </c>
      <c r="S2417" s="3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>MID(M2418,22,1)</f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s="3" t="e">
        <f>TableOMP[[#This Row],[Avg]]-$U$2*TableOMP[[#This Row],[StdDev]]</f>
        <v>#N/A</v>
      </c>
      <c r="R2418" s="3" t="e">
        <f>TableOMP[[#This Row],[Avg]]+$U$2*TableOMP[[#This Row],[StdDev]]</f>
        <v>#N/A</v>
      </c>
      <c r="S2418" s="3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>MID(M2419,22,1)</f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s="3" t="e">
        <f>TableOMP[[#This Row],[Avg]]-$U$2*TableOMP[[#This Row],[StdDev]]</f>
        <v>#N/A</v>
      </c>
      <c r="R2419" s="3" t="e">
        <f>TableOMP[[#This Row],[Avg]]+$U$2*TableOMP[[#This Row],[StdDev]]</f>
        <v>#N/A</v>
      </c>
      <c r="S2419" s="3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>MID(M2420,22,1)</f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s="3" t="e">
        <f>TableOMP[[#This Row],[Avg]]-$U$2*TableOMP[[#This Row],[StdDev]]</f>
        <v>#N/A</v>
      </c>
      <c r="R2420" s="3" t="e">
        <f>TableOMP[[#This Row],[Avg]]+$U$2*TableOMP[[#This Row],[StdDev]]</f>
        <v>#N/A</v>
      </c>
      <c r="S2420" s="3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>MID(M2421,22,1)</f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s="3" t="e">
        <f>TableOMP[[#This Row],[Avg]]-$U$2*TableOMP[[#This Row],[StdDev]]</f>
        <v>#N/A</v>
      </c>
      <c r="R2421" s="3" t="e">
        <f>TableOMP[[#This Row],[Avg]]+$U$2*TableOMP[[#This Row],[StdDev]]</f>
        <v>#N/A</v>
      </c>
      <c r="S2421" s="3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>MID(M2422,22,1)</f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s="3" t="e">
        <f>TableOMP[[#This Row],[Avg]]-$U$2*TableOMP[[#This Row],[StdDev]]</f>
        <v>#N/A</v>
      </c>
      <c r="R2422" s="3" t="e">
        <f>TableOMP[[#This Row],[Avg]]+$U$2*TableOMP[[#This Row],[StdDev]]</f>
        <v>#N/A</v>
      </c>
      <c r="S2422" s="3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>MID(M2423,22,1)</f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s="3" t="e">
        <f>TableOMP[[#This Row],[Avg]]-$U$2*TableOMP[[#This Row],[StdDev]]</f>
        <v>#N/A</v>
      </c>
      <c r="R2423" s="3" t="e">
        <f>TableOMP[[#This Row],[Avg]]+$U$2*TableOMP[[#This Row],[StdDev]]</f>
        <v>#N/A</v>
      </c>
      <c r="S2423" s="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>MID(M2424,22,1)</f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s="3" t="e">
        <f>TableOMP[[#This Row],[Avg]]-$U$2*TableOMP[[#This Row],[StdDev]]</f>
        <v>#N/A</v>
      </c>
      <c r="R2424" s="3" t="e">
        <f>TableOMP[[#This Row],[Avg]]+$U$2*TableOMP[[#This Row],[StdDev]]</f>
        <v>#N/A</v>
      </c>
      <c r="S2424" s="3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>MID(M2425,22,1)</f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3.6887529117647055</v>
      </c>
      <c r="P2425">
        <f>VLOOKUP(TableOMP[[#This Row],[Label]],TableAvg[],3,FALSE)</f>
        <v>0.90423785867053863</v>
      </c>
      <c r="Q2425" s="3">
        <f>TableOMP[[#This Row],[Avg]]-$U$2*TableOMP[[#This Row],[StdDev]]</f>
        <v>1.8802771944236283</v>
      </c>
      <c r="R2425" s="3">
        <f>TableOMP[[#This Row],[Avg]]+$U$2*TableOMP[[#This Row],[StdDev]]</f>
        <v>5.4972286291057824</v>
      </c>
      <c r="S2425" s="3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>MID(M2426,22,1)</f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19.844972911764707</v>
      </c>
      <c r="P2426">
        <f>VLOOKUP(TableOMP[[#This Row],[Label]],TableAvg[],3,FALSE)</f>
        <v>2.3787024394751985</v>
      </c>
      <c r="Q2426" s="3">
        <f>TableOMP[[#This Row],[Avg]]-$U$2*TableOMP[[#This Row],[StdDev]]</f>
        <v>15.08756803281431</v>
      </c>
      <c r="R2426" s="3">
        <f>TableOMP[[#This Row],[Avg]]+$U$2*TableOMP[[#This Row],[StdDev]]</f>
        <v>24.602377790715103</v>
      </c>
      <c r="S2426" s="3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>MID(M2427,22,1)</f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7.0879812352941185</v>
      </c>
      <c r="P2427">
        <f>VLOOKUP(TableOMP[[#This Row],[Label]],TableAvg[],3,FALSE)</f>
        <v>1.1352525779008207</v>
      </c>
      <c r="Q2427" s="3">
        <f>TableOMP[[#This Row],[Avg]]-$U$2*TableOMP[[#This Row],[StdDev]]</f>
        <v>4.8174760794924776</v>
      </c>
      <c r="R2427" s="3">
        <f>TableOMP[[#This Row],[Avg]]+$U$2*TableOMP[[#This Row],[StdDev]]</f>
        <v>9.3584863910957594</v>
      </c>
      <c r="S2427" s="3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>MID(M2428,22,1)</f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9.9179669117647062</v>
      </c>
      <c r="P2428">
        <f>VLOOKUP(TableOMP[[#This Row],[Label]],TableAvg[],3,FALSE)</f>
        <v>2.5953991770789595</v>
      </c>
      <c r="Q2428" s="3">
        <f>TableOMP[[#This Row],[Avg]]-$U$2*TableOMP[[#This Row],[StdDev]]</f>
        <v>4.7271685576067872</v>
      </c>
      <c r="R2428" s="3">
        <f>TableOMP[[#This Row],[Avg]]+$U$2*TableOMP[[#This Row],[StdDev]]</f>
        <v>15.108765265922624</v>
      </c>
      <c r="S2428" s="3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>MID(M2429,22,1)</f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12.53978611764706</v>
      </c>
      <c r="P2429">
        <f>VLOOKUP(TableOMP[[#This Row],[Label]],TableAvg[],3,FALSE)</f>
        <v>1.5445364028980233</v>
      </c>
      <c r="Q2429" s="3">
        <f>TableOMP[[#This Row],[Avg]]-$U$2*TableOMP[[#This Row],[StdDev]]</f>
        <v>9.4507133118510129</v>
      </c>
      <c r="R2429" s="3">
        <f>TableOMP[[#This Row],[Avg]]+$U$2*TableOMP[[#This Row],[StdDev]]</f>
        <v>15.628858923443106</v>
      </c>
      <c r="S2429" s="3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>MID(M2430,22,1)</f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17.186305852941175</v>
      </c>
      <c r="P2430">
        <f>VLOOKUP(TableOMP[[#This Row],[Label]],TableAvg[],3,FALSE)</f>
        <v>1.453088740354411</v>
      </c>
      <c r="Q2430" s="3">
        <f>TableOMP[[#This Row],[Avg]]-$U$2*TableOMP[[#This Row],[StdDev]]</f>
        <v>14.280128372232353</v>
      </c>
      <c r="R2430" s="3">
        <f>TableOMP[[#This Row],[Avg]]+$U$2*TableOMP[[#This Row],[StdDev]]</f>
        <v>20.092483333649998</v>
      </c>
      <c r="S2430" s="3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>MID(M2431,22,1)</f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18.569956588235296</v>
      </c>
      <c r="P2431">
        <f>VLOOKUP(TableOMP[[#This Row],[Label]],TableAvg[],3,FALSE)</f>
        <v>2.4107893631359065</v>
      </c>
      <c r="Q2431" s="3">
        <f>TableOMP[[#This Row],[Avg]]-$U$2*TableOMP[[#This Row],[StdDev]]</f>
        <v>13.748377861963483</v>
      </c>
      <c r="R2431" s="3">
        <f>TableOMP[[#This Row],[Avg]]+$U$2*TableOMP[[#This Row],[StdDev]]</f>
        <v>23.391535314507109</v>
      </c>
      <c r="S2431" s="3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>MID(M2432,22,1)</f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18.96842035294118</v>
      </c>
      <c r="P2432">
        <f>VLOOKUP(TableOMP[[#This Row],[Label]],TableAvg[],3,FALSE)</f>
        <v>2.0011168989635033</v>
      </c>
      <c r="Q2432" s="3">
        <f>TableOMP[[#This Row],[Avg]]-$U$2*TableOMP[[#This Row],[StdDev]]</f>
        <v>14.966186555014174</v>
      </c>
      <c r="R2432" s="3">
        <f>TableOMP[[#This Row],[Avg]]+$U$2*TableOMP[[#This Row],[StdDev]]</f>
        <v>22.970654150868185</v>
      </c>
      <c r="S2432" s="3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>MID(M2433,22,1)</f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17.979193705882359</v>
      </c>
      <c r="P2433">
        <f>VLOOKUP(TableOMP[[#This Row],[Label]],TableAvg[],3,FALSE)</f>
        <v>2.0682185463870035</v>
      </c>
      <c r="Q2433" s="3">
        <f>TableOMP[[#This Row],[Avg]]-$U$2*TableOMP[[#This Row],[StdDev]]</f>
        <v>13.842756613108353</v>
      </c>
      <c r="R2433" s="3">
        <f>TableOMP[[#This Row],[Avg]]+$U$2*TableOMP[[#This Row],[StdDev]]</f>
        <v>22.115630798656365</v>
      </c>
      <c r="S2433" s="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19.259341529411767</v>
      </c>
      <c r="P2434">
        <f>VLOOKUP(TableOMP[[#This Row],[Label]],TableAvg[],3,FALSE)</f>
        <v>3.0870103771378772</v>
      </c>
      <c r="Q2434" s="3">
        <f>TableOMP[[#This Row],[Avg]]-$U$2*TableOMP[[#This Row],[StdDev]]</f>
        <v>13.085320775136012</v>
      </c>
      <c r="R2434" s="3">
        <f>TableOMP[[#This Row],[Avg]]+$U$2*TableOMP[[#This Row],[StdDev]]</f>
        <v>25.433362283687522</v>
      </c>
      <c r="S2434" s="3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>MID(M2435,22,1)</f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19.778512941176469</v>
      </c>
      <c r="P2435">
        <f>VLOOKUP(TableOMP[[#This Row],[Label]],TableAvg[],3,FALSE)</f>
        <v>2.9393500153542895</v>
      </c>
      <c r="Q2435" s="3">
        <f>TableOMP[[#This Row],[Avg]]-$U$2*TableOMP[[#This Row],[StdDev]]</f>
        <v>13.89981291046789</v>
      </c>
      <c r="R2435" s="3">
        <f>TableOMP[[#This Row],[Avg]]+$U$2*TableOMP[[#This Row],[StdDev]]</f>
        <v>25.657212971885048</v>
      </c>
      <c r="S2435" s="3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>MID(M2436,22,1)</f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19.262398529411765</v>
      </c>
      <c r="P2436">
        <f>VLOOKUP(TableOMP[[#This Row],[Label]],TableAvg[],3,FALSE)</f>
        <v>3.4408433130393234</v>
      </c>
      <c r="Q2436" s="3">
        <f>TableOMP[[#This Row],[Avg]]-$U$2*TableOMP[[#This Row],[StdDev]]</f>
        <v>12.380711903333118</v>
      </c>
      <c r="R2436" s="3">
        <f>TableOMP[[#This Row],[Avg]]+$U$2*TableOMP[[#This Row],[StdDev]]</f>
        <v>26.144085155490412</v>
      </c>
      <c r="S2436" s="3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>MID(M2437,22,1)</f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19.646251617647067</v>
      </c>
      <c r="P2437">
        <f>VLOOKUP(TableOMP[[#This Row],[Label]],TableAvg[],3,FALSE)</f>
        <v>3.4480023421486621</v>
      </c>
      <c r="Q2437" s="3">
        <f>TableOMP[[#This Row],[Avg]]-$U$2*TableOMP[[#This Row],[StdDev]]</f>
        <v>12.750246933349743</v>
      </c>
      <c r="R2437" s="3">
        <f>TableOMP[[#This Row],[Avg]]+$U$2*TableOMP[[#This Row],[StdDev]]</f>
        <v>26.542256301944391</v>
      </c>
      <c r="S2437" s="3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>MID(M2438,22,1)</f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18.493297705882355</v>
      </c>
      <c r="P2438">
        <f>VLOOKUP(TableOMP[[#This Row],[Label]],TableAvg[],3,FALSE)</f>
        <v>4.4769166068423738</v>
      </c>
      <c r="Q2438" s="3">
        <f>TableOMP[[#This Row],[Avg]]-$U$2*TableOMP[[#This Row],[StdDev]]</f>
        <v>9.5394644921976077</v>
      </c>
      <c r="R2438" s="3">
        <f>TableOMP[[#This Row],[Avg]]+$U$2*TableOMP[[#This Row],[StdDev]]</f>
        <v>27.447130919567101</v>
      </c>
      <c r="S2438" s="3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>MID(M2439,22,1)</f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18.953679029411774</v>
      </c>
      <c r="P2439">
        <f>VLOOKUP(TableOMP[[#This Row],[Label]],TableAvg[],3,FALSE)</f>
        <v>4.4196828846034402</v>
      </c>
      <c r="Q2439" s="3">
        <f>TableOMP[[#This Row],[Avg]]-$U$2*TableOMP[[#This Row],[StdDev]]</f>
        <v>10.114313260204893</v>
      </c>
      <c r="R2439" s="3">
        <f>TableOMP[[#This Row],[Avg]]+$U$2*TableOMP[[#This Row],[StdDev]]</f>
        <v>27.793044798618652</v>
      </c>
      <c r="S2439" s="3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>MID(M2440,22,1)</f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18.222616411764712</v>
      </c>
      <c r="P2440">
        <f>VLOOKUP(TableOMP[[#This Row],[Label]],TableAvg[],3,FALSE)</f>
        <v>5.2850337883305496</v>
      </c>
      <c r="Q2440" s="3">
        <f>TableOMP[[#This Row],[Avg]]-$U$2*TableOMP[[#This Row],[StdDev]]</f>
        <v>7.6525488351036124</v>
      </c>
      <c r="R2440" s="3">
        <f>TableOMP[[#This Row],[Avg]]+$U$2*TableOMP[[#This Row],[StdDev]]</f>
        <v>28.792683988425811</v>
      </c>
      <c r="S2440" s="3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>MID(M2441,22,1)</f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19.753304235294113</v>
      </c>
      <c r="P2441">
        <f>VLOOKUP(TableOMP[[#This Row],[Label]],TableAvg[],3,FALSE)</f>
        <v>5.7720607754639541</v>
      </c>
      <c r="Q2441" s="3">
        <f>TableOMP[[#This Row],[Avg]]-$U$2*TableOMP[[#This Row],[StdDev]]</f>
        <v>8.2091826843662048</v>
      </c>
      <c r="R2441" s="3">
        <f>TableOMP[[#This Row],[Avg]]+$U$2*TableOMP[[#This Row],[StdDev]]</f>
        <v>31.297425786222021</v>
      </c>
      <c r="S2441" s="3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>MID(M2442,22,1)</f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18.861187470588234</v>
      </c>
      <c r="P2442">
        <f>VLOOKUP(TableOMP[[#This Row],[Label]],TableAvg[],3,FALSE)</f>
        <v>5.8464491993861802</v>
      </c>
      <c r="Q2442" s="3">
        <f>TableOMP[[#This Row],[Avg]]-$U$2*TableOMP[[#This Row],[StdDev]]</f>
        <v>7.1682890718158738</v>
      </c>
      <c r="R2442" s="3">
        <f>TableOMP[[#This Row],[Avg]]+$U$2*TableOMP[[#This Row],[StdDev]]</f>
        <v>30.554085869360595</v>
      </c>
      <c r="S2442" s="3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>MID(M2443,22,1)</f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17.531113088235291</v>
      </c>
      <c r="P2443">
        <f>VLOOKUP(TableOMP[[#This Row],[Label]],TableAvg[],3,FALSE)</f>
        <v>6.3151383017288145</v>
      </c>
      <c r="Q2443" s="3">
        <f>TableOMP[[#This Row],[Avg]]-$U$2*TableOMP[[#This Row],[StdDev]]</f>
        <v>4.9008364847776615</v>
      </c>
      <c r="R2443" s="3">
        <f>TableOMP[[#This Row],[Avg]]+$U$2*TableOMP[[#This Row],[StdDev]]</f>
        <v>30.161389691692918</v>
      </c>
      <c r="S2443" s="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>MID(M2444,22,1)</f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19.772225558823529</v>
      </c>
      <c r="P2444">
        <f>VLOOKUP(TableOMP[[#This Row],[Label]],TableAvg[],3,FALSE)</f>
        <v>6.3812539498502527</v>
      </c>
      <c r="Q2444" s="3">
        <f>TableOMP[[#This Row],[Avg]]-$U$2*TableOMP[[#This Row],[StdDev]]</f>
        <v>7.009717659123023</v>
      </c>
      <c r="R2444" s="3">
        <f>TableOMP[[#This Row],[Avg]]+$U$2*TableOMP[[#This Row],[StdDev]]</f>
        <v>32.53473345852403</v>
      </c>
      <c r="S2444" s="3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>MID(M2445,22,1)</f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17.463875411764704</v>
      </c>
      <c r="P2445">
        <f>VLOOKUP(TableOMP[[#This Row],[Label]],TableAvg[],3,FALSE)</f>
        <v>6.8619164896842131</v>
      </c>
      <c r="Q2445" s="3">
        <f>TableOMP[[#This Row],[Avg]]-$U$2*TableOMP[[#This Row],[StdDev]]</f>
        <v>3.7400424323962778</v>
      </c>
      <c r="R2445" s="3">
        <f>TableOMP[[#This Row],[Avg]]+$U$2*TableOMP[[#This Row],[StdDev]]</f>
        <v>31.187708391133128</v>
      </c>
      <c r="S2445" s="3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>MID(M2446,22,1)</f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16.758922852941176</v>
      </c>
      <c r="P2446">
        <f>VLOOKUP(TableOMP[[#This Row],[Label]],TableAvg[],3,FALSE)</f>
        <v>6.2883830143203872</v>
      </c>
      <c r="Q2446" s="3">
        <f>TableOMP[[#This Row],[Avg]]-$U$2*TableOMP[[#This Row],[StdDev]]</f>
        <v>4.1821568243004013</v>
      </c>
      <c r="R2446" s="3">
        <f>TableOMP[[#This Row],[Avg]]+$U$2*TableOMP[[#This Row],[StdDev]]</f>
        <v>29.335688881581952</v>
      </c>
      <c r="S2446" s="3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>MID(M2447,22,1)</f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18.25794655882353</v>
      </c>
      <c r="P2447">
        <f>VLOOKUP(TableOMP[[#This Row],[Label]],TableAvg[],3,FALSE)</f>
        <v>7.0619355485102417</v>
      </c>
      <c r="Q2447" s="3">
        <f>TableOMP[[#This Row],[Avg]]-$U$2*TableOMP[[#This Row],[StdDev]]</f>
        <v>4.1340754618030466</v>
      </c>
      <c r="R2447" s="3">
        <f>TableOMP[[#This Row],[Avg]]+$U$2*TableOMP[[#This Row],[StdDev]]</f>
        <v>32.381817655844017</v>
      </c>
      <c r="S2447" s="3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>MID(M2448,22,1)</f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18.183163529411761</v>
      </c>
      <c r="P2448">
        <f>VLOOKUP(TableOMP[[#This Row],[Label]],TableAvg[],3,FALSE)</f>
        <v>6.6206298085175597</v>
      </c>
      <c r="Q2448" s="3">
        <f>TableOMP[[#This Row],[Avg]]-$U$2*TableOMP[[#This Row],[StdDev]]</f>
        <v>4.9419039123766417</v>
      </c>
      <c r="R2448" s="3">
        <f>TableOMP[[#This Row],[Avg]]+$U$2*TableOMP[[#This Row],[StdDev]]</f>
        <v>31.42442314644688</v>
      </c>
      <c r="S2448" s="3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>MID(M2449,22,1)</f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19.406174029411766</v>
      </c>
      <c r="P2449">
        <f>VLOOKUP(TableOMP[[#This Row],[Label]],TableAvg[],3,FALSE)</f>
        <v>7.2401406467937921</v>
      </c>
      <c r="Q2449" s="3">
        <f>TableOMP[[#This Row],[Avg]]-$U$2*TableOMP[[#This Row],[StdDev]]</f>
        <v>4.9258927358241813</v>
      </c>
      <c r="R2449" s="3">
        <f>TableOMP[[#This Row],[Avg]]+$U$2*TableOMP[[#This Row],[StdDev]]</f>
        <v>33.886455322999353</v>
      </c>
      <c r="S2449" s="3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>MID(M2450,22,1)</f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16.812693030303027</v>
      </c>
      <c r="P2450">
        <f>VLOOKUP(TableOMP[[#This Row],[Label]],TableAvg[],3,FALSE)</f>
        <v>7.084861945981431</v>
      </c>
      <c r="Q2450" s="3">
        <f>TableOMP[[#This Row],[Avg]]-$U$2*TableOMP[[#This Row],[StdDev]]</f>
        <v>2.642969138340165</v>
      </c>
      <c r="R2450" s="3">
        <f>TableOMP[[#This Row],[Avg]]+$U$2*TableOMP[[#This Row],[StdDev]]</f>
        <v>30.982416922265891</v>
      </c>
      <c r="S2450" s="3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>MID(M2451,22,1)</f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17.23930566666666</v>
      </c>
      <c r="P2451">
        <f>VLOOKUP(TableOMP[[#This Row],[Label]],TableAvg[],3,FALSE)</f>
        <v>7.2365690548838488</v>
      </c>
      <c r="Q2451" s="3">
        <f>TableOMP[[#This Row],[Avg]]-$U$2*TableOMP[[#This Row],[StdDev]]</f>
        <v>2.7661675568989619</v>
      </c>
      <c r="R2451" s="3">
        <f>TableOMP[[#This Row],[Avg]]+$U$2*TableOMP[[#This Row],[StdDev]]</f>
        <v>31.712443776434355</v>
      </c>
      <c r="S2451" s="3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>MID(M2452,22,1)</f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16.724734968750003</v>
      </c>
      <c r="P2452">
        <f>VLOOKUP(TableOMP[[#This Row],[Label]],TableAvg[],3,FALSE)</f>
        <v>7.0022010159697237</v>
      </c>
      <c r="Q2452" s="3">
        <f>TableOMP[[#This Row],[Avg]]-$U$2*TableOMP[[#This Row],[StdDev]]</f>
        <v>2.7203329368105553</v>
      </c>
      <c r="R2452" s="3">
        <f>TableOMP[[#This Row],[Avg]]+$U$2*TableOMP[[#This Row],[StdDev]]</f>
        <v>30.729137000689448</v>
      </c>
      <c r="S2452" s="3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>MID(M2453,22,1)</f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17.459034281249998</v>
      </c>
      <c r="P2453">
        <f>VLOOKUP(TableOMP[[#This Row],[Label]],TableAvg[],3,FALSE)</f>
        <v>7.0515531740340354</v>
      </c>
      <c r="Q2453" s="3">
        <f>TableOMP[[#This Row],[Avg]]-$U$2*TableOMP[[#This Row],[StdDev]]</f>
        <v>3.3559279331819276</v>
      </c>
      <c r="R2453" s="3">
        <f>TableOMP[[#This Row],[Avg]]+$U$2*TableOMP[[#This Row],[StdDev]]</f>
        <v>31.562140629318069</v>
      </c>
      <c r="S2453" s="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>MID(M2454,22,1)</f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17.1912389375</v>
      </c>
      <c r="P2454">
        <f>VLOOKUP(TableOMP[[#This Row],[Label]],TableAvg[],3,FALSE)</f>
        <v>7.3569513147395975</v>
      </c>
      <c r="Q2454" s="3">
        <f>TableOMP[[#This Row],[Avg]]-$U$2*TableOMP[[#This Row],[StdDev]]</f>
        <v>2.4773363080208046</v>
      </c>
      <c r="R2454" s="3">
        <f>TableOMP[[#This Row],[Avg]]+$U$2*TableOMP[[#This Row],[StdDev]]</f>
        <v>31.905141566979196</v>
      </c>
      <c r="S2454" s="3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>MID(M2455,22,1)</f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16.484906718749997</v>
      </c>
      <c r="P2455">
        <f>VLOOKUP(TableOMP[[#This Row],[Label]],TableAvg[],3,FALSE)</f>
        <v>7.558230125214445</v>
      </c>
      <c r="Q2455" s="3">
        <f>TableOMP[[#This Row],[Avg]]-$U$2*TableOMP[[#This Row],[StdDev]]</f>
        <v>1.3684464683211068</v>
      </c>
      <c r="R2455" s="3">
        <f>TableOMP[[#This Row],[Avg]]+$U$2*TableOMP[[#This Row],[StdDev]]</f>
        <v>31.601366969178887</v>
      </c>
      <c r="S2455" s="3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>MID(M2456,22,1)</f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18.282200593749998</v>
      </c>
      <c r="P2456">
        <f>VLOOKUP(TableOMP[[#This Row],[Label]],TableAvg[],3,FALSE)</f>
        <v>7.4943406967237527</v>
      </c>
      <c r="Q2456" s="3">
        <f>TableOMP[[#This Row],[Avg]]-$U$2*TableOMP[[#This Row],[StdDev]]</f>
        <v>3.2935192003024927</v>
      </c>
      <c r="R2456" s="3">
        <f>TableOMP[[#This Row],[Avg]]+$U$2*TableOMP[[#This Row],[StdDev]]</f>
        <v>33.270881987197505</v>
      </c>
      <c r="S2456" s="3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>MID(M2457,22,1)</f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18.887814124999995</v>
      </c>
      <c r="P2457">
        <f>VLOOKUP(TableOMP[[#This Row],[Label]],TableAvg[],3,FALSE)</f>
        <v>7.8339106006478954</v>
      </c>
      <c r="Q2457" s="3">
        <f>TableOMP[[#This Row],[Avg]]-$U$2*TableOMP[[#This Row],[StdDev]]</f>
        <v>3.2199929237042042</v>
      </c>
      <c r="R2457" s="3">
        <f>TableOMP[[#This Row],[Avg]]+$U$2*TableOMP[[#This Row],[StdDev]]</f>
        <v>34.555635326295786</v>
      </c>
      <c r="S2457" s="3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>MID(M2458,22,1)</f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20.834151406250001</v>
      </c>
      <c r="P2458">
        <f>VLOOKUP(TableOMP[[#This Row],[Label]],TableAvg[],3,FALSE)</f>
        <v>8.4387837478377037</v>
      </c>
      <c r="Q2458" s="3">
        <f>TableOMP[[#This Row],[Avg]]-$U$2*TableOMP[[#This Row],[StdDev]]</f>
        <v>3.9565839105745937</v>
      </c>
      <c r="R2458" s="3">
        <f>TableOMP[[#This Row],[Avg]]+$U$2*TableOMP[[#This Row],[StdDev]]</f>
        <v>37.711718901925408</v>
      </c>
      <c r="S2458" s="3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>MID(M2459,22,1)</f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21.759482451612907</v>
      </c>
      <c r="P2459">
        <f>VLOOKUP(TableOMP[[#This Row],[Label]],TableAvg[],3,FALSE)</f>
        <v>8.1826034443029805</v>
      </c>
      <c r="Q2459" s="3">
        <f>TableOMP[[#This Row],[Avg]]-$U$2*TableOMP[[#This Row],[StdDev]]</f>
        <v>5.3942755630069463</v>
      </c>
      <c r="R2459" s="3">
        <f>TableOMP[[#This Row],[Avg]]+$U$2*TableOMP[[#This Row],[StdDev]]</f>
        <v>38.124689340218865</v>
      </c>
      <c r="S2459" s="3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>MID(M2460,22,1)</f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19.386276322580649</v>
      </c>
      <c r="P2460">
        <f>VLOOKUP(TableOMP[[#This Row],[Label]],TableAvg[],3,FALSE)</f>
        <v>8.256148849544207</v>
      </c>
      <c r="Q2460" s="3">
        <f>TableOMP[[#This Row],[Avg]]-$U$2*TableOMP[[#This Row],[StdDev]]</f>
        <v>2.8739786234922349</v>
      </c>
      <c r="R2460" s="3">
        <f>TableOMP[[#This Row],[Avg]]+$U$2*TableOMP[[#This Row],[StdDev]]</f>
        <v>35.898574021669063</v>
      </c>
      <c r="S2460" s="3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>MID(M2461,22,1)</f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19.607238129032257</v>
      </c>
      <c r="P2461">
        <f>VLOOKUP(TableOMP[[#This Row],[Label]],TableAvg[],3,FALSE)</f>
        <v>8.7716338060571157</v>
      </c>
      <c r="Q2461" s="3">
        <f>TableOMP[[#This Row],[Avg]]-$U$2*TableOMP[[#This Row],[StdDev]]</f>
        <v>2.063970516918026</v>
      </c>
      <c r="R2461" s="3">
        <f>TableOMP[[#This Row],[Avg]]+$U$2*TableOMP[[#This Row],[StdDev]]</f>
        <v>37.150505741146489</v>
      </c>
      <c r="S2461" s="3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>MID(M2462,22,1)</f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19.512715466666666</v>
      </c>
      <c r="P2462">
        <f>VLOOKUP(TableOMP[[#This Row],[Label]],TableAvg[],3,FALSE)</f>
        <v>9.187228983869657</v>
      </c>
      <c r="Q2462" s="3">
        <f>TableOMP[[#This Row],[Avg]]-$U$2*TableOMP[[#This Row],[StdDev]]</f>
        <v>1.1382574989273522</v>
      </c>
      <c r="R2462" s="3">
        <f>TableOMP[[#This Row],[Avg]]+$U$2*TableOMP[[#This Row],[StdDev]]</f>
        <v>37.88717343440598</v>
      </c>
      <c r="S2462" s="3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>MID(M2463,22,1)</f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18.221909137931036</v>
      </c>
      <c r="P2463">
        <f>VLOOKUP(TableOMP[[#This Row],[Label]],TableAvg[],3,FALSE)</f>
        <v>8.8666679267412789</v>
      </c>
      <c r="Q2463" s="3">
        <f>TableOMP[[#This Row],[Avg]]-$U$2*TableOMP[[#This Row],[StdDev]]</f>
        <v>0.48857328444847781</v>
      </c>
      <c r="R2463" s="3">
        <f>TableOMP[[#This Row],[Avg]]+$U$2*TableOMP[[#This Row],[StdDev]]</f>
        <v>35.955244991413593</v>
      </c>
      <c r="S2463" s="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>MID(M2464,22,1)</f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20.414483310344828</v>
      </c>
      <c r="P2464">
        <f>VLOOKUP(TableOMP[[#This Row],[Label]],TableAvg[],3,FALSE)</f>
        <v>8.8079953443107861</v>
      </c>
      <c r="Q2464" s="3">
        <f>TableOMP[[#This Row],[Avg]]-$U$2*TableOMP[[#This Row],[StdDev]]</f>
        <v>2.7984926217232555</v>
      </c>
      <c r="R2464" s="3">
        <f>TableOMP[[#This Row],[Avg]]+$U$2*TableOMP[[#This Row],[StdDev]]</f>
        <v>38.0304739989664</v>
      </c>
      <c r="S2464" s="3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>MID(M2465,22,1)</f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23.102873862068964</v>
      </c>
      <c r="P2465">
        <f>VLOOKUP(TableOMP[[#This Row],[Label]],TableAvg[],3,FALSE)</f>
        <v>9.1655820311027689</v>
      </c>
      <c r="Q2465" s="3">
        <f>TableOMP[[#This Row],[Avg]]-$U$2*TableOMP[[#This Row],[StdDev]]</f>
        <v>4.7717097998634266</v>
      </c>
      <c r="R2465" s="3">
        <f>TableOMP[[#This Row],[Avg]]+$U$2*TableOMP[[#This Row],[StdDev]]</f>
        <v>41.434037924274506</v>
      </c>
      <c r="S2465" s="3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>MID(M2466,22,1)</f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20.206137000000002</v>
      </c>
      <c r="P2466">
        <f>VLOOKUP(TableOMP[[#This Row],[Label]],TableAvg[],3,FALSE)</f>
        <v>9.3356683494800166</v>
      </c>
      <c r="Q2466" s="3">
        <f>TableOMP[[#This Row],[Avg]]-$U$2*TableOMP[[#This Row],[StdDev]]</f>
        <v>1.5348003010399687</v>
      </c>
      <c r="R2466" s="3">
        <f>TableOMP[[#This Row],[Avg]]+$U$2*TableOMP[[#This Row],[StdDev]]</f>
        <v>38.877473698960031</v>
      </c>
      <c r="S2466" s="3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>MID(M2467,22,1)</f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19.386289896551727</v>
      </c>
      <c r="P2467">
        <f>VLOOKUP(TableOMP[[#This Row],[Label]],TableAvg[],3,FALSE)</f>
        <v>9.356722659350508</v>
      </c>
      <c r="Q2467" s="3">
        <f>TableOMP[[#This Row],[Avg]]-$U$2*TableOMP[[#This Row],[StdDev]]</f>
        <v>0.67284457785071083</v>
      </c>
      <c r="R2467" s="3">
        <f>TableOMP[[#This Row],[Avg]]+$U$2*TableOMP[[#This Row],[StdDev]]</f>
        <v>38.099735215252743</v>
      </c>
      <c r="S2467" s="3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>MID(M2468,22,1)</f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21.556592607142864</v>
      </c>
      <c r="P2468">
        <f>VLOOKUP(TableOMP[[#This Row],[Label]],TableAvg[],3,FALSE)</f>
        <v>9.5239741975301975</v>
      </c>
      <c r="Q2468" s="3">
        <f>TableOMP[[#This Row],[Avg]]-$U$2*TableOMP[[#This Row],[StdDev]]</f>
        <v>2.5086442120824692</v>
      </c>
      <c r="R2468" s="3">
        <f>TableOMP[[#This Row],[Avg]]+$U$2*TableOMP[[#This Row],[StdDev]]</f>
        <v>40.604541002203263</v>
      </c>
      <c r="S2468" s="3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>MID(M2469,22,1)</f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26.108961571428576</v>
      </c>
      <c r="P2469">
        <f>VLOOKUP(TableOMP[[#This Row],[Label]],TableAvg[],3,FALSE)</f>
        <v>7.567723320778434</v>
      </c>
      <c r="Q2469" s="3">
        <f>TableOMP[[#This Row],[Avg]]-$U$2*TableOMP[[#This Row],[StdDev]]</f>
        <v>10.973514929871708</v>
      </c>
      <c r="R2469" s="3">
        <f>TableOMP[[#This Row],[Avg]]+$U$2*TableOMP[[#This Row],[StdDev]]</f>
        <v>41.244408212985448</v>
      </c>
      <c r="S2469" s="3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>MID(M2470,22,1)</f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21.33952425</v>
      </c>
      <c r="P2470">
        <f>VLOOKUP(TableOMP[[#This Row],[Label]],TableAvg[],3,FALSE)</f>
        <v>9.4382373391227325</v>
      </c>
      <c r="Q2470" s="3">
        <f>TableOMP[[#This Row],[Avg]]-$U$2*TableOMP[[#This Row],[StdDev]]</f>
        <v>2.4630495717545351</v>
      </c>
      <c r="R2470" s="3">
        <f>TableOMP[[#This Row],[Avg]]+$U$2*TableOMP[[#This Row],[StdDev]]</f>
        <v>40.215998928245469</v>
      </c>
      <c r="S2470" s="3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>MID(M2471,22,1)</f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22.073098000000005</v>
      </c>
      <c r="P2471">
        <f>VLOOKUP(TableOMP[[#This Row],[Label]],TableAvg[],3,FALSE)</f>
        <v>9.0800087901737854</v>
      </c>
      <c r="Q2471" s="3">
        <f>TableOMP[[#This Row],[Avg]]-$U$2*TableOMP[[#This Row],[StdDev]]</f>
        <v>3.9130804196524345</v>
      </c>
      <c r="R2471" s="3">
        <f>TableOMP[[#This Row],[Avg]]+$U$2*TableOMP[[#This Row],[StdDev]]</f>
        <v>40.233115580347572</v>
      </c>
      <c r="S2471" s="3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>MID(M2472,22,1)</f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19.91024775</v>
      </c>
      <c r="P2472">
        <f>VLOOKUP(TableOMP[[#This Row],[Label]],TableAvg[],3,FALSE)</f>
        <v>8.9890914259441548</v>
      </c>
      <c r="Q2472" s="3">
        <f>TableOMP[[#This Row],[Avg]]-$U$2*TableOMP[[#This Row],[StdDev]]</f>
        <v>1.9320648981116904</v>
      </c>
      <c r="R2472" s="3">
        <f>TableOMP[[#This Row],[Avg]]+$U$2*TableOMP[[#This Row],[StdDev]]</f>
        <v>37.888430601888309</v>
      </c>
      <c r="S2472" s="3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>MID(M2473,22,1)</f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18.850676142857139</v>
      </c>
      <c r="P2473">
        <f>VLOOKUP(TableOMP[[#This Row],[Label]],TableAvg[],3,FALSE)</f>
        <v>8.9405976519509274</v>
      </c>
      <c r="Q2473" s="3">
        <f>TableOMP[[#This Row],[Avg]]-$U$2*TableOMP[[#This Row],[StdDev]]</f>
        <v>0.9694808389552847</v>
      </c>
      <c r="R2473" s="3">
        <f>TableOMP[[#This Row],[Avg]]+$U$2*TableOMP[[#This Row],[StdDev]]</f>
        <v>36.731871446758994</v>
      </c>
      <c r="S2473" s="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>MID(M2474,22,1)</f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21.831402321428566</v>
      </c>
      <c r="P2474">
        <f>VLOOKUP(TableOMP[[#This Row],[Label]],TableAvg[],3,FALSE)</f>
        <v>9.0477290995250179</v>
      </c>
      <c r="Q2474" s="3">
        <f>TableOMP[[#This Row],[Avg]]-$U$2*TableOMP[[#This Row],[StdDev]]</f>
        <v>3.7359441223785304</v>
      </c>
      <c r="R2474" s="3">
        <f>TableOMP[[#This Row],[Avg]]+$U$2*TableOMP[[#This Row],[StdDev]]</f>
        <v>39.926860520478598</v>
      </c>
      <c r="S2474" s="3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>MID(M2475,22,1)</f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17.737151851851849</v>
      </c>
      <c r="P2475">
        <f>VLOOKUP(TableOMP[[#This Row],[Label]],TableAvg[],3,FALSE)</f>
        <v>8.9005041359941846</v>
      </c>
      <c r="Q2475" s="3">
        <f>TableOMP[[#This Row],[Avg]]-$U$2*TableOMP[[#This Row],[StdDev]]</f>
        <v>-6.3856420136520597E-2</v>
      </c>
      <c r="R2475" s="3">
        <f>TableOMP[[#This Row],[Avg]]+$U$2*TableOMP[[#This Row],[StdDev]]</f>
        <v>35.538160123840214</v>
      </c>
      <c r="S2475" s="3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>MID(M2476,22,1)</f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23.289516851851857</v>
      </c>
      <c r="P2476">
        <f>VLOOKUP(TableOMP[[#This Row],[Label]],TableAvg[],3,FALSE)</f>
        <v>11.135900762443443</v>
      </c>
      <c r="Q2476" s="3">
        <f>TableOMP[[#This Row],[Avg]]-$U$2*TableOMP[[#This Row],[StdDev]]</f>
        <v>1.0177153269649715</v>
      </c>
      <c r="R2476" s="3">
        <f>TableOMP[[#This Row],[Avg]]+$U$2*TableOMP[[#This Row],[StdDev]]</f>
        <v>45.56131837673874</v>
      </c>
      <c r="S2476" s="3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>MID(M2477,22,1)</f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20.976530925925925</v>
      </c>
      <c r="P2477">
        <f>VLOOKUP(TableOMP[[#This Row],[Label]],TableAvg[],3,FALSE)</f>
        <v>9.3978188170333041</v>
      </c>
      <c r="Q2477" s="3">
        <f>TableOMP[[#This Row],[Avg]]-$U$2*TableOMP[[#This Row],[StdDev]]</f>
        <v>2.1808932918593165</v>
      </c>
      <c r="R2477" s="3">
        <f>TableOMP[[#This Row],[Avg]]+$U$2*TableOMP[[#This Row],[StdDev]]</f>
        <v>39.772168559992537</v>
      </c>
      <c r="S2477" s="3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>MID(M2478,22,1)</f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22.445551407407407</v>
      </c>
      <c r="P2478">
        <f>VLOOKUP(TableOMP[[#This Row],[Label]],TableAvg[],3,FALSE)</f>
        <v>9.5278826106641894</v>
      </c>
      <c r="Q2478" s="3">
        <f>TableOMP[[#This Row],[Avg]]-$U$2*TableOMP[[#This Row],[StdDev]]</f>
        <v>3.3897861860790286</v>
      </c>
      <c r="R2478" s="3">
        <f>TableOMP[[#This Row],[Avg]]+$U$2*TableOMP[[#This Row],[StdDev]]</f>
        <v>41.501316628735786</v>
      </c>
      <c r="S2478" s="3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>MID(M2479,22,1)</f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19.780008555555561</v>
      </c>
      <c r="P2479">
        <f>VLOOKUP(TableOMP[[#This Row],[Label]],TableAvg[],3,FALSE)</f>
        <v>9.8262579595391362</v>
      </c>
      <c r="Q2479" s="3">
        <f>TableOMP[[#This Row],[Avg]]-$U$2*TableOMP[[#This Row],[StdDev]]</f>
        <v>0.12749263647728881</v>
      </c>
      <c r="R2479" s="3">
        <f>TableOMP[[#This Row],[Avg]]+$U$2*TableOMP[[#This Row],[StdDev]]</f>
        <v>39.432524474633837</v>
      </c>
      <c r="S2479" s="3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>MID(M2480,22,1)</f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20.881905629629632</v>
      </c>
      <c r="P2480">
        <f>VLOOKUP(TableOMP[[#This Row],[Label]],TableAvg[],3,FALSE)</f>
        <v>9.7048797750861944</v>
      </c>
      <c r="Q2480" s="3">
        <f>TableOMP[[#This Row],[Avg]]-$U$2*TableOMP[[#This Row],[StdDev]]</f>
        <v>1.472146079457243</v>
      </c>
      <c r="R2480" s="3">
        <f>TableOMP[[#This Row],[Avg]]+$U$2*TableOMP[[#This Row],[StdDev]]</f>
        <v>40.291665179802024</v>
      </c>
      <c r="S2480" s="3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>MID(M2481,22,1)</f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24.797914961538464</v>
      </c>
      <c r="P2481">
        <f>VLOOKUP(TableOMP[[#This Row],[Label]],TableAvg[],3,FALSE)</f>
        <v>9.2244738610175894</v>
      </c>
      <c r="Q2481" s="3">
        <f>TableOMP[[#This Row],[Avg]]-$U$2*TableOMP[[#This Row],[StdDev]]</f>
        <v>6.3489672395032848</v>
      </c>
      <c r="R2481" s="3">
        <f>TableOMP[[#This Row],[Avg]]+$U$2*TableOMP[[#This Row],[StdDev]]</f>
        <v>43.246862683573639</v>
      </c>
      <c r="S2481" s="3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>MID(M2482,22,1)</f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25.08190823076923</v>
      </c>
      <c r="P2482">
        <f>VLOOKUP(TableOMP[[#This Row],[Label]],TableAvg[],3,FALSE)</f>
        <v>8.6842077902559947</v>
      </c>
      <c r="Q2482" s="3">
        <f>TableOMP[[#This Row],[Avg]]-$U$2*TableOMP[[#This Row],[StdDev]]</f>
        <v>7.7134926502572405</v>
      </c>
      <c r="R2482" s="3">
        <f>TableOMP[[#This Row],[Avg]]+$U$2*TableOMP[[#This Row],[StdDev]]</f>
        <v>42.450323811281223</v>
      </c>
      <c r="S2482" s="3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>MID(M2483,22,1)</f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19.769097730769229</v>
      </c>
      <c r="P2483">
        <f>VLOOKUP(TableOMP[[#This Row],[Label]],TableAvg[],3,FALSE)</f>
        <v>9.8607226380025708</v>
      </c>
      <c r="Q2483" s="3">
        <f>TableOMP[[#This Row],[Avg]]-$U$2*TableOMP[[#This Row],[StdDev]]</f>
        <v>4.7652454764087082E-2</v>
      </c>
      <c r="R2483" s="3">
        <f>TableOMP[[#This Row],[Avg]]+$U$2*TableOMP[[#This Row],[StdDev]]</f>
        <v>39.490543006774374</v>
      </c>
      <c r="S2483" s="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>MID(M2484,22,1)</f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20.141973615384618</v>
      </c>
      <c r="P2484">
        <f>VLOOKUP(TableOMP[[#This Row],[Label]],TableAvg[],3,FALSE)</f>
        <v>9.5355048512637754</v>
      </c>
      <c r="Q2484" s="3">
        <f>TableOMP[[#This Row],[Avg]]-$U$2*TableOMP[[#This Row],[StdDev]]</f>
        <v>1.0709639128570672</v>
      </c>
      <c r="R2484" s="3">
        <f>TableOMP[[#This Row],[Avg]]+$U$2*TableOMP[[#This Row],[StdDev]]</f>
        <v>39.212983317912169</v>
      </c>
      <c r="S2484" s="3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>MID(M2485,22,1)</f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23.750743115384619</v>
      </c>
      <c r="P2485">
        <f>VLOOKUP(TableOMP[[#This Row],[Label]],TableAvg[],3,FALSE)</f>
        <v>9.4969429529989462</v>
      </c>
      <c r="Q2485" s="3">
        <f>TableOMP[[#This Row],[Avg]]-$U$2*TableOMP[[#This Row],[StdDev]]</f>
        <v>4.7568572093867267</v>
      </c>
      <c r="R2485" s="3">
        <f>TableOMP[[#This Row],[Avg]]+$U$2*TableOMP[[#This Row],[StdDev]]</f>
        <v>42.744629021382508</v>
      </c>
      <c r="S2485" s="3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>MID(M2486,22,1)</f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19.084940192307691</v>
      </c>
      <c r="P2486">
        <f>VLOOKUP(TableOMP[[#This Row],[Label]],TableAvg[],3,FALSE)</f>
        <v>9.8503241807080073</v>
      </c>
      <c r="Q2486" s="3">
        <f>TableOMP[[#This Row],[Avg]]-$U$2*TableOMP[[#This Row],[StdDev]]</f>
        <v>-0.61570816910832349</v>
      </c>
      <c r="R2486" s="3">
        <f>TableOMP[[#This Row],[Avg]]+$U$2*TableOMP[[#This Row],[StdDev]]</f>
        <v>38.785588553723706</v>
      </c>
      <c r="S2486" s="3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>MID(M2487,22,1)</f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21.347046730769232</v>
      </c>
      <c r="P2487">
        <f>VLOOKUP(TableOMP[[#This Row],[Label]],TableAvg[],3,FALSE)</f>
        <v>10.036286516209548</v>
      </c>
      <c r="Q2487" s="3">
        <f>TableOMP[[#This Row],[Avg]]-$U$2*TableOMP[[#This Row],[StdDev]]</f>
        <v>1.2744736983501355</v>
      </c>
      <c r="R2487" s="3">
        <f>TableOMP[[#This Row],[Avg]]+$U$2*TableOMP[[#This Row],[StdDev]]</f>
        <v>41.419619763188329</v>
      </c>
      <c r="S2487" s="3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>MID(M2488,22,1)</f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21.531331384615385</v>
      </c>
      <c r="P2488">
        <f>VLOOKUP(TableOMP[[#This Row],[Label]],TableAvg[],3,FALSE)</f>
        <v>10.009139262313729</v>
      </c>
      <c r="Q2488" s="3">
        <f>TableOMP[[#This Row],[Avg]]-$U$2*TableOMP[[#This Row],[StdDev]]</f>
        <v>1.5130528599879263</v>
      </c>
      <c r="R2488" s="3">
        <f>TableOMP[[#This Row],[Avg]]+$U$2*TableOMP[[#This Row],[StdDev]]</f>
        <v>41.549609909242847</v>
      </c>
      <c r="S2488" s="3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>MID(M2489,22,1)</f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s="3" t="e">
        <f>TableOMP[[#This Row],[Avg]]-$U$2*TableOMP[[#This Row],[StdDev]]</f>
        <v>#N/A</v>
      </c>
      <c r="R2489" s="3" t="e">
        <f>TableOMP[[#This Row],[Avg]]+$U$2*TableOMP[[#This Row],[StdDev]]</f>
        <v>#N/A</v>
      </c>
      <c r="S2489" s="3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>MID(M2490,22,1)</f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s="3" t="e">
        <f>TableOMP[[#This Row],[Avg]]-$U$2*TableOMP[[#This Row],[StdDev]]</f>
        <v>#N/A</v>
      </c>
      <c r="R2490" s="3" t="e">
        <f>TableOMP[[#This Row],[Avg]]+$U$2*TableOMP[[#This Row],[StdDev]]</f>
        <v>#N/A</v>
      </c>
      <c r="S2490" s="3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>MID(M2491,22,1)</f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s="3" t="e">
        <f>TableOMP[[#This Row],[Avg]]-$U$2*TableOMP[[#This Row],[StdDev]]</f>
        <v>#N/A</v>
      </c>
      <c r="R2491" s="3" t="e">
        <f>TableOMP[[#This Row],[Avg]]+$U$2*TableOMP[[#This Row],[StdDev]]</f>
        <v>#N/A</v>
      </c>
      <c r="S2491" s="3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>MID(M2492,22,1)</f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s="3" t="e">
        <f>TableOMP[[#This Row],[Avg]]-$U$2*TableOMP[[#This Row],[StdDev]]</f>
        <v>#N/A</v>
      </c>
      <c r="R2492" s="3" t="e">
        <f>TableOMP[[#This Row],[Avg]]+$U$2*TableOMP[[#This Row],[StdDev]]</f>
        <v>#N/A</v>
      </c>
      <c r="S2492" s="3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>MID(M2493,22,1)</f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s="3" t="e">
        <f>TableOMP[[#This Row],[Avg]]-$U$2*TableOMP[[#This Row],[StdDev]]</f>
        <v>#N/A</v>
      </c>
      <c r="R2493" s="3" t="e">
        <f>TableOMP[[#This Row],[Avg]]+$U$2*TableOMP[[#This Row],[StdDev]]</f>
        <v>#N/A</v>
      </c>
      <c r="S2493" s="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>MID(M2494,22,1)</f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s="3" t="e">
        <f>TableOMP[[#This Row],[Avg]]-$U$2*TableOMP[[#This Row],[StdDev]]</f>
        <v>#N/A</v>
      </c>
      <c r="R2494" s="3" t="e">
        <f>TableOMP[[#This Row],[Avg]]+$U$2*TableOMP[[#This Row],[StdDev]]</f>
        <v>#N/A</v>
      </c>
      <c r="S2494" s="3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>MID(M2495,22,1)</f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s="3" t="e">
        <f>TableOMP[[#This Row],[Avg]]-$U$2*TableOMP[[#This Row],[StdDev]]</f>
        <v>#N/A</v>
      </c>
      <c r="R2495" s="3" t="e">
        <f>TableOMP[[#This Row],[Avg]]+$U$2*TableOMP[[#This Row],[StdDev]]</f>
        <v>#N/A</v>
      </c>
      <c r="S2495" s="3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>MID(M2496,22,1)</f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s="3" t="e">
        <f>TableOMP[[#This Row],[Avg]]-$U$2*TableOMP[[#This Row],[StdDev]]</f>
        <v>#N/A</v>
      </c>
      <c r="R2496" s="3" t="e">
        <f>TableOMP[[#This Row],[Avg]]+$U$2*TableOMP[[#This Row],[StdDev]]</f>
        <v>#N/A</v>
      </c>
      <c r="S2496" s="3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>MID(M2497,22,1)</f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s="3" t="e">
        <f>TableOMP[[#This Row],[Avg]]-$U$2*TableOMP[[#This Row],[StdDev]]</f>
        <v>#N/A</v>
      </c>
      <c r="R2497" s="3" t="e">
        <f>TableOMP[[#This Row],[Avg]]+$U$2*TableOMP[[#This Row],[StdDev]]</f>
        <v>#N/A</v>
      </c>
      <c r="S2497" s="3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s="3" t="e">
        <f>TableOMP[[#This Row],[Avg]]-$U$2*TableOMP[[#This Row],[StdDev]]</f>
        <v>#N/A</v>
      </c>
      <c r="R2498" s="3" t="e">
        <f>TableOMP[[#This Row],[Avg]]+$U$2*TableOMP[[#This Row],[StdDev]]</f>
        <v>#N/A</v>
      </c>
      <c r="S2498" s="3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>MID(M2499,22,1)</f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s="3" t="e">
        <f>TableOMP[[#This Row],[Avg]]-$U$2*TableOMP[[#This Row],[StdDev]]</f>
        <v>#N/A</v>
      </c>
      <c r="R2499" s="3" t="e">
        <f>TableOMP[[#This Row],[Avg]]+$U$2*TableOMP[[#This Row],[StdDev]]</f>
        <v>#N/A</v>
      </c>
      <c r="S2499" s="3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>MID(M2500,22,1)</f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s="3" t="e">
        <f>TableOMP[[#This Row],[Avg]]-$U$2*TableOMP[[#This Row],[StdDev]]</f>
        <v>#N/A</v>
      </c>
      <c r="R2500" s="3" t="e">
        <f>TableOMP[[#This Row],[Avg]]+$U$2*TableOMP[[#This Row],[StdDev]]</f>
        <v>#N/A</v>
      </c>
      <c r="S2500" s="3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>MID(M2501,22,1)</f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s="3" t="e">
        <f>TableOMP[[#This Row],[Avg]]-$U$2*TableOMP[[#This Row],[StdDev]]</f>
        <v>#N/A</v>
      </c>
      <c r="R2501" s="3" t="e">
        <f>TableOMP[[#This Row],[Avg]]+$U$2*TableOMP[[#This Row],[StdDev]]</f>
        <v>#N/A</v>
      </c>
      <c r="S2501" s="3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>MID(M2502,22,1)</f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s="3" t="e">
        <f>TableOMP[[#This Row],[Avg]]-$U$2*TableOMP[[#This Row],[StdDev]]</f>
        <v>#N/A</v>
      </c>
      <c r="R2502" s="3" t="e">
        <f>TableOMP[[#This Row],[Avg]]+$U$2*TableOMP[[#This Row],[StdDev]]</f>
        <v>#N/A</v>
      </c>
      <c r="S2502" s="3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>MID(M2503,22,1)</f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s="3" t="e">
        <f>TableOMP[[#This Row],[Avg]]-$U$2*TableOMP[[#This Row],[StdDev]]</f>
        <v>#N/A</v>
      </c>
      <c r="R2503" s="3" t="e">
        <f>TableOMP[[#This Row],[Avg]]+$U$2*TableOMP[[#This Row],[StdDev]]</f>
        <v>#N/A</v>
      </c>
      <c r="S2503" s="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>MID(M2504,22,1)</f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s="3" t="e">
        <f>TableOMP[[#This Row],[Avg]]-$U$2*TableOMP[[#This Row],[StdDev]]</f>
        <v>#N/A</v>
      </c>
      <c r="R2504" s="3" t="e">
        <f>TableOMP[[#This Row],[Avg]]+$U$2*TableOMP[[#This Row],[StdDev]]</f>
        <v>#N/A</v>
      </c>
      <c r="S2504" s="3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>MID(M2505,22,1)</f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s="3" t="e">
        <f>TableOMP[[#This Row],[Avg]]-$U$2*TableOMP[[#This Row],[StdDev]]</f>
        <v>#N/A</v>
      </c>
      <c r="R2505" s="3" t="e">
        <f>TableOMP[[#This Row],[Avg]]+$U$2*TableOMP[[#This Row],[StdDev]]</f>
        <v>#N/A</v>
      </c>
      <c r="S2505" s="3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>MID(M2506,22,1)</f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s="3" t="e">
        <f>TableOMP[[#This Row],[Avg]]-$U$2*TableOMP[[#This Row],[StdDev]]</f>
        <v>#N/A</v>
      </c>
      <c r="R2506" s="3" t="e">
        <f>TableOMP[[#This Row],[Avg]]+$U$2*TableOMP[[#This Row],[StdDev]]</f>
        <v>#N/A</v>
      </c>
      <c r="S2506" s="3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>MID(M2507,22,1)</f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s="3" t="e">
        <f>TableOMP[[#This Row],[Avg]]-$U$2*TableOMP[[#This Row],[StdDev]]</f>
        <v>#N/A</v>
      </c>
      <c r="R2507" s="3" t="e">
        <f>TableOMP[[#This Row],[Avg]]+$U$2*TableOMP[[#This Row],[StdDev]]</f>
        <v>#N/A</v>
      </c>
      <c r="S2507" s="3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>MID(M2508,22,1)</f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s="3" t="e">
        <f>TableOMP[[#This Row],[Avg]]-$U$2*TableOMP[[#This Row],[StdDev]]</f>
        <v>#N/A</v>
      </c>
      <c r="R2508" s="3" t="e">
        <f>TableOMP[[#This Row],[Avg]]+$U$2*TableOMP[[#This Row],[StdDev]]</f>
        <v>#N/A</v>
      </c>
      <c r="S2508" s="3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>MID(M2509,22,1)</f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s="3" t="e">
        <f>TableOMP[[#This Row],[Avg]]-$U$2*TableOMP[[#This Row],[StdDev]]</f>
        <v>#N/A</v>
      </c>
      <c r="R2509" s="3" t="e">
        <f>TableOMP[[#This Row],[Avg]]+$U$2*TableOMP[[#This Row],[StdDev]]</f>
        <v>#N/A</v>
      </c>
      <c r="S2509" s="3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>MID(M2510,22,1)</f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s="3" t="e">
        <f>TableOMP[[#This Row],[Avg]]-$U$2*TableOMP[[#This Row],[StdDev]]</f>
        <v>#N/A</v>
      </c>
      <c r="R2510" s="3" t="e">
        <f>TableOMP[[#This Row],[Avg]]+$U$2*TableOMP[[#This Row],[StdDev]]</f>
        <v>#N/A</v>
      </c>
      <c r="S2510" s="3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>MID(M2511,22,1)</f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s="3" t="e">
        <f>TableOMP[[#This Row],[Avg]]-$U$2*TableOMP[[#This Row],[StdDev]]</f>
        <v>#N/A</v>
      </c>
      <c r="R2511" s="3" t="e">
        <f>TableOMP[[#This Row],[Avg]]+$U$2*TableOMP[[#This Row],[StdDev]]</f>
        <v>#N/A</v>
      </c>
      <c r="S2511" s="3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>MID(M2512,22,1)</f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s="3" t="e">
        <f>TableOMP[[#This Row],[Avg]]-$U$2*TableOMP[[#This Row],[StdDev]]</f>
        <v>#N/A</v>
      </c>
      <c r="R2512" s="3" t="e">
        <f>TableOMP[[#This Row],[Avg]]+$U$2*TableOMP[[#This Row],[StdDev]]</f>
        <v>#N/A</v>
      </c>
      <c r="S2512" s="3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>MID(M2513,22,1)</f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s="3" t="e">
        <f>TableOMP[[#This Row],[Avg]]-$U$2*TableOMP[[#This Row],[StdDev]]</f>
        <v>#N/A</v>
      </c>
      <c r="R2513" s="3" t="e">
        <f>TableOMP[[#This Row],[Avg]]+$U$2*TableOMP[[#This Row],[StdDev]]</f>
        <v>#N/A</v>
      </c>
      <c r="S2513" s="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>MID(M2514,22,1)</f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s="3" t="e">
        <f>TableOMP[[#This Row],[Avg]]-$U$2*TableOMP[[#This Row],[StdDev]]</f>
        <v>#N/A</v>
      </c>
      <c r="R2514" s="3" t="e">
        <f>TableOMP[[#This Row],[Avg]]+$U$2*TableOMP[[#This Row],[StdDev]]</f>
        <v>#N/A</v>
      </c>
      <c r="S2514" s="3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>MID(M2515,22,1)</f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s="3" t="e">
        <f>TableOMP[[#This Row],[Avg]]-$U$2*TableOMP[[#This Row],[StdDev]]</f>
        <v>#N/A</v>
      </c>
      <c r="R2515" s="3" t="e">
        <f>TableOMP[[#This Row],[Avg]]+$U$2*TableOMP[[#This Row],[StdDev]]</f>
        <v>#N/A</v>
      </c>
      <c r="S2515" s="3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>MID(M2516,22,1)</f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s="3" t="e">
        <f>TableOMP[[#This Row],[Avg]]-$U$2*TableOMP[[#This Row],[StdDev]]</f>
        <v>#N/A</v>
      </c>
      <c r="R2516" s="3" t="e">
        <f>TableOMP[[#This Row],[Avg]]+$U$2*TableOMP[[#This Row],[StdDev]]</f>
        <v>#N/A</v>
      </c>
      <c r="S2516" s="3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>MID(M2517,22,1)</f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s="3" t="e">
        <f>TableOMP[[#This Row],[Avg]]-$U$2*TableOMP[[#This Row],[StdDev]]</f>
        <v>#N/A</v>
      </c>
      <c r="R2517" s="3" t="e">
        <f>TableOMP[[#This Row],[Avg]]+$U$2*TableOMP[[#This Row],[StdDev]]</f>
        <v>#N/A</v>
      </c>
      <c r="S2517" s="3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>MID(M2518,22,1)</f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s="3" t="e">
        <f>TableOMP[[#This Row],[Avg]]-$U$2*TableOMP[[#This Row],[StdDev]]</f>
        <v>#N/A</v>
      </c>
      <c r="R2518" s="3" t="e">
        <f>TableOMP[[#This Row],[Avg]]+$U$2*TableOMP[[#This Row],[StdDev]]</f>
        <v>#N/A</v>
      </c>
      <c r="S2518" s="3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>MID(M2519,22,1)</f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s="3" t="e">
        <f>TableOMP[[#This Row],[Avg]]-$U$2*TableOMP[[#This Row],[StdDev]]</f>
        <v>#N/A</v>
      </c>
      <c r="R2519" s="3" t="e">
        <f>TableOMP[[#This Row],[Avg]]+$U$2*TableOMP[[#This Row],[StdDev]]</f>
        <v>#N/A</v>
      </c>
      <c r="S2519" s="3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>MID(M2520,22,1)</f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s="3" t="e">
        <f>TableOMP[[#This Row],[Avg]]-$U$2*TableOMP[[#This Row],[StdDev]]</f>
        <v>#N/A</v>
      </c>
      <c r="R2520" s="3" t="e">
        <f>TableOMP[[#This Row],[Avg]]+$U$2*TableOMP[[#This Row],[StdDev]]</f>
        <v>#N/A</v>
      </c>
      <c r="S2520" s="3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>MID(M2521,22,1)</f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s="3" t="e">
        <f>TableOMP[[#This Row],[Avg]]-$U$2*TableOMP[[#This Row],[StdDev]]</f>
        <v>#N/A</v>
      </c>
      <c r="R2521" s="3" t="e">
        <f>TableOMP[[#This Row],[Avg]]+$U$2*TableOMP[[#This Row],[StdDev]]</f>
        <v>#N/A</v>
      </c>
      <c r="S2521" s="3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>MID(M2522,22,1)</f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s="3" t="e">
        <f>TableOMP[[#This Row],[Avg]]-$U$2*TableOMP[[#This Row],[StdDev]]</f>
        <v>#N/A</v>
      </c>
      <c r="R2522" s="3" t="e">
        <f>TableOMP[[#This Row],[Avg]]+$U$2*TableOMP[[#This Row],[StdDev]]</f>
        <v>#N/A</v>
      </c>
      <c r="S2522" s="3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>MID(M2523,22,1)</f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s="3" t="e">
        <f>TableOMP[[#This Row],[Avg]]-$U$2*TableOMP[[#This Row],[StdDev]]</f>
        <v>#N/A</v>
      </c>
      <c r="R2523" s="3" t="e">
        <f>TableOMP[[#This Row],[Avg]]+$U$2*TableOMP[[#This Row],[StdDev]]</f>
        <v>#N/A</v>
      </c>
      <c r="S2523" s="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>MID(M2524,22,1)</f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s="3" t="e">
        <f>TableOMP[[#This Row],[Avg]]-$U$2*TableOMP[[#This Row],[StdDev]]</f>
        <v>#N/A</v>
      </c>
      <c r="R2524" s="3" t="e">
        <f>TableOMP[[#This Row],[Avg]]+$U$2*TableOMP[[#This Row],[StdDev]]</f>
        <v>#N/A</v>
      </c>
      <c r="S2524" s="3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>MID(M2525,22,1)</f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s="3" t="e">
        <f>TableOMP[[#This Row],[Avg]]-$U$2*TableOMP[[#This Row],[StdDev]]</f>
        <v>#N/A</v>
      </c>
      <c r="R2525" s="3" t="e">
        <f>TableOMP[[#This Row],[Avg]]+$U$2*TableOMP[[#This Row],[StdDev]]</f>
        <v>#N/A</v>
      </c>
      <c r="S2525" s="3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>MID(M2526,22,1)</f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s="3" t="e">
        <f>TableOMP[[#This Row],[Avg]]-$U$2*TableOMP[[#This Row],[StdDev]]</f>
        <v>#N/A</v>
      </c>
      <c r="R2526" s="3" t="e">
        <f>TableOMP[[#This Row],[Avg]]+$U$2*TableOMP[[#This Row],[StdDev]]</f>
        <v>#N/A</v>
      </c>
      <c r="S2526" s="3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>MID(M2527,22,1)</f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s="3" t="e">
        <f>TableOMP[[#This Row],[Avg]]-$U$2*TableOMP[[#This Row],[StdDev]]</f>
        <v>#N/A</v>
      </c>
      <c r="R2527" s="3" t="e">
        <f>TableOMP[[#This Row],[Avg]]+$U$2*TableOMP[[#This Row],[StdDev]]</f>
        <v>#N/A</v>
      </c>
      <c r="S2527" s="3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>MID(M2528,22,1)</f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s="3" t="e">
        <f>TableOMP[[#This Row],[Avg]]-$U$2*TableOMP[[#This Row],[StdDev]]</f>
        <v>#N/A</v>
      </c>
      <c r="R2528" s="3" t="e">
        <f>TableOMP[[#This Row],[Avg]]+$U$2*TableOMP[[#This Row],[StdDev]]</f>
        <v>#N/A</v>
      </c>
      <c r="S2528" s="3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>MID(M2529,22,1)</f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s="3" t="e">
        <f>TableOMP[[#This Row],[Avg]]-$U$2*TableOMP[[#This Row],[StdDev]]</f>
        <v>#N/A</v>
      </c>
      <c r="R2529" s="3" t="e">
        <f>TableOMP[[#This Row],[Avg]]+$U$2*TableOMP[[#This Row],[StdDev]]</f>
        <v>#N/A</v>
      </c>
      <c r="S2529" s="3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>MID(M2530,22,1)</f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s="3" t="e">
        <f>TableOMP[[#This Row],[Avg]]-$U$2*TableOMP[[#This Row],[StdDev]]</f>
        <v>#N/A</v>
      </c>
      <c r="R2530" s="3" t="e">
        <f>TableOMP[[#This Row],[Avg]]+$U$2*TableOMP[[#This Row],[StdDev]]</f>
        <v>#N/A</v>
      </c>
      <c r="S2530" s="3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>MID(M2531,22,1)</f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s="3" t="e">
        <f>TableOMP[[#This Row],[Avg]]-$U$2*TableOMP[[#This Row],[StdDev]]</f>
        <v>#N/A</v>
      </c>
      <c r="R2531" s="3" t="e">
        <f>TableOMP[[#This Row],[Avg]]+$U$2*TableOMP[[#This Row],[StdDev]]</f>
        <v>#N/A</v>
      </c>
      <c r="S2531" s="3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>MID(M2532,22,1)</f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s="3" t="e">
        <f>TableOMP[[#This Row],[Avg]]-$U$2*TableOMP[[#This Row],[StdDev]]</f>
        <v>#N/A</v>
      </c>
      <c r="R2532" s="3" t="e">
        <f>TableOMP[[#This Row],[Avg]]+$U$2*TableOMP[[#This Row],[StdDev]]</f>
        <v>#N/A</v>
      </c>
      <c r="S2532" s="3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>MID(M2533,22,1)</f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s="3" t="e">
        <f>TableOMP[[#This Row],[Avg]]-$U$2*TableOMP[[#This Row],[StdDev]]</f>
        <v>#N/A</v>
      </c>
      <c r="R2533" s="3" t="e">
        <f>TableOMP[[#This Row],[Avg]]+$U$2*TableOMP[[#This Row],[StdDev]]</f>
        <v>#N/A</v>
      </c>
      <c r="S2533" s="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>MID(M2534,22,1)</f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s="3" t="e">
        <f>TableOMP[[#This Row],[Avg]]-$U$2*TableOMP[[#This Row],[StdDev]]</f>
        <v>#N/A</v>
      </c>
      <c r="R2534" s="3" t="e">
        <f>TableOMP[[#This Row],[Avg]]+$U$2*TableOMP[[#This Row],[StdDev]]</f>
        <v>#N/A</v>
      </c>
      <c r="S2534" s="3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>MID(M2535,22,1)</f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s="3" t="e">
        <f>TableOMP[[#This Row],[Avg]]-$U$2*TableOMP[[#This Row],[StdDev]]</f>
        <v>#N/A</v>
      </c>
      <c r="R2535" s="3" t="e">
        <f>TableOMP[[#This Row],[Avg]]+$U$2*TableOMP[[#This Row],[StdDev]]</f>
        <v>#N/A</v>
      </c>
      <c r="S2535" s="3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>MID(M2536,22,1)</f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s="3" t="e">
        <f>TableOMP[[#This Row],[Avg]]-$U$2*TableOMP[[#This Row],[StdDev]]</f>
        <v>#N/A</v>
      </c>
      <c r="R2536" s="3" t="e">
        <f>TableOMP[[#This Row],[Avg]]+$U$2*TableOMP[[#This Row],[StdDev]]</f>
        <v>#N/A</v>
      </c>
      <c r="S2536" s="3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>MID(M2537,22,1)</f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s="3" t="e">
        <f>TableOMP[[#This Row],[Avg]]-$U$2*TableOMP[[#This Row],[StdDev]]</f>
        <v>#N/A</v>
      </c>
      <c r="R2537" s="3" t="e">
        <f>TableOMP[[#This Row],[Avg]]+$U$2*TableOMP[[#This Row],[StdDev]]</f>
        <v>#N/A</v>
      </c>
      <c r="S2537" s="3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>MID(M2538,22,1)</f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s="3" t="e">
        <f>TableOMP[[#This Row],[Avg]]-$U$2*TableOMP[[#This Row],[StdDev]]</f>
        <v>#N/A</v>
      </c>
      <c r="R2538" s="3" t="e">
        <f>TableOMP[[#This Row],[Avg]]+$U$2*TableOMP[[#This Row],[StdDev]]</f>
        <v>#N/A</v>
      </c>
      <c r="S2538" s="3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>MID(M2539,22,1)</f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s="3" t="e">
        <f>TableOMP[[#This Row],[Avg]]-$U$2*TableOMP[[#This Row],[StdDev]]</f>
        <v>#N/A</v>
      </c>
      <c r="R2539" s="3" t="e">
        <f>TableOMP[[#This Row],[Avg]]+$U$2*TableOMP[[#This Row],[StdDev]]</f>
        <v>#N/A</v>
      </c>
      <c r="S2539" s="3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>MID(M2540,22,1)</f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s="3" t="e">
        <f>TableOMP[[#This Row],[Avg]]-$U$2*TableOMP[[#This Row],[StdDev]]</f>
        <v>#N/A</v>
      </c>
      <c r="R2540" s="3" t="e">
        <f>TableOMP[[#This Row],[Avg]]+$U$2*TableOMP[[#This Row],[StdDev]]</f>
        <v>#N/A</v>
      </c>
      <c r="S2540" s="3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>MID(M2541,22,1)</f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s="3" t="e">
        <f>TableOMP[[#This Row],[Avg]]-$U$2*TableOMP[[#This Row],[StdDev]]</f>
        <v>#N/A</v>
      </c>
      <c r="R2541" s="3" t="e">
        <f>TableOMP[[#This Row],[Avg]]+$U$2*TableOMP[[#This Row],[StdDev]]</f>
        <v>#N/A</v>
      </c>
      <c r="S2541" s="3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>MID(M2542,22,1)</f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s="3" t="e">
        <f>TableOMP[[#This Row],[Avg]]-$U$2*TableOMP[[#This Row],[StdDev]]</f>
        <v>#N/A</v>
      </c>
      <c r="R2542" s="3" t="e">
        <f>TableOMP[[#This Row],[Avg]]+$U$2*TableOMP[[#This Row],[StdDev]]</f>
        <v>#N/A</v>
      </c>
      <c r="S2542" s="3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>MID(M2543,22,1)</f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s="3" t="e">
        <f>TableOMP[[#This Row],[Avg]]-$U$2*TableOMP[[#This Row],[StdDev]]</f>
        <v>#N/A</v>
      </c>
      <c r="R2543" s="3" t="e">
        <f>TableOMP[[#This Row],[Avg]]+$U$2*TableOMP[[#This Row],[StdDev]]</f>
        <v>#N/A</v>
      </c>
      <c r="S2543" s="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>MID(M2544,22,1)</f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s="3" t="e">
        <f>TableOMP[[#This Row],[Avg]]-$U$2*TableOMP[[#This Row],[StdDev]]</f>
        <v>#N/A</v>
      </c>
      <c r="R2544" s="3" t="e">
        <f>TableOMP[[#This Row],[Avg]]+$U$2*TableOMP[[#This Row],[StdDev]]</f>
        <v>#N/A</v>
      </c>
      <c r="S2544" s="3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>MID(M2545,22,1)</f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s="3" t="e">
        <f>TableOMP[[#This Row],[Avg]]-$U$2*TableOMP[[#This Row],[StdDev]]</f>
        <v>#N/A</v>
      </c>
      <c r="R2545" s="3" t="e">
        <f>TableOMP[[#This Row],[Avg]]+$U$2*TableOMP[[#This Row],[StdDev]]</f>
        <v>#N/A</v>
      </c>
      <c r="S2545" s="3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>MID(M2546,22,1)</f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s="3" t="e">
        <f>TableOMP[[#This Row],[Avg]]-$U$2*TableOMP[[#This Row],[StdDev]]</f>
        <v>#N/A</v>
      </c>
      <c r="R2546" s="3" t="e">
        <f>TableOMP[[#This Row],[Avg]]+$U$2*TableOMP[[#This Row],[StdDev]]</f>
        <v>#N/A</v>
      </c>
      <c r="S2546" s="3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>MID(M2547,22,1)</f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s="3" t="e">
        <f>TableOMP[[#This Row],[Avg]]-$U$2*TableOMP[[#This Row],[StdDev]]</f>
        <v>#N/A</v>
      </c>
      <c r="R2547" s="3" t="e">
        <f>TableOMP[[#This Row],[Avg]]+$U$2*TableOMP[[#This Row],[StdDev]]</f>
        <v>#N/A</v>
      </c>
      <c r="S2547" s="3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>MID(M2548,22,1)</f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s="3" t="e">
        <f>TableOMP[[#This Row],[Avg]]-$U$2*TableOMP[[#This Row],[StdDev]]</f>
        <v>#N/A</v>
      </c>
      <c r="R2548" s="3" t="e">
        <f>TableOMP[[#This Row],[Avg]]+$U$2*TableOMP[[#This Row],[StdDev]]</f>
        <v>#N/A</v>
      </c>
      <c r="S2548" s="3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>MID(M2549,22,1)</f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s="3" t="e">
        <f>TableOMP[[#This Row],[Avg]]-$U$2*TableOMP[[#This Row],[StdDev]]</f>
        <v>#N/A</v>
      </c>
      <c r="R2549" s="3" t="e">
        <f>TableOMP[[#This Row],[Avg]]+$U$2*TableOMP[[#This Row],[StdDev]]</f>
        <v>#N/A</v>
      </c>
      <c r="S2549" s="3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>MID(M2550,22,1)</f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s="3" t="e">
        <f>TableOMP[[#This Row],[Avg]]-$U$2*TableOMP[[#This Row],[StdDev]]</f>
        <v>#N/A</v>
      </c>
      <c r="R2550" s="3" t="e">
        <f>TableOMP[[#This Row],[Avg]]+$U$2*TableOMP[[#This Row],[StdDev]]</f>
        <v>#N/A</v>
      </c>
      <c r="S2550" s="3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>MID(M2551,22,1)</f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s="3" t="e">
        <f>TableOMP[[#This Row],[Avg]]-$U$2*TableOMP[[#This Row],[StdDev]]</f>
        <v>#N/A</v>
      </c>
      <c r="R2551" s="3" t="e">
        <f>TableOMP[[#This Row],[Avg]]+$U$2*TableOMP[[#This Row],[StdDev]]</f>
        <v>#N/A</v>
      </c>
      <c r="S2551" s="3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>MID(M2552,22,1)</f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s="3" t="e">
        <f>TableOMP[[#This Row],[Avg]]-$U$2*TableOMP[[#This Row],[StdDev]]</f>
        <v>#N/A</v>
      </c>
      <c r="R2552" s="3" t="e">
        <f>TableOMP[[#This Row],[Avg]]+$U$2*TableOMP[[#This Row],[StdDev]]</f>
        <v>#N/A</v>
      </c>
      <c r="S2552" s="3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>MID(M2553,22,1)</f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s="3" t="e">
        <f>TableOMP[[#This Row],[Avg]]-$U$2*TableOMP[[#This Row],[StdDev]]</f>
        <v>#N/A</v>
      </c>
      <c r="R2553" s="3" t="e">
        <f>TableOMP[[#This Row],[Avg]]+$U$2*TableOMP[[#This Row],[StdDev]]</f>
        <v>#N/A</v>
      </c>
      <c r="S2553" s="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>MID(M2554,22,1)</f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s="3" t="e">
        <f>TableOMP[[#This Row],[Avg]]-$U$2*TableOMP[[#This Row],[StdDev]]</f>
        <v>#N/A</v>
      </c>
      <c r="R2554" s="3" t="e">
        <f>TableOMP[[#This Row],[Avg]]+$U$2*TableOMP[[#This Row],[StdDev]]</f>
        <v>#N/A</v>
      </c>
      <c r="S2554" s="3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>MID(M2555,22,1)</f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s="3" t="e">
        <f>TableOMP[[#This Row],[Avg]]-$U$2*TableOMP[[#This Row],[StdDev]]</f>
        <v>#N/A</v>
      </c>
      <c r="R2555" s="3" t="e">
        <f>TableOMP[[#This Row],[Avg]]+$U$2*TableOMP[[#This Row],[StdDev]]</f>
        <v>#N/A</v>
      </c>
      <c r="S2555" s="3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>MID(M2556,22,1)</f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s="3" t="e">
        <f>TableOMP[[#This Row],[Avg]]-$U$2*TableOMP[[#This Row],[StdDev]]</f>
        <v>#N/A</v>
      </c>
      <c r="R2556" s="3" t="e">
        <f>TableOMP[[#This Row],[Avg]]+$U$2*TableOMP[[#This Row],[StdDev]]</f>
        <v>#N/A</v>
      </c>
      <c r="S2556" s="3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>MID(M2557,22,1)</f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s="3" t="e">
        <f>TableOMP[[#This Row],[Avg]]-$U$2*TableOMP[[#This Row],[StdDev]]</f>
        <v>#N/A</v>
      </c>
      <c r="R2557" s="3" t="e">
        <f>TableOMP[[#This Row],[Avg]]+$U$2*TableOMP[[#This Row],[StdDev]]</f>
        <v>#N/A</v>
      </c>
      <c r="S2557" s="3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>MID(M2558,22,1)</f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s="3" t="e">
        <f>TableOMP[[#This Row],[Avg]]-$U$2*TableOMP[[#This Row],[StdDev]]</f>
        <v>#N/A</v>
      </c>
      <c r="R2558" s="3" t="e">
        <f>TableOMP[[#This Row],[Avg]]+$U$2*TableOMP[[#This Row],[StdDev]]</f>
        <v>#N/A</v>
      </c>
      <c r="S2558" s="3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>MID(M2559,22,1)</f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s="3" t="e">
        <f>TableOMP[[#This Row],[Avg]]-$U$2*TableOMP[[#This Row],[StdDev]]</f>
        <v>#N/A</v>
      </c>
      <c r="R2559" s="3" t="e">
        <f>TableOMP[[#This Row],[Avg]]+$U$2*TableOMP[[#This Row],[StdDev]]</f>
        <v>#N/A</v>
      </c>
      <c r="S2559" s="3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>MID(M2560,22,1)</f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s="3" t="e">
        <f>TableOMP[[#This Row],[Avg]]-$U$2*TableOMP[[#This Row],[StdDev]]</f>
        <v>#N/A</v>
      </c>
      <c r="R2560" s="3" t="e">
        <f>TableOMP[[#This Row],[Avg]]+$U$2*TableOMP[[#This Row],[StdDev]]</f>
        <v>#N/A</v>
      </c>
      <c r="S2560" s="3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>MID(M2561,22,1)</f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s="3" t="e">
        <f>TableOMP[[#This Row],[Avg]]-$U$2*TableOMP[[#This Row],[StdDev]]</f>
        <v>#N/A</v>
      </c>
      <c r="R2561" s="3" t="e">
        <f>TableOMP[[#This Row],[Avg]]+$U$2*TableOMP[[#This Row],[StdDev]]</f>
        <v>#N/A</v>
      </c>
      <c r="S2561" s="3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s="3" t="e">
        <f>TableOMP[[#This Row],[Avg]]-$U$2*TableOMP[[#This Row],[StdDev]]</f>
        <v>#N/A</v>
      </c>
      <c r="R2562" s="3" t="e">
        <f>TableOMP[[#This Row],[Avg]]+$U$2*TableOMP[[#This Row],[StdDev]]</f>
        <v>#N/A</v>
      </c>
      <c r="S2562" s="3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>MID(M2563,22,1)</f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s="3" t="e">
        <f>TableOMP[[#This Row],[Avg]]-$U$2*TableOMP[[#This Row],[StdDev]]</f>
        <v>#N/A</v>
      </c>
      <c r="R2563" s="3" t="e">
        <f>TableOMP[[#This Row],[Avg]]+$U$2*TableOMP[[#This Row],[StdDev]]</f>
        <v>#N/A</v>
      </c>
      <c r="S2563" s="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>MID(M2564,22,1)</f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s="3" t="e">
        <f>TableOMP[[#This Row],[Avg]]-$U$2*TableOMP[[#This Row],[StdDev]]</f>
        <v>#N/A</v>
      </c>
      <c r="R2564" s="3" t="e">
        <f>TableOMP[[#This Row],[Avg]]+$U$2*TableOMP[[#This Row],[StdDev]]</f>
        <v>#N/A</v>
      </c>
      <c r="S2564" s="3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>MID(M2565,22,1)</f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s="3" t="e">
        <f>TableOMP[[#This Row],[Avg]]-$U$2*TableOMP[[#This Row],[StdDev]]</f>
        <v>#N/A</v>
      </c>
      <c r="R2565" s="3" t="e">
        <f>TableOMP[[#This Row],[Avg]]+$U$2*TableOMP[[#This Row],[StdDev]]</f>
        <v>#N/A</v>
      </c>
      <c r="S2565" s="3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>MID(M2566,22,1)</f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s="3" t="e">
        <f>TableOMP[[#This Row],[Avg]]-$U$2*TableOMP[[#This Row],[StdDev]]</f>
        <v>#N/A</v>
      </c>
      <c r="R2566" s="3" t="e">
        <f>TableOMP[[#This Row],[Avg]]+$U$2*TableOMP[[#This Row],[StdDev]]</f>
        <v>#N/A</v>
      </c>
      <c r="S2566" s="3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>MID(M2567,22,1)</f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s="3" t="e">
        <f>TableOMP[[#This Row],[Avg]]-$U$2*TableOMP[[#This Row],[StdDev]]</f>
        <v>#N/A</v>
      </c>
      <c r="R2567" s="3" t="e">
        <f>TableOMP[[#This Row],[Avg]]+$U$2*TableOMP[[#This Row],[StdDev]]</f>
        <v>#N/A</v>
      </c>
      <c r="S2567" s="3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>MID(M2568,22,1)</f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s="3" t="e">
        <f>TableOMP[[#This Row],[Avg]]-$U$2*TableOMP[[#This Row],[StdDev]]</f>
        <v>#N/A</v>
      </c>
      <c r="R2568" s="3" t="e">
        <f>TableOMP[[#This Row],[Avg]]+$U$2*TableOMP[[#This Row],[StdDev]]</f>
        <v>#N/A</v>
      </c>
      <c r="S2568" s="3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>MID(M2569,22,1)</f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s="3" t="e">
        <f>TableOMP[[#This Row],[Avg]]-$U$2*TableOMP[[#This Row],[StdDev]]</f>
        <v>#N/A</v>
      </c>
      <c r="R2569" s="3" t="e">
        <f>TableOMP[[#This Row],[Avg]]+$U$2*TableOMP[[#This Row],[StdDev]]</f>
        <v>#N/A</v>
      </c>
      <c r="S2569" s="3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>MID(M2570,22,1)</f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s="3" t="e">
        <f>TableOMP[[#This Row],[Avg]]-$U$2*TableOMP[[#This Row],[StdDev]]</f>
        <v>#N/A</v>
      </c>
      <c r="R2570" s="3" t="e">
        <f>TableOMP[[#This Row],[Avg]]+$U$2*TableOMP[[#This Row],[StdDev]]</f>
        <v>#N/A</v>
      </c>
      <c r="S2570" s="3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>MID(M2571,22,1)</f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s="3" t="e">
        <f>TableOMP[[#This Row],[Avg]]-$U$2*TableOMP[[#This Row],[StdDev]]</f>
        <v>#N/A</v>
      </c>
      <c r="R2571" s="3" t="e">
        <f>TableOMP[[#This Row],[Avg]]+$U$2*TableOMP[[#This Row],[StdDev]]</f>
        <v>#N/A</v>
      </c>
      <c r="S2571" s="3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>MID(M2572,22,1)</f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s="3" t="e">
        <f>TableOMP[[#This Row],[Avg]]-$U$2*TableOMP[[#This Row],[StdDev]]</f>
        <v>#N/A</v>
      </c>
      <c r="R2572" s="3" t="e">
        <f>TableOMP[[#This Row],[Avg]]+$U$2*TableOMP[[#This Row],[StdDev]]</f>
        <v>#N/A</v>
      </c>
      <c r="S2572" s="3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>MID(M2573,22,1)</f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s="3" t="e">
        <f>TableOMP[[#This Row],[Avg]]-$U$2*TableOMP[[#This Row],[StdDev]]</f>
        <v>#N/A</v>
      </c>
      <c r="R2573" s="3" t="e">
        <f>TableOMP[[#This Row],[Avg]]+$U$2*TableOMP[[#This Row],[StdDev]]</f>
        <v>#N/A</v>
      </c>
      <c r="S2573" s="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>MID(M2574,22,1)</f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s="3" t="e">
        <f>TableOMP[[#This Row],[Avg]]-$U$2*TableOMP[[#This Row],[StdDev]]</f>
        <v>#N/A</v>
      </c>
      <c r="R2574" s="3" t="e">
        <f>TableOMP[[#This Row],[Avg]]+$U$2*TableOMP[[#This Row],[StdDev]]</f>
        <v>#N/A</v>
      </c>
      <c r="S2574" s="3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>MID(M2575,22,1)</f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s="3" t="e">
        <f>TableOMP[[#This Row],[Avg]]-$U$2*TableOMP[[#This Row],[StdDev]]</f>
        <v>#N/A</v>
      </c>
      <c r="R2575" s="3" t="e">
        <f>TableOMP[[#This Row],[Avg]]+$U$2*TableOMP[[#This Row],[StdDev]]</f>
        <v>#N/A</v>
      </c>
      <c r="S2575" s="3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>MID(M2576,22,1)</f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s="3" t="e">
        <f>TableOMP[[#This Row],[Avg]]-$U$2*TableOMP[[#This Row],[StdDev]]</f>
        <v>#N/A</v>
      </c>
      <c r="R2576" s="3" t="e">
        <f>TableOMP[[#This Row],[Avg]]+$U$2*TableOMP[[#This Row],[StdDev]]</f>
        <v>#N/A</v>
      </c>
      <c r="S2576" s="3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>MID(M2577,22,1)</f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s="3" t="e">
        <f>TableOMP[[#This Row],[Avg]]-$U$2*TableOMP[[#This Row],[StdDev]]</f>
        <v>#N/A</v>
      </c>
      <c r="R2577" s="3" t="e">
        <f>TableOMP[[#This Row],[Avg]]+$U$2*TableOMP[[#This Row],[StdDev]]</f>
        <v>#N/A</v>
      </c>
      <c r="S2577" s="3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>MID(M2578,22,1)</f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s="3" t="e">
        <f>TableOMP[[#This Row],[Avg]]-$U$2*TableOMP[[#This Row],[StdDev]]</f>
        <v>#N/A</v>
      </c>
      <c r="R2578" s="3" t="e">
        <f>TableOMP[[#This Row],[Avg]]+$U$2*TableOMP[[#This Row],[StdDev]]</f>
        <v>#N/A</v>
      </c>
      <c r="S2578" s="3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>MID(M2579,22,1)</f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s="3" t="e">
        <f>TableOMP[[#This Row],[Avg]]-$U$2*TableOMP[[#This Row],[StdDev]]</f>
        <v>#N/A</v>
      </c>
      <c r="R2579" s="3" t="e">
        <f>TableOMP[[#This Row],[Avg]]+$U$2*TableOMP[[#This Row],[StdDev]]</f>
        <v>#N/A</v>
      </c>
      <c r="S2579" s="3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>MID(M2580,22,1)</f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s="3" t="e">
        <f>TableOMP[[#This Row],[Avg]]-$U$2*TableOMP[[#This Row],[StdDev]]</f>
        <v>#N/A</v>
      </c>
      <c r="R2580" s="3" t="e">
        <f>TableOMP[[#This Row],[Avg]]+$U$2*TableOMP[[#This Row],[StdDev]]</f>
        <v>#N/A</v>
      </c>
      <c r="S2580" s="3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>MID(M2581,22,1)</f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s="3" t="e">
        <f>TableOMP[[#This Row],[Avg]]-$U$2*TableOMP[[#This Row],[StdDev]]</f>
        <v>#N/A</v>
      </c>
      <c r="R2581" s="3" t="e">
        <f>TableOMP[[#This Row],[Avg]]+$U$2*TableOMP[[#This Row],[StdDev]]</f>
        <v>#N/A</v>
      </c>
      <c r="S2581" s="3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>MID(M2582,22,1)</f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s="3" t="e">
        <f>TableOMP[[#This Row],[Avg]]-$U$2*TableOMP[[#This Row],[StdDev]]</f>
        <v>#N/A</v>
      </c>
      <c r="R2582" s="3" t="e">
        <f>TableOMP[[#This Row],[Avg]]+$U$2*TableOMP[[#This Row],[StdDev]]</f>
        <v>#N/A</v>
      </c>
      <c r="S2582" s="3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>MID(M2583,22,1)</f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s="3" t="e">
        <f>TableOMP[[#This Row],[Avg]]-$U$2*TableOMP[[#This Row],[StdDev]]</f>
        <v>#N/A</v>
      </c>
      <c r="R2583" s="3" t="e">
        <f>TableOMP[[#This Row],[Avg]]+$U$2*TableOMP[[#This Row],[StdDev]]</f>
        <v>#N/A</v>
      </c>
      <c r="S2583" s="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>MID(M2584,22,1)</f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s="3" t="e">
        <f>TableOMP[[#This Row],[Avg]]-$U$2*TableOMP[[#This Row],[StdDev]]</f>
        <v>#N/A</v>
      </c>
      <c r="R2584" s="3" t="e">
        <f>TableOMP[[#This Row],[Avg]]+$U$2*TableOMP[[#This Row],[StdDev]]</f>
        <v>#N/A</v>
      </c>
      <c r="S2584" s="3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>MID(M2585,22,1)</f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s="3" t="e">
        <f>TableOMP[[#This Row],[Avg]]-$U$2*TableOMP[[#This Row],[StdDev]]</f>
        <v>#N/A</v>
      </c>
      <c r="R2585" s="3" t="e">
        <f>TableOMP[[#This Row],[Avg]]+$U$2*TableOMP[[#This Row],[StdDev]]</f>
        <v>#N/A</v>
      </c>
      <c r="S2585" s="3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>MID(M2586,22,1)</f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s="3" t="e">
        <f>TableOMP[[#This Row],[Avg]]-$U$2*TableOMP[[#This Row],[StdDev]]</f>
        <v>#N/A</v>
      </c>
      <c r="R2586" s="3" t="e">
        <f>TableOMP[[#This Row],[Avg]]+$U$2*TableOMP[[#This Row],[StdDev]]</f>
        <v>#N/A</v>
      </c>
      <c r="S2586" s="3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>MID(M2587,22,1)</f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s="3" t="e">
        <f>TableOMP[[#This Row],[Avg]]-$U$2*TableOMP[[#This Row],[StdDev]]</f>
        <v>#N/A</v>
      </c>
      <c r="R2587" s="3" t="e">
        <f>TableOMP[[#This Row],[Avg]]+$U$2*TableOMP[[#This Row],[StdDev]]</f>
        <v>#N/A</v>
      </c>
      <c r="S2587" s="3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>MID(M2588,22,1)</f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s="3" t="e">
        <f>TableOMP[[#This Row],[Avg]]-$U$2*TableOMP[[#This Row],[StdDev]]</f>
        <v>#N/A</v>
      </c>
      <c r="R2588" s="3" t="e">
        <f>TableOMP[[#This Row],[Avg]]+$U$2*TableOMP[[#This Row],[StdDev]]</f>
        <v>#N/A</v>
      </c>
      <c r="S2588" s="3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>MID(M2589,22,1)</f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s="3" t="e">
        <f>TableOMP[[#This Row],[Avg]]-$U$2*TableOMP[[#This Row],[StdDev]]</f>
        <v>#N/A</v>
      </c>
      <c r="R2589" s="3" t="e">
        <f>TableOMP[[#This Row],[Avg]]+$U$2*TableOMP[[#This Row],[StdDev]]</f>
        <v>#N/A</v>
      </c>
      <c r="S2589" s="3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>MID(M2590,22,1)</f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s="3" t="e">
        <f>TableOMP[[#This Row],[Avg]]-$U$2*TableOMP[[#This Row],[StdDev]]</f>
        <v>#N/A</v>
      </c>
      <c r="R2590" s="3" t="e">
        <f>TableOMP[[#This Row],[Avg]]+$U$2*TableOMP[[#This Row],[StdDev]]</f>
        <v>#N/A</v>
      </c>
      <c r="S2590" s="3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>MID(M2591,22,1)</f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s="3" t="e">
        <f>TableOMP[[#This Row],[Avg]]-$U$2*TableOMP[[#This Row],[StdDev]]</f>
        <v>#N/A</v>
      </c>
      <c r="R2591" s="3" t="e">
        <f>TableOMP[[#This Row],[Avg]]+$U$2*TableOMP[[#This Row],[StdDev]]</f>
        <v>#N/A</v>
      </c>
      <c r="S2591" s="3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>MID(M2592,22,1)</f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s="3" t="e">
        <f>TableOMP[[#This Row],[Avg]]-$U$2*TableOMP[[#This Row],[StdDev]]</f>
        <v>#N/A</v>
      </c>
      <c r="R2592" s="3" t="e">
        <f>TableOMP[[#This Row],[Avg]]+$U$2*TableOMP[[#This Row],[StdDev]]</f>
        <v>#N/A</v>
      </c>
      <c r="S2592" s="3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>MID(M2593,22,1)</f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s="3" t="e">
        <f>TableOMP[[#This Row],[Avg]]-$U$2*TableOMP[[#This Row],[StdDev]]</f>
        <v>#N/A</v>
      </c>
      <c r="R2593" s="3" t="e">
        <f>TableOMP[[#This Row],[Avg]]+$U$2*TableOMP[[#This Row],[StdDev]]</f>
        <v>#N/A</v>
      </c>
      <c r="S2593" s="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>MID(M2594,22,1)</f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s="3" t="e">
        <f>TableOMP[[#This Row],[Avg]]-$U$2*TableOMP[[#This Row],[StdDev]]</f>
        <v>#N/A</v>
      </c>
      <c r="R2594" s="3" t="e">
        <f>TableOMP[[#This Row],[Avg]]+$U$2*TableOMP[[#This Row],[StdDev]]</f>
        <v>#N/A</v>
      </c>
      <c r="S2594" s="3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>MID(M2595,22,1)</f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s="3" t="e">
        <f>TableOMP[[#This Row],[Avg]]-$U$2*TableOMP[[#This Row],[StdDev]]</f>
        <v>#N/A</v>
      </c>
      <c r="R2595" s="3" t="e">
        <f>TableOMP[[#This Row],[Avg]]+$U$2*TableOMP[[#This Row],[StdDev]]</f>
        <v>#N/A</v>
      </c>
      <c r="S2595" s="3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>MID(M2596,22,1)</f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s="3" t="e">
        <f>TableOMP[[#This Row],[Avg]]-$U$2*TableOMP[[#This Row],[StdDev]]</f>
        <v>#N/A</v>
      </c>
      <c r="R2596" s="3" t="e">
        <f>TableOMP[[#This Row],[Avg]]+$U$2*TableOMP[[#This Row],[StdDev]]</f>
        <v>#N/A</v>
      </c>
      <c r="S2596" s="3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>MID(M2597,22,1)</f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s="3" t="e">
        <f>TableOMP[[#This Row],[Avg]]-$U$2*TableOMP[[#This Row],[StdDev]]</f>
        <v>#N/A</v>
      </c>
      <c r="R2597" s="3" t="e">
        <f>TableOMP[[#This Row],[Avg]]+$U$2*TableOMP[[#This Row],[StdDev]]</f>
        <v>#N/A</v>
      </c>
      <c r="S2597" s="3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>MID(M2598,22,1)</f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s="3" t="e">
        <f>TableOMP[[#This Row],[Avg]]-$U$2*TableOMP[[#This Row],[StdDev]]</f>
        <v>#N/A</v>
      </c>
      <c r="R2598" s="3" t="e">
        <f>TableOMP[[#This Row],[Avg]]+$U$2*TableOMP[[#This Row],[StdDev]]</f>
        <v>#N/A</v>
      </c>
      <c r="S2598" s="3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>MID(M2599,22,1)</f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s="3" t="e">
        <f>TableOMP[[#This Row],[Avg]]-$U$2*TableOMP[[#This Row],[StdDev]]</f>
        <v>#N/A</v>
      </c>
      <c r="R2599" s="3" t="e">
        <f>TableOMP[[#This Row],[Avg]]+$U$2*TableOMP[[#This Row],[StdDev]]</f>
        <v>#N/A</v>
      </c>
      <c r="S2599" s="3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>MID(M2600,22,1)</f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s="3" t="e">
        <f>TableOMP[[#This Row],[Avg]]-$U$2*TableOMP[[#This Row],[StdDev]]</f>
        <v>#N/A</v>
      </c>
      <c r="R2600" s="3" t="e">
        <f>TableOMP[[#This Row],[Avg]]+$U$2*TableOMP[[#This Row],[StdDev]]</f>
        <v>#N/A</v>
      </c>
      <c r="S2600" s="3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>MID(M2601,22,1)</f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s="3" t="e">
        <f>TableOMP[[#This Row],[Avg]]-$U$2*TableOMP[[#This Row],[StdDev]]</f>
        <v>#N/A</v>
      </c>
      <c r="R2601" s="3" t="e">
        <f>TableOMP[[#This Row],[Avg]]+$U$2*TableOMP[[#This Row],[StdDev]]</f>
        <v>#N/A</v>
      </c>
      <c r="S2601" s="3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>MID(M2602,22,1)</f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s="3" t="e">
        <f>TableOMP[[#This Row],[Avg]]-$U$2*TableOMP[[#This Row],[StdDev]]</f>
        <v>#N/A</v>
      </c>
      <c r="R2602" s="3" t="e">
        <f>TableOMP[[#This Row],[Avg]]+$U$2*TableOMP[[#This Row],[StdDev]]</f>
        <v>#N/A</v>
      </c>
      <c r="S2602" s="3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>MID(M2603,22,1)</f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s="3" t="e">
        <f>TableOMP[[#This Row],[Avg]]-$U$2*TableOMP[[#This Row],[StdDev]]</f>
        <v>#N/A</v>
      </c>
      <c r="R2603" s="3" t="e">
        <f>TableOMP[[#This Row],[Avg]]+$U$2*TableOMP[[#This Row],[StdDev]]</f>
        <v>#N/A</v>
      </c>
      <c r="S2603" s="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>MID(M2604,22,1)</f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s="3" t="e">
        <f>TableOMP[[#This Row],[Avg]]-$U$2*TableOMP[[#This Row],[StdDev]]</f>
        <v>#N/A</v>
      </c>
      <c r="R2604" s="3" t="e">
        <f>TableOMP[[#This Row],[Avg]]+$U$2*TableOMP[[#This Row],[StdDev]]</f>
        <v>#N/A</v>
      </c>
      <c r="S2604" s="3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>MID(M2605,22,1)</f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s="3" t="e">
        <f>TableOMP[[#This Row],[Avg]]-$U$2*TableOMP[[#This Row],[StdDev]]</f>
        <v>#N/A</v>
      </c>
      <c r="R2605" s="3" t="e">
        <f>TableOMP[[#This Row],[Avg]]+$U$2*TableOMP[[#This Row],[StdDev]]</f>
        <v>#N/A</v>
      </c>
      <c r="S2605" s="3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>MID(M2606,22,1)</f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s="3" t="e">
        <f>TableOMP[[#This Row],[Avg]]-$U$2*TableOMP[[#This Row],[StdDev]]</f>
        <v>#N/A</v>
      </c>
      <c r="R2606" s="3" t="e">
        <f>TableOMP[[#This Row],[Avg]]+$U$2*TableOMP[[#This Row],[StdDev]]</f>
        <v>#N/A</v>
      </c>
      <c r="S2606" s="3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>MID(M2607,22,1)</f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s="3" t="e">
        <f>TableOMP[[#This Row],[Avg]]-$U$2*TableOMP[[#This Row],[StdDev]]</f>
        <v>#N/A</v>
      </c>
      <c r="R2607" s="3" t="e">
        <f>TableOMP[[#This Row],[Avg]]+$U$2*TableOMP[[#This Row],[StdDev]]</f>
        <v>#N/A</v>
      </c>
      <c r="S2607" s="3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>MID(M2608,22,1)</f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s="3" t="e">
        <f>TableOMP[[#This Row],[Avg]]-$U$2*TableOMP[[#This Row],[StdDev]]</f>
        <v>#N/A</v>
      </c>
      <c r="R2608" s="3" t="e">
        <f>TableOMP[[#This Row],[Avg]]+$U$2*TableOMP[[#This Row],[StdDev]]</f>
        <v>#N/A</v>
      </c>
      <c r="S2608" s="3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>MID(M2609,22,1)</f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s="3" t="e">
        <f>TableOMP[[#This Row],[Avg]]-$U$2*TableOMP[[#This Row],[StdDev]]</f>
        <v>#N/A</v>
      </c>
      <c r="R2609" s="3" t="e">
        <f>TableOMP[[#This Row],[Avg]]+$U$2*TableOMP[[#This Row],[StdDev]]</f>
        <v>#N/A</v>
      </c>
      <c r="S2609" s="3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>MID(M2610,22,1)</f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s="3" t="e">
        <f>TableOMP[[#This Row],[Avg]]-$U$2*TableOMP[[#This Row],[StdDev]]</f>
        <v>#N/A</v>
      </c>
      <c r="R2610" s="3" t="e">
        <f>TableOMP[[#This Row],[Avg]]+$U$2*TableOMP[[#This Row],[StdDev]]</f>
        <v>#N/A</v>
      </c>
      <c r="S2610" s="3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>MID(M2611,22,1)</f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s="3" t="e">
        <f>TableOMP[[#This Row],[Avg]]-$U$2*TableOMP[[#This Row],[StdDev]]</f>
        <v>#N/A</v>
      </c>
      <c r="R2611" s="3" t="e">
        <f>TableOMP[[#This Row],[Avg]]+$U$2*TableOMP[[#This Row],[StdDev]]</f>
        <v>#N/A</v>
      </c>
      <c r="S2611" s="3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>MID(M2612,22,1)</f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s="3" t="e">
        <f>TableOMP[[#This Row],[Avg]]-$U$2*TableOMP[[#This Row],[StdDev]]</f>
        <v>#N/A</v>
      </c>
      <c r="R2612" s="3" t="e">
        <f>TableOMP[[#This Row],[Avg]]+$U$2*TableOMP[[#This Row],[StdDev]]</f>
        <v>#N/A</v>
      </c>
      <c r="S2612" s="3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>MID(M2613,22,1)</f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s="3" t="e">
        <f>TableOMP[[#This Row],[Avg]]-$U$2*TableOMP[[#This Row],[StdDev]]</f>
        <v>#N/A</v>
      </c>
      <c r="R2613" s="3" t="e">
        <f>TableOMP[[#This Row],[Avg]]+$U$2*TableOMP[[#This Row],[StdDev]]</f>
        <v>#N/A</v>
      </c>
      <c r="S2613" s="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>MID(M2614,22,1)</f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s="3" t="e">
        <f>TableOMP[[#This Row],[Avg]]-$U$2*TableOMP[[#This Row],[StdDev]]</f>
        <v>#N/A</v>
      </c>
      <c r="R2614" s="3" t="e">
        <f>TableOMP[[#This Row],[Avg]]+$U$2*TableOMP[[#This Row],[StdDev]]</f>
        <v>#N/A</v>
      </c>
      <c r="S2614" s="3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>MID(M2615,22,1)</f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s="3" t="e">
        <f>TableOMP[[#This Row],[Avg]]-$U$2*TableOMP[[#This Row],[StdDev]]</f>
        <v>#N/A</v>
      </c>
      <c r="R2615" s="3" t="e">
        <f>TableOMP[[#This Row],[Avg]]+$U$2*TableOMP[[#This Row],[StdDev]]</f>
        <v>#N/A</v>
      </c>
      <c r="S2615" s="3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>MID(M2616,22,1)</f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s="3" t="e">
        <f>TableOMP[[#This Row],[Avg]]-$U$2*TableOMP[[#This Row],[StdDev]]</f>
        <v>#N/A</v>
      </c>
      <c r="R2616" s="3" t="e">
        <f>TableOMP[[#This Row],[Avg]]+$U$2*TableOMP[[#This Row],[StdDev]]</f>
        <v>#N/A</v>
      </c>
      <c r="S2616" s="3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>MID(M2617,22,1)</f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3.6887529117647055</v>
      </c>
      <c r="P2617">
        <f>VLOOKUP(TableOMP[[#This Row],[Label]],TableAvg[],3,FALSE)</f>
        <v>0.90423785867053863</v>
      </c>
      <c r="Q2617" s="3">
        <f>TableOMP[[#This Row],[Avg]]-$U$2*TableOMP[[#This Row],[StdDev]]</f>
        <v>1.8802771944236283</v>
      </c>
      <c r="R2617" s="3">
        <f>TableOMP[[#This Row],[Avg]]+$U$2*TableOMP[[#This Row],[StdDev]]</f>
        <v>5.4972286291057824</v>
      </c>
      <c r="S2617" s="3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>MID(M2618,22,1)</f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19.844972911764707</v>
      </c>
      <c r="P2618">
        <f>VLOOKUP(TableOMP[[#This Row],[Label]],TableAvg[],3,FALSE)</f>
        <v>2.3787024394751985</v>
      </c>
      <c r="Q2618" s="3">
        <f>TableOMP[[#This Row],[Avg]]-$U$2*TableOMP[[#This Row],[StdDev]]</f>
        <v>15.08756803281431</v>
      </c>
      <c r="R2618" s="3">
        <f>TableOMP[[#This Row],[Avg]]+$U$2*TableOMP[[#This Row],[StdDev]]</f>
        <v>24.602377790715103</v>
      </c>
      <c r="S2618" s="3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>MID(M2619,22,1)</f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7.0879812352941185</v>
      </c>
      <c r="P2619">
        <f>VLOOKUP(TableOMP[[#This Row],[Label]],TableAvg[],3,FALSE)</f>
        <v>1.1352525779008207</v>
      </c>
      <c r="Q2619" s="3">
        <f>TableOMP[[#This Row],[Avg]]-$U$2*TableOMP[[#This Row],[StdDev]]</f>
        <v>4.8174760794924776</v>
      </c>
      <c r="R2619" s="3">
        <f>TableOMP[[#This Row],[Avg]]+$U$2*TableOMP[[#This Row],[StdDev]]</f>
        <v>9.3584863910957594</v>
      </c>
      <c r="S2619" s="3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>MID(M2620,22,1)</f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9.9179669117647062</v>
      </c>
      <c r="P2620">
        <f>VLOOKUP(TableOMP[[#This Row],[Label]],TableAvg[],3,FALSE)</f>
        <v>2.5953991770789595</v>
      </c>
      <c r="Q2620" s="3">
        <f>TableOMP[[#This Row],[Avg]]-$U$2*TableOMP[[#This Row],[StdDev]]</f>
        <v>4.7271685576067872</v>
      </c>
      <c r="R2620" s="3">
        <f>TableOMP[[#This Row],[Avg]]+$U$2*TableOMP[[#This Row],[StdDev]]</f>
        <v>15.108765265922624</v>
      </c>
      <c r="S2620" s="3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>MID(M2621,22,1)</f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12.53978611764706</v>
      </c>
      <c r="P2621">
        <f>VLOOKUP(TableOMP[[#This Row],[Label]],TableAvg[],3,FALSE)</f>
        <v>1.5445364028980233</v>
      </c>
      <c r="Q2621" s="3">
        <f>TableOMP[[#This Row],[Avg]]-$U$2*TableOMP[[#This Row],[StdDev]]</f>
        <v>9.4507133118510129</v>
      </c>
      <c r="R2621" s="3">
        <f>TableOMP[[#This Row],[Avg]]+$U$2*TableOMP[[#This Row],[StdDev]]</f>
        <v>15.628858923443106</v>
      </c>
      <c r="S2621" s="3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>MID(M2622,22,1)</f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17.186305852941175</v>
      </c>
      <c r="P2622">
        <f>VLOOKUP(TableOMP[[#This Row],[Label]],TableAvg[],3,FALSE)</f>
        <v>1.453088740354411</v>
      </c>
      <c r="Q2622" s="3">
        <f>TableOMP[[#This Row],[Avg]]-$U$2*TableOMP[[#This Row],[StdDev]]</f>
        <v>14.280128372232353</v>
      </c>
      <c r="R2622" s="3">
        <f>TableOMP[[#This Row],[Avg]]+$U$2*TableOMP[[#This Row],[StdDev]]</f>
        <v>20.092483333649998</v>
      </c>
      <c r="S2622" s="3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>MID(M2623,22,1)</f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18.569956588235296</v>
      </c>
      <c r="P2623">
        <f>VLOOKUP(TableOMP[[#This Row],[Label]],TableAvg[],3,FALSE)</f>
        <v>2.4107893631359065</v>
      </c>
      <c r="Q2623" s="3">
        <f>TableOMP[[#This Row],[Avg]]-$U$2*TableOMP[[#This Row],[StdDev]]</f>
        <v>13.748377861963483</v>
      </c>
      <c r="R2623" s="3">
        <f>TableOMP[[#This Row],[Avg]]+$U$2*TableOMP[[#This Row],[StdDev]]</f>
        <v>23.391535314507109</v>
      </c>
      <c r="S2623" s="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>MID(M2624,22,1)</f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18.96842035294118</v>
      </c>
      <c r="P2624">
        <f>VLOOKUP(TableOMP[[#This Row],[Label]],TableAvg[],3,FALSE)</f>
        <v>2.0011168989635033</v>
      </c>
      <c r="Q2624" s="3">
        <f>TableOMP[[#This Row],[Avg]]-$U$2*TableOMP[[#This Row],[StdDev]]</f>
        <v>14.966186555014174</v>
      </c>
      <c r="R2624" s="3">
        <f>TableOMP[[#This Row],[Avg]]+$U$2*TableOMP[[#This Row],[StdDev]]</f>
        <v>22.970654150868185</v>
      </c>
      <c r="S2624" s="3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>MID(M2625,22,1)</f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17.979193705882359</v>
      </c>
      <c r="P2625">
        <f>VLOOKUP(TableOMP[[#This Row],[Label]],TableAvg[],3,FALSE)</f>
        <v>2.0682185463870035</v>
      </c>
      <c r="Q2625" s="3">
        <f>TableOMP[[#This Row],[Avg]]-$U$2*TableOMP[[#This Row],[StdDev]]</f>
        <v>13.842756613108353</v>
      </c>
      <c r="R2625" s="3">
        <f>TableOMP[[#This Row],[Avg]]+$U$2*TableOMP[[#This Row],[StdDev]]</f>
        <v>22.115630798656365</v>
      </c>
      <c r="S2625" s="3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19.259341529411767</v>
      </c>
      <c r="P2626">
        <f>VLOOKUP(TableOMP[[#This Row],[Label]],TableAvg[],3,FALSE)</f>
        <v>3.0870103771378772</v>
      </c>
      <c r="Q2626" s="3">
        <f>TableOMP[[#This Row],[Avg]]-$U$2*TableOMP[[#This Row],[StdDev]]</f>
        <v>13.085320775136012</v>
      </c>
      <c r="R2626" s="3">
        <f>TableOMP[[#This Row],[Avg]]+$U$2*TableOMP[[#This Row],[StdDev]]</f>
        <v>25.433362283687522</v>
      </c>
      <c r="S2626" s="3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>MID(M2627,22,1)</f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19.778512941176469</v>
      </c>
      <c r="P2627">
        <f>VLOOKUP(TableOMP[[#This Row],[Label]],TableAvg[],3,FALSE)</f>
        <v>2.9393500153542895</v>
      </c>
      <c r="Q2627" s="3">
        <f>TableOMP[[#This Row],[Avg]]-$U$2*TableOMP[[#This Row],[StdDev]]</f>
        <v>13.89981291046789</v>
      </c>
      <c r="R2627" s="3">
        <f>TableOMP[[#This Row],[Avg]]+$U$2*TableOMP[[#This Row],[StdDev]]</f>
        <v>25.657212971885048</v>
      </c>
      <c r="S2627" s="3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>MID(M2628,22,1)</f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19.262398529411765</v>
      </c>
      <c r="P2628">
        <f>VLOOKUP(TableOMP[[#This Row],[Label]],TableAvg[],3,FALSE)</f>
        <v>3.4408433130393234</v>
      </c>
      <c r="Q2628" s="3">
        <f>TableOMP[[#This Row],[Avg]]-$U$2*TableOMP[[#This Row],[StdDev]]</f>
        <v>12.380711903333118</v>
      </c>
      <c r="R2628" s="3">
        <f>TableOMP[[#This Row],[Avg]]+$U$2*TableOMP[[#This Row],[StdDev]]</f>
        <v>26.144085155490412</v>
      </c>
      <c r="S2628" s="3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>MID(M2629,22,1)</f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19.646251617647067</v>
      </c>
      <c r="P2629">
        <f>VLOOKUP(TableOMP[[#This Row],[Label]],TableAvg[],3,FALSE)</f>
        <v>3.4480023421486621</v>
      </c>
      <c r="Q2629" s="3">
        <f>TableOMP[[#This Row],[Avg]]-$U$2*TableOMP[[#This Row],[StdDev]]</f>
        <v>12.750246933349743</v>
      </c>
      <c r="R2629" s="3">
        <f>TableOMP[[#This Row],[Avg]]+$U$2*TableOMP[[#This Row],[StdDev]]</f>
        <v>26.542256301944391</v>
      </c>
      <c r="S2629" s="3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>MID(M2630,22,1)</f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18.493297705882355</v>
      </c>
      <c r="P2630">
        <f>VLOOKUP(TableOMP[[#This Row],[Label]],TableAvg[],3,FALSE)</f>
        <v>4.4769166068423738</v>
      </c>
      <c r="Q2630" s="3">
        <f>TableOMP[[#This Row],[Avg]]-$U$2*TableOMP[[#This Row],[StdDev]]</f>
        <v>9.5394644921976077</v>
      </c>
      <c r="R2630" s="3">
        <f>TableOMP[[#This Row],[Avg]]+$U$2*TableOMP[[#This Row],[StdDev]]</f>
        <v>27.447130919567101</v>
      </c>
      <c r="S2630" s="3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>MID(M2631,22,1)</f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18.953679029411774</v>
      </c>
      <c r="P2631">
        <f>VLOOKUP(TableOMP[[#This Row],[Label]],TableAvg[],3,FALSE)</f>
        <v>4.4196828846034402</v>
      </c>
      <c r="Q2631" s="3">
        <f>TableOMP[[#This Row],[Avg]]-$U$2*TableOMP[[#This Row],[StdDev]]</f>
        <v>10.114313260204893</v>
      </c>
      <c r="R2631" s="3">
        <f>TableOMP[[#This Row],[Avg]]+$U$2*TableOMP[[#This Row],[StdDev]]</f>
        <v>27.793044798618652</v>
      </c>
      <c r="S2631" s="3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>MID(M2632,22,1)</f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18.222616411764712</v>
      </c>
      <c r="P2632">
        <f>VLOOKUP(TableOMP[[#This Row],[Label]],TableAvg[],3,FALSE)</f>
        <v>5.2850337883305496</v>
      </c>
      <c r="Q2632" s="3">
        <f>TableOMP[[#This Row],[Avg]]-$U$2*TableOMP[[#This Row],[StdDev]]</f>
        <v>7.6525488351036124</v>
      </c>
      <c r="R2632" s="3">
        <f>TableOMP[[#This Row],[Avg]]+$U$2*TableOMP[[#This Row],[StdDev]]</f>
        <v>28.792683988425811</v>
      </c>
      <c r="S2632" s="3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>MID(M2633,22,1)</f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19.753304235294113</v>
      </c>
      <c r="P2633">
        <f>VLOOKUP(TableOMP[[#This Row],[Label]],TableAvg[],3,FALSE)</f>
        <v>5.7720607754639541</v>
      </c>
      <c r="Q2633" s="3">
        <f>TableOMP[[#This Row],[Avg]]-$U$2*TableOMP[[#This Row],[StdDev]]</f>
        <v>8.2091826843662048</v>
      </c>
      <c r="R2633" s="3">
        <f>TableOMP[[#This Row],[Avg]]+$U$2*TableOMP[[#This Row],[StdDev]]</f>
        <v>31.297425786222021</v>
      </c>
      <c r="S2633" s="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>MID(M2634,22,1)</f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18.861187470588234</v>
      </c>
      <c r="P2634">
        <f>VLOOKUP(TableOMP[[#This Row],[Label]],TableAvg[],3,FALSE)</f>
        <v>5.8464491993861802</v>
      </c>
      <c r="Q2634" s="3">
        <f>TableOMP[[#This Row],[Avg]]-$U$2*TableOMP[[#This Row],[StdDev]]</f>
        <v>7.1682890718158738</v>
      </c>
      <c r="R2634" s="3">
        <f>TableOMP[[#This Row],[Avg]]+$U$2*TableOMP[[#This Row],[StdDev]]</f>
        <v>30.554085869360595</v>
      </c>
      <c r="S2634" s="3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>MID(M2635,22,1)</f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17.531113088235291</v>
      </c>
      <c r="P2635">
        <f>VLOOKUP(TableOMP[[#This Row],[Label]],TableAvg[],3,FALSE)</f>
        <v>6.3151383017288145</v>
      </c>
      <c r="Q2635" s="3">
        <f>TableOMP[[#This Row],[Avg]]-$U$2*TableOMP[[#This Row],[StdDev]]</f>
        <v>4.9008364847776615</v>
      </c>
      <c r="R2635" s="3">
        <f>TableOMP[[#This Row],[Avg]]+$U$2*TableOMP[[#This Row],[StdDev]]</f>
        <v>30.161389691692918</v>
      </c>
      <c r="S2635" s="3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>MID(M2636,22,1)</f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19.772225558823529</v>
      </c>
      <c r="P2636">
        <f>VLOOKUP(TableOMP[[#This Row],[Label]],TableAvg[],3,FALSE)</f>
        <v>6.3812539498502527</v>
      </c>
      <c r="Q2636" s="3">
        <f>TableOMP[[#This Row],[Avg]]-$U$2*TableOMP[[#This Row],[StdDev]]</f>
        <v>7.009717659123023</v>
      </c>
      <c r="R2636" s="3">
        <f>TableOMP[[#This Row],[Avg]]+$U$2*TableOMP[[#This Row],[StdDev]]</f>
        <v>32.53473345852403</v>
      </c>
      <c r="S2636" s="3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>MID(M2637,22,1)</f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17.463875411764704</v>
      </c>
      <c r="P2637">
        <f>VLOOKUP(TableOMP[[#This Row],[Label]],TableAvg[],3,FALSE)</f>
        <v>6.8619164896842131</v>
      </c>
      <c r="Q2637" s="3">
        <f>TableOMP[[#This Row],[Avg]]-$U$2*TableOMP[[#This Row],[StdDev]]</f>
        <v>3.7400424323962778</v>
      </c>
      <c r="R2637" s="3">
        <f>TableOMP[[#This Row],[Avg]]+$U$2*TableOMP[[#This Row],[StdDev]]</f>
        <v>31.187708391133128</v>
      </c>
      <c r="S2637" s="3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>MID(M2638,22,1)</f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16.758922852941176</v>
      </c>
      <c r="P2638">
        <f>VLOOKUP(TableOMP[[#This Row],[Label]],TableAvg[],3,FALSE)</f>
        <v>6.2883830143203872</v>
      </c>
      <c r="Q2638" s="3">
        <f>TableOMP[[#This Row],[Avg]]-$U$2*TableOMP[[#This Row],[StdDev]]</f>
        <v>4.1821568243004013</v>
      </c>
      <c r="R2638" s="3">
        <f>TableOMP[[#This Row],[Avg]]+$U$2*TableOMP[[#This Row],[StdDev]]</f>
        <v>29.335688881581952</v>
      </c>
      <c r="S2638" s="3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>MID(M2639,22,1)</f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18.25794655882353</v>
      </c>
      <c r="P2639">
        <f>VLOOKUP(TableOMP[[#This Row],[Label]],TableAvg[],3,FALSE)</f>
        <v>7.0619355485102417</v>
      </c>
      <c r="Q2639" s="3">
        <f>TableOMP[[#This Row],[Avg]]-$U$2*TableOMP[[#This Row],[StdDev]]</f>
        <v>4.1340754618030466</v>
      </c>
      <c r="R2639" s="3">
        <f>TableOMP[[#This Row],[Avg]]+$U$2*TableOMP[[#This Row],[StdDev]]</f>
        <v>32.381817655844017</v>
      </c>
      <c r="S2639" s="3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>MID(M2640,22,1)</f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18.183163529411761</v>
      </c>
      <c r="P2640">
        <f>VLOOKUP(TableOMP[[#This Row],[Label]],TableAvg[],3,FALSE)</f>
        <v>6.6206298085175597</v>
      </c>
      <c r="Q2640" s="3">
        <f>TableOMP[[#This Row],[Avg]]-$U$2*TableOMP[[#This Row],[StdDev]]</f>
        <v>4.9419039123766417</v>
      </c>
      <c r="R2640" s="3">
        <f>TableOMP[[#This Row],[Avg]]+$U$2*TableOMP[[#This Row],[StdDev]]</f>
        <v>31.42442314644688</v>
      </c>
      <c r="S2640" s="3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>MID(M2641,22,1)</f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19.406174029411766</v>
      </c>
      <c r="P2641">
        <f>VLOOKUP(TableOMP[[#This Row],[Label]],TableAvg[],3,FALSE)</f>
        <v>7.2401406467937921</v>
      </c>
      <c r="Q2641" s="3">
        <f>TableOMP[[#This Row],[Avg]]-$U$2*TableOMP[[#This Row],[StdDev]]</f>
        <v>4.9258927358241813</v>
      </c>
      <c r="R2641" s="3">
        <f>TableOMP[[#This Row],[Avg]]+$U$2*TableOMP[[#This Row],[StdDev]]</f>
        <v>33.886455322999353</v>
      </c>
      <c r="S2641" s="3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>MID(M2642,22,1)</f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16.812693030303027</v>
      </c>
      <c r="P2642">
        <f>VLOOKUP(TableOMP[[#This Row],[Label]],TableAvg[],3,FALSE)</f>
        <v>7.084861945981431</v>
      </c>
      <c r="Q2642" s="3">
        <f>TableOMP[[#This Row],[Avg]]-$U$2*TableOMP[[#This Row],[StdDev]]</f>
        <v>2.642969138340165</v>
      </c>
      <c r="R2642" s="3">
        <f>TableOMP[[#This Row],[Avg]]+$U$2*TableOMP[[#This Row],[StdDev]]</f>
        <v>30.982416922265891</v>
      </c>
      <c r="S2642" s="3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>MID(M2643,22,1)</f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17.23930566666666</v>
      </c>
      <c r="P2643">
        <f>VLOOKUP(TableOMP[[#This Row],[Label]],TableAvg[],3,FALSE)</f>
        <v>7.2365690548838488</v>
      </c>
      <c r="Q2643" s="3">
        <f>TableOMP[[#This Row],[Avg]]-$U$2*TableOMP[[#This Row],[StdDev]]</f>
        <v>2.7661675568989619</v>
      </c>
      <c r="R2643" s="3">
        <f>TableOMP[[#This Row],[Avg]]+$U$2*TableOMP[[#This Row],[StdDev]]</f>
        <v>31.712443776434355</v>
      </c>
      <c r="S2643" s="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>MID(M2644,22,1)</f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16.724734968750003</v>
      </c>
      <c r="P2644">
        <f>VLOOKUP(TableOMP[[#This Row],[Label]],TableAvg[],3,FALSE)</f>
        <v>7.0022010159697237</v>
      </c>
      <c r="Q2644" s="3">
        <f>TableOMP[[#This Row],[Avg]]-$U$2*TableOMP[[#This Row],[StdDev]]</f>
        <v>2.7203329368105553</v>
      </c>
      <c r="R2644" s="3">
        <f>TableOMP[[#This Row],[Avg]]+$U$2*TableOMP[[#This Row],[StdDev]]</f>
        <v>30.729137000689448</v>
      </c>
      <c r="S2644" s="3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>MID(M2645,22,1)</f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17.459034281249998</v>
      </c>
      <c r="P2645">
        <f>VLOOKUP(TableOMP[[#This Row],[Label]],TableAvg[],3,FALSE)</f>
        <v>7.0515531740340354</v>
      </c>
      <c r="Q2645" s="3">
        <f>TableOMP[[#This Row],[Avg]]-$U$2*TableOMP[[#This Row],[StdDev]]</f>
        <v>3.3559279331819276</v>
      </c>
      <c r="R2645" s="3">
        <f>TableOMP[[#This Row],[Avg]]+$U$2*TableOMP[[#This Row],[StdDev]]</f>
        <v>31.562140629318069</v>
      </c>
      <c r="S2645" s="3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>MID(M2646,22,1)</f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17.1912389375</v>
      </c>
      <c r="P2646">
        <f>VLOOKUP(TableOMP[[#This Row],[Label]],TableAvg[],3,FALSE)</f>
        <v>7.3569513147395975</v>
      </c>
      <c r="Q2646" s="3">
        <f>TableOMP[[#This Row],[Avg]]-$U$2*TableOMP[[#This Row],[StdDev]]</f>
        <v>2.4773363080208046</v>
      </c>
      <c r="R2646" s="3">
        <f>TableOMP[[#This Row],[Avg]]+$U$2*TableOMP[[#This Row],[StdDev]]</f>
        <v>31.905141566979196</v>
      </c>
      <c r="S2646" s="3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>MID(M2647,22,1)</f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16.484906718749997</v>
      </c>
      <c r="P2647">
        <f>VLOOKUP(TableOMP[[#This Row],[Label]],TableAvg[],3,FALSE)</f>
        <v>7.558230125214445</v>
      </c>
      <c r="Q2647" s="3">
        <f>TableOMP[[#This Row],[Avg]]-$U$2*TableOMP[[#This Row],[StdDev]]</f>
        <v>1.3684464683211068</v>
      </c>
      <c r="R2647" s="3">
        <f>TableOMP[[#This Row],[Avg]]+$U$2*TableOMP[[#This Row],[StdDev]]</f>
        <v>31.601366969178887</v>
      </c>
      <c r="S2647" s="3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>MID(M2648,22,1)</f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18.282200593749998</v>
      </c>
      <c r="P2648">
        <f>VLOOKUP(TableOMP[[#This Row],[Label]],TableAvg[],3,FALSE)</f>
        <v>7.4943406967237527</v>
      </c>
      <c r="Q2648" s="3">
        <f>TableOMP[[#This Row],[Avg]]-$U$2*TableOMP[[#This Row],[StdDev]]</f>
        <v>3.2935192003024927</v>
      </c>
      <c r="R2648" s="3">
        <f>TableOMP[[#This Row],[Avg]]+$U$2*TableOMP[[#This Row],[StdDev]]</f>
        <v>33.270881987197505</v>
      </c>
      <c r="S2648" s="3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>MID(M2649,22,1)</f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18.887814124999995</v>
      </c>
      <c r="P2649">
        <f>VLOOKUP(TableOMP[[#This Row],[Label]],TableAvg[],3,FALSE)</f>
        <v>7.8339106006478954</v>
      </c>
      <c r="Q2649" s="3">
        <f>TableOMP[[#This Row],[Avg]]-$U$2*TableOMP[[#This Row],[StdDev]]</f>
        <v>3.2199929237042042</v>
      </c>
      <c r="R2649" s="3">
        <f>TableOMP[[#This Row],[Avg]]+$U$2*TableOMP[[#This Row],[StdDev]]</f>
        <v>34.555635326295786</v>
      </c>
      <c r="S2649" s="3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>MID(M2650,22,1)</f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20.834151406250001</v>
      </c>
      <c r="P2650">
        <f>VLOOKUP(TableOMP[[#This Row],[Label]],TableAvg[],3,FALSE)</f>
        <v>8.4387837478377037</v>
      </c>
      <c r="Q2650" s="3">
        <f>TableOMP[[#This Row],[Avg]]-$U$2*TableOMP[[#This Row],[StdDev]]</f>
        <v>3.9565839105745937</v>
      </c>
      <c r="R2650" s="3">
        <f>TableOMP[[#This Row],[Avg]]+$U$2*TableOMP[[#This Row],[StdDev]]</f>
        <v>37.711718901925408</v>
      </c>
      <c r="S2650" s="3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>MID(M2651,22,1)</f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21.759482451612907</v>
      </c>
      <c r="P2651">
        <f>VLOOKUP(TableOMP[[#This Row],[Label]],TableAvg[],3,FALSE)</f>
        <v>8.1826034443029805</v>
      </c>
      <c r="Q2651" s="3">
        <f>TableOMP[[#This Row],[Avg]]-$U$2*TableOMP[[#This Row],[StdDev]]</f>
        <v>5.3942755630069463</v>
      </c>
      <c r="R2651" s="3">
        <f>TableOMP[[#This Row],[Avg]]+$U$2*TableOMP[[#This Row],[StdDev]]</f>
        <v>38.124689340218865</v>
      </c>
      <c r="S2651" s="3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>MID(M2652,22,1)</f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19.386276322580649</v>
      </c>
      <c r="P2652">
        <f>VLOOKUP(TableOMP[[#This Row],[Label]],TableAvg[],3,FALSE)</f>
        <v>8.256148849544207</v>
      </c>
      <c r="Q2652" s="3">
        <f>TableOMP[[#This Row],[Avg]]-$U$2*TableOMP[[#This Row],[StdDev]]</f>
        <v>2.8739786234922349</v>
      </c>
      <c r="R2652" s="3">
        <f>TableOMP[[#This Row],[Avg]]+$U$2*TableOMP[[#This Row],[StdDev]]</f>
        <v>35.898574021669063</v>
      </c>
      <c r="S2652" s="3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>MID(M2653,22,1)</f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19.607238129032257</v>
      </c>
      <c r="P2653">
        <f>VLOOKUP(TableOMP[[#This Row],[Label]],TableAvg[],3,FALSE)</f>
        <v>8.7716338060571157</v>
      </c>
      <c r="Q2653" s="3">
        <f>TableOMP[[#This Row],[Avg]]-$U$2*TableOMP[[#This Row],[StdDev]]</f>
        <v>2.063970516918026</v>
      </c>
      <c r="R2653" s="3">
        <f>TableOMP[[#This Row],[Avg]]+$U$2*TableOMP[[#This Row],[StdDev]]</f>
        <v>37.150505741146489</v>
      </c>
      <c r="S2653" s="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>MID(M2654,22,1)</f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19.512715466666666</v>
      </c>
      <c r="P2654">
        <f>VLOOKUP(TableOMP[[#This Row],[Label]],TableAvg[],3,FALSE)</f>
        <v>9.187228983869657</v>
      </c>
      <c r="Q2654" s="3">
        <f>TableOMP[[#This Row],[Avg]]-$U$2*TableOMP[[#This Row],[StdDev]]</f>
        <v>1.1382574989273522</v>
      </c>
      <c r="R2654" s="3">
        <f>TableOMP[[#This Row],[Avg]]+$U$2*TableOMP[[#This Row],[StdDev]]</f>
        <v>37.88717343440598</v>
      </c>
      <c r="S2654" s="3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>MID(M2655,22,1)</f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18.221909137931036</v>
      </c>
      <c r="P2655">
        <f>VLOOKUP(TableOMP[[#This Row],[Label]],TableAvg[],3,FALSE)</f>
        <v>8.8666679267412789</v>
      </c>
      <c r="Q2655" s="3">
        <f>TableOMP[[#This Row],[Avg]]-$U$2*TableOMP[[#This Row],[StdDev]]</f>
        <v>0.48857328444847781</v>
      </c>
      <c r="R2655" s="3">
        <f>TableOMP[[#This Row],[Avg]]+$U$2*TableOMP[[#This Row],[StdDev]]</f>
        <v>35.955244991413593</v>
      </c>
      <c r="S2655" s="3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>MID(M2656,22,1)</f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20.414483310344828</v>
      </c>
      <c r="P2656">
        <f>VLOOKUP(TableOMP[[#This Row],[Label]],TableAvg[],3,FALSE)</f>
        <v>8.8079953443107861</v>
      </c>
      <c r="Q2656" s="3">
        <f>TableOMP[[#This Row],[Avg]]-$U$2*TableOMP[[#This Row],[StdDev]]</f>
        <v>2.7984926217232555</v>
      </c>
      <c r="R2656" s="3">
        <f>TableOMP[[#This Row],[Avg]]+$U$2*TableOMP[[#This Row],[StdDev]]</f>
        <v>38.0304739989664</v>
      </c>
      <c r="S2656" s="3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>MID(M2657,22,1)</f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23.102873862068964</v>
      </c>
      <c r="P2657">
        <f>VLOOKUP(TableOMP[[#This Row],[Label]],TableAvg[],3,FALSE)</f>
        <v>9.1655820311027689</v>
      </c>
      <c r="Q2657" s="3">
        <f>TableOMP[[#This Row],[Avg]]-$U$2*TableOMP[[#This Row],[StdDev]]</f>
        <v>4.7717097998634266</v>
      </c>
      <c r="R2657" s="3">
        <f>TableOMP[[#This Row],[Avg]]+$U$2*TableOMP[[#This Row],[StdDev]]</f>
        <v>41.434037924274506</v>
      </c>
      <c r="S2657" s="3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>MID(M2658,22,1)</f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20.206137000000002</v>
      </c>
      <c r="P2658">
        <f>VLOOKUP(TableOMP[[#This Row],[Label]],TableAvg[],3,FALSE)</f>
        <v>9.3356683494800166</v>
      </c>
      <c r="Q2658" s="3">
        <f>TableOMP[[#This Row],[Avg]]-$U$2*TableOMP[[#This Row],[StdDev]]</f>
        <v>1.5348003010399687</v>
      </c>
      <c r="R2658" s="3">
        <f>TableOMP[[#This Row],[Avg]]+$U$2*TableOMP[[#This Row],[StdDev]]</f>
        <v>38.877473698960031</v>
      </c>
      <c r="S2658" s="3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>MID(M2659,22,1)</f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19.386289896551727</v>
      </c>
      <c r="P2659">
        <f>VLOOKUP(TableOMP[[#This Row],[Label]],TableAvg[],3,FALSE)</f>
        <v>9.356722659350508</v>
      </c>
      <c r="Q2659" s="3">
        <f>TableOMP[[#This Row],[Avg]]-$U$2*TableOMP[[#This Row],[StdDev]]</f>
        <v>0.67284457785071083</v>
      </c>
      <c r="R2659" s="3">
        <f>TableOMP[[#This Row],[Avg]]+$U$2*TableOMP[[#This Row],[StdDev]]</f>
        <v>38.099735215252743</v>
      </c>
      <c r="S2659" s="3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>MID(M2660,22,1)</f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21.556592607142864</v>
      </c>
      <c r="P2660">
        <f>VLOOKUP(TableOMP[[#This Row],[Label]],TableAvg[],3,FALSE)</f>
        <v>9.5239741975301975</v>
      </c>
      <c r="Q2660" s="3">
        <f>TableOMP[[#This Row],[Avg]]-$U$2*TableOMP[[#This Row],[StdDev]]</f>
        <v>2.5086442120824692</v>
      </c>
      <c r="R2660" s="3">
        <f>TableOMP[[#This Row],[Avg]]+$U$2*TableOMP[[#This Row],[StdDev]]</f>
        <v>40.604541002203263</v>
      </c>
      <c r="S2660" s="3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>MID(M2661,22,1)</f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26.108961571428576</v>
      </c>
      <c r="P2661">
        <f>VLOOKUP(TableOMP[[#This Row],[Label]],TableAvg[],3,FALSE)</f>
        <v>7.567723320778434</v>
      </c>
      <c r="Q2661" s="3">
        <f>TableOMP[[#This Row],[Avg]]-$U$2*TableOMP[[#This Row],[StdDev]]</f>
        <v>10.973514929871708</v>
      </c>
      <c r="R2661" s="3">
        <f>TableOMP[[#This Row],[Avg]]+$U$2*TableOMP[[#This Row],[StdDev]]</f>
        <v>41.244408212985448</v>
      </c>
      <c r="S2661" s="3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>MID(M2662,22,1)</f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21.33952425</v>
      </c>
      <c r="P2662">
        <f>VLOOKUP(TableOMP[[#This Row],[Label]],TableAvg[],3,FALSE)</f>
        <v>9.4382373391227325</v>
      </c>
      <c r="Q2662" s="3">
        <f>TableOMP[[#This Row],[Avg]]-$U$2*TableOMP[[#This Row],[StdDev]]</f>
        <v>2.4630495717545351</v>
      </c>
      <c r="R2662" s="3">
        <f>TableOMP[[#This Row],[Avg]]+$U$2*TableOMP[[#This Row],[StdDev]]</f>
        <v>40.215998928245469</v>
      </c>
      <c r="S2662" s="3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>MID(M2663,22,1)</f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22.073098000000005</v>
      </c>
      <c r="P2663">
        <f>VLOOKUP(TableOMP[[#This Row],[Label]],TableAvg[],3,FALSE)</f>
        <v>9.0800087901737854</v>
      </c>
      <c r="Q2663" s="3">
        <f>TableOMP[[#This Row],[Avg]]-$U$2*TableOMP[[#This Row],[StdDev]]</f>
        <v>3.9130804196524345</v>
      </c>
      <c r="R2663" s="3">
        <f>TableOMP[[#This Row],[Avg]]+$U$2*TableOMP[[#This Row],[StdDev]]</f>
        <v>40.233115580347572</v>
      </c>
      <c r="S2663" s="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>MID(M2664,22,1)</f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19.91024775</v>
      </c>
      <c r="P2664">
        <f>VLOOKUP(TableOMP[[#This Row],[Label]],TableAvg[],3,FALSE)</f>
        <v>8.9890914259441548</v>
      </c>
      <c r="Q2664" s="3">
        <f>TableOMP[[#This Row],[Avg]]-$U$2*TableOMP[[#This Row],[StdDev]]</f>
        <v>1.9320648981116904</v>
      </c>
      <c r="R2664" s="3">
        <f>TableOMP[[#This Row],[Avg]]+$U$2*TableOMP[[#This Row],[StdDev]]</f>
        <v>37.888430601888309</v>
      </c>
      <c r="S2664" s="3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>MID(M2665,22,1)</f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18.850676142857139</v>
      </c>
      <c r="P2665">
        <f>VLOOKUP(TableOMP[[#This Row],[Label]],TableAvg[],3,FALSE)</f>
        <v>8.9405976519509274</v>
      </c>
      <c r="Q2665" s="3">
        <f>TableOMP[[#This Row],[Avg]]-$U$2*TableOMP[[#This Row],[StdDev]]</f>
        <v>0.9694808389552847</v>
      </c>
      <c r="R2665" s="3">
        <f>TableOMP[[#This Row],[Avg]]+$U$2*TableOMP[[#This Row],[StdDev]]</f>
        <v>36.731871446758994</v>
      </c>
      <c r="S2665" s="3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>MID(M2666,22,1)</f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21.831402321428566</v>
      </c>
      <c r="P2666">
        <f>VLOOKUP(TableOMP[[#This Row],[Label]],TableAvg[],3,FALSE)</f>
        <v>9.0477290995250179</v>
      </c>
      <c r="Q2666" s="3">
        <f>TableOMP[[#This Row],[Avg]]-$U$2*TableOMP[[#This Row],[StdDev]]</f>
        <v>3.7359441223785304</v>
      </c>
      <c r="R2666" s="3">
        <f>TableOMP[[#This Row],[Avg]]+$U$2*TableOMP[[#This Row],[StdDev]]</f>
        <v>39.926860520478598</v>
      </c>
      <c r="S2666" s="3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>MID(M2667,22,1)</f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17.737151851851849</v>
      </c>
      <c r="P2667">
        <f>VLOOKUP(TableOMP[[#This Row],[Label]],TableAvg[],3,FALSE)</f>
        <v>8.9005041359941846</v>
      </c>
      <c r="Q2667" s="3">
        <f>TableOMP[[#This Row],[Avg]]-$U$2*TableOMP[[#This Row],[StdDev]]</f>
        <v>-6.3856420136520597E-2</v>
      </c>
      <c r="R2667" s="3">
        <f>TableOMP[[#This Row],[Avg]]+$U$2*TableOMP[[#This Row],[StdDev]]</f>
        <v>35.538160123840214</v>
      </c>
      <c r="S2667" s="3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>MID(M2668,22,1)</f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23.289516851851857</v>
      </c>
      <c r="P2668">
        <f>VLOOKUP(TableOMP[[#This Row],[Label]],TableAvg[],3,FALSE)</f>
        <v>11.135900762443443</v>
      </c>
      <c r="Q2668" s="3">
        <f>TableOMP[[#This Row],[Avg]]-$U$2*TableOMP[[#This Row],[StdDev]]</f>
        <v>1.0177153269649715</v>
      </c>
      <c r="R2668" s="3">
        <f>TableOMP[[#This Row],[Avg]]+$U$2*TableOMP[[#This Row],[StdDev]]</f>
        <v>45.56131837673874</v>
      </c>
      <c r="S2668" s="3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>MID(M2669,22,1)</f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20.976530925925925</v>
      </c>
      <c r="P2669">
        <f>VLOOKUP(TableOMP[[#This Row],[Label]],TableAvg[],3,FALSE)</f>
        <v>9.3978188170333041</v>
      </c>
      <c r="Q2669" s="3">
        <f>TableOMP[[#This Row],[Avg]]-$U$2*TableOMP[[#This Row],[StdDev]]</f>
        <v>2.1808932918593165</v>
      </c>
      <c r="R2669" s="3">
        <f>TableOMP[[#This Row],[Avg]]+$U$2*TableOMP[[#This Row],[StdDev]]</f>
        <v>39.772168559992537</v>
      </c>
      <c r="S2669" s="3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>MID(M2670,22,1)</f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22.445551407407407</v>
      </c>
      <c r="P2670">
        <f>VLOOKUP(TableOMP[[#This Row],[Label]],TableAvg[],3,FALSE)</f>
        <v>9.5278826106641894</v>
      </c>
      <c r="Q2670" s="3">
        <f>TableOMP[[#This Row],[Avg]]-$U$2*TableOMP[[#This Row],[StdDev]]</f>
        <v>3.3897861860790286</v>
      </c>
      <c r="R2670" s="3">
        <f>TableOMP[[#This Row],[Avg]]+$U$2*TableOMP[[#This Row],[StdDev]]</f>
        <v>41.501316628735786</v>
      </c>
      <c r="S2670" s="3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>MID(M2671,22,1)</f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19.780008555555561</v>
      </c>
      <c r="P2671">
        <f>VLOOKUP(TableOMP[[#This Row],[Label]],TableAvg[],3,FALSE)</f>
        <v>9.8262579595391362</v>
      </c>
      <c r="Q2671" s="3">
        <f>TableOMP[[#This Row],[Avg]]-$U$2*TableOMP[[#This Row],[StdDev]]</f>
        <v>0.12749263647728881</v>
      </c>
      <c r="R2671" s="3">
        <f>TableOMP[[#This Row],[Avg]]+$U$2*TableOMP[[#This Row],[StdDev]]</f>
        <v>39.432524474633837</v>
      </c>
      <c r="S2671" s="3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>MID(M2672,22,1)</f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20.881905629629632</v>
      </c>
      <c r="P2672">
        <f>VLOOKUP(TableOMP[[#This Row],[Label]],TableAvg[],3,FALSE)</f>
        <v>9.7048797750861944</v>
      </c>
      <c r="Q2672" s="3">
        <f>TableOMP[[#This Row],[Avg]]-$U$2*TableOMP[[#This Row],[StdDev]]</f>
        <v>1.472146079457243</v>
      </c>
      <c r="R2672" s="3">
        <f>TableOMP[[#This Row],[Avg]]+$U$2*TableOMP[[#This Row],[StdDev]]</f>
        <v>40.291665179802024</v>
      </c>
      <c r="S2672" s="3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>MID(M2673,22,1)</f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3.6887529117647055</v>
      </c>
      <c r="P2673">
        <f>VLOOKUP(TableOMP[[#This Row],[Label]],TableAvg[],3,FALSE)</f>
        <v>0.90423785867053863</v>
      </c>
      <c r="Q2673" s="3">
        <f>TableOMP[[#This Row],[Avg]]-$U$2*TableOMP[[#This Row],[StdDev]]</f>
        <v>1.8802771944236283</v>
      </c>
      <c r="R2673" s="3">
        <f>TableOMP[[#This Row],[Avg]]+$U$2*TableOMP[[#This Row],[StdDev]]</f>
        <v>5.4972286291057824</v>
      </c>
      <c r="S2673" s="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>MID(M2674,22,1)</f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19.844972911764707</v>
      </c>
      <c r="P2674">
        <f>VLOOKUP(TableOMP[[#This Row],[Label]],TableAvg[],3,FALSE)</f>
        <v>2.3787024394751985</v>
      </c>
      <c r="Q2674" s="3">
        <f>TableOMP[[#This Row],[Avg]]-$U$2*TableOMP[[#This Row],[StdDev]]</f>
        <v>15.08756803281431</v>
      </c>
      <c r="R2674" s="3">
        <f>TableOMP[[#This Row],[Avg]]+$U$2*TableOMP[[#This Row],[StdDev]]</f>
        <v>24.602377790715103</v>
      </c>
      <c r="S2674" s="3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>MID(M2675,22,1)</f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7.0879812352941185</v>
      </c>
      <c r="P2675">
        <f>VLOOKUP(TableOMP[[#This Row],[Label]],TableAvg[],3,FALSE)</f>
        <v>1.1352525779008207</v>
      </c>
      <c r="Q2675" s="3">
        <f>TableOMP[[#This Row],[Avg]]-$U$2*TableOMP[[#This Row],[StdDev]]</f>
        <v>4.8174760794924776</v>
      </c>
      <c r="R2675" s="3">
        <f>TableOMP[[#This Row],[Avg]]+$U$2*TableOMP[[#This Row],[StdDev]]</f>
        <v>9.3584863910957594</v>
      </c>
      <c r="S2675" s="3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>MID(M2676,22,1)</f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9.9179669117647062</v>
      </c>
      <c r="P2676">
        <f>VLOOKUP(TableOMP[[#This Row],[Label]],TableAvg[],3,FALSE)</f>
        <v>2.5953991770789595</v>
      </c>
      <c r="Q2676" s="3">
        <f>TableOMP[[#This Row],[Avg]]-$U$2*TableOMP[[#This Row],[StdDev]]</f>
        <v>4.7271685576067872</v>
      </c>
      <c r="R2676" s="3">
        <f>TableOMP[[#This Row],[Avg]]+$U$2*TableOMP[[#This Row],[StdDev]]</f>
        <v>15.108765265922624</v>
      </c>
      <c r="S2676" s="3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>MID(M2677,22,1)</f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12.53978611764706</v>
      </c>
      <c r="P2677">
        <f>VLOOKUP(TableOMP[[#This Row],[Label]],TableAvg[],3,FALSE)</f>
        <v>1.5445364028980233</v>
      </c>
      <c r="Q2677" s="3">
        <f>TableOMP[[#This Row],[Avg]]-$U$2*TableOMP[[#This Row],[StdDev]]</f>
        <v>9.4507133118510129</v>
      </c>
      <c r="R2677" s="3">
        <f>TableOMP[[#This Row],[Avg]]+$U$2*TableOMP[[#This Row],[StdDev]]</f>
        <v>15.628858923443106</v>
      </c>
      <c r="S2677" s="3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>MID(M2678,22,1)</f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17.186305852941175</v>
      </c>
      <c r="P2678">
        <f>VLOOKUP(TableOMP[[#This Row],[Label]],TableAvg[],3,FALSE)</f>
        <v>1.453088740354411</v>
      </c>
      <c r="Q2678" s="3">
        <f>TableOMP[[#This Row],[Avg]]-$U$2*TableOMP[[#This Row],[StdDev]]</f>
        <v>14.280128372232353</v>
      </c>
      <c r="R2678" s="3">
        <f>TableOMP[[#This Row],[Avg]]+$U$2*TableOMP[[#This Row],[StdDev]]</f>
        <v>20.092483333649998</v>
      </c>
      <c r="S2678" s="3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>MID(M2679,22,1)</f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18.569956588235296</v>
      </c>
      <c r="P2679">
        <f>VLOOKUP(TableOMP[[#This Row],[Label]],TableAvg[],3,FALSE)</f>
        <v>2.4107893631359065</v>
      </c>
      <c r="Q2679" s="3">
        <f>TableOMP[[#This Row],[Avg]]-$U$2*TableOMP[[#This Row],[StdDev]]</f>
        <v>13.748377861963483</v>
      </c>
      <c r="R2679" s="3">
        <f>TableOMP[[#This Row],[Avg]]+$U$2*TableOMP[[#This Row],[StdDev]]</f>
        <v>23.391535314507109</v>
      </c>
      <c r="S2679" s="3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>MID(M2680,22,1)</f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18.96842035294118</v>
      </c>
      <c r="P2680">
        <f>VLOOKUP(TableOMP[[#This Row],[Label]],TableAvg[],3,FALSE)</f>
        <v>2.0011168989635033</v>
      </c>
      <c r="Q2680" s="3">
        <f>TableOMP[[#This Row],[Avg]]-$U$2*TableOMP[[#This Row],[StdDev]]</f>
        <v>14.966186555014174</v>
      </c>
      <c r="R2680" s="3">
        <f>TableOMP[[#This Row],[Avg]]+$U$2*TableOMP[[#This Row],[StdDev]]</f>
        <v>22.970654150868185</v>
      </c>
      <c r="S2680" s="3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>MID(M2681,22,1)</f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17.979193705882359</v>
      </c>
      <c r="P2681">
        <f>VLOOKUP(TableOMP[[#This Row],[Label]],TableAvg[],3,FALSE)</f>
        <v>2.0682185463870035</v>
      </c>
      <c r="Q2681" s="3">
        <f>TableOMP[[#This Row],[Avg]]-$U$2*TableOMP[[#This Row],[StdDev]]</f>
        <v>13.842756613108353</v>
      </c>
      <c r="R2681" s="3">
        <f>TableOMP[[#This Row],[Avg]]+$U$2*TableOMP[[#This Row],[StdDev]]</f>
        <v>22.115630798656365</v>
      </c>
      <c r="S2681" s="3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>MID(M2682,22,1)</f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19.259341529411767</v>
      </c>
      <c r="P2682">
        <f>VLOOKUP(TableOMP[[#This Row],[Label]],TableAvg[],3,FALSE)</f>
        <v>3.0870103771378772</v>
      </c>
      <c r="Q2682" s="3">
        <f>TableOMP[[#This Row],[Avg]]-$U$2*TableOMP[[#This Row],[StdDev]]</f>
        <v>13.085320775136012</v>
      </c>
      <c r="R2682" s="3">
        <f>TableOMP[[#This Row],[Avg]]+$U$2*TableOMP[[#This Row],[StdDev]]</f>
        <v>25.433362283687522</v>
      </c>
      <c r="S2682" s="3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>MID(M2683,22,1)</f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19.778512941176469</v>
      </c>
      <c r="P2683">
        <f>VLOOKUP(TableOMP[[#This Row],[Label]],TableAvg[],3,FALSE)</f>
        <v>2.9393500153542895</v>
      </c>
      <c r="Q2683" s="3">
        <f>TableOMP[[#This Row],[Avg]]-$U$2*TableOMP[[#This Row],[StdDev]]</f>
        <v>13.89981291046789</v>
      </c>
      <c r="R2683" s="3">
        <f>TableOMP[[#This Row],[Avg]]+$U$2*TableOMP[[#This Row],[StdDev]]</f>
        <v>25.657212971885048</v>
      </c>
      <c r="S2683" s="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>MID(M2684,22,1)</f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19.262398529411765</v>
      </c>
      <c r="P2684">
        <f>VLOOKUP(TableOMP[[#This Row],[Label]],TableAvg[],3,FALSE)</f>
        <v>3.4408433130393234</v>
      </c>
      <c r="Q2684" s="3">
        <f>TableOMP[[#This Row],[Avg]]-$U$2*TableOMP[[#This Row],[StdDev]]</f>
        <v>12.380711903333118</v>
      </c>
      <c r="R2684" s="3">
        <f>TableOMP[[#This Row],[Avg]]+$U$2*TableOMP[[#This Row],[StdDev]]</f>
        <v>26.144085155490412</v>
      </c>
      <c r="S2684" s="3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>MID(M2685,22,1)</f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19.646251617647067</v>
      </c>
      <c r="P2685">
        <f>VLOOKUP(TableOMP[[#This Row],[Label]],TableAvg[],3,FALSE)</f>
        <v>3.4480023421486621</v>
      </c>
      <c r="Q2685" s="3">
        <f>TableOMP[[#This Row],[Avg]]-$U$2*TableOMP[[#This Row],[StdDev]]</f>
        <v>12.750246933349743</v>
      </c>
      <c r="R2685" s="3">
        <f>TableOMP[[#This Row],[Avg]]+$U$2*TableOMP[[#This Row],[StdDev]]</f>
        <v>26.542256301944391</v>
      </c>
      <c r="S2685" s="3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>MID(M2686,22,1)</f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18.493297705882355</v>
      </c>
      <c r="P2686">
        <f>VLOOKUP(TableOMP[[#This Row],[Label]],TableAvg[],3,FALSE)</f>
        <v>4.4769166068423738</v>
      </c>
      <c r="Q2686" s="3">
        <f>TableOMP[[#This Row],[Avg]]-$U$2*TableOMP[[#This Row],[StdDev]]</f>
        <v>9.5394644921976077</v>
      </c>
      <c r="R2686" s="3">
        <f>TableOMP[[#This Row],[Avg]]+$U$2*TableOMP[[#This Row],[StdDev]]</f>
        <v>27.447130919567101</v>
      </c>
      <c r="S2686" s="3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>MID(M2687,22,1)</f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18.953679029411774</v>
      </c>
      <c r="P2687">
        <f>VLOOKUP(TableOMP[[#This Row],[Label]],TableAvg[],3,FALSE)</f>
        <v>4.4196828846034402</v>
      </c>
      <c r="Q2687" s="3">
        <f>TableOMP[[#This Row],[Avg]]-$U$2*TableOMP[[#This Row],[StdDev]]</f>
        <v>10.114313260204893</v>
      </c>
      <c r="R2687" s="3">
        <f>TableOMP[[#This Row],[Avg]]+$U$2*TableOMP[[#This Row],[StdDev]]</f>
        <v>27.793044798618652</v>
      </c>
      <c r="S2687" s="3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>MID(M2688,22,1)</f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18.222616411764712</v>
      </c>
      <c r="P2688">
        <f>VLOOKUP(TableOMP[[#This Row],[Label]],TableAvg[],3,FALSE)</f>
        <v>5.2850337883305496</v>
      </c>
      <c r="Q2688" s="3">
        <f>TableOMP[[#This Row],[Avg]]-$U$2*TableOMP[[#This Row],[StdDev]]</f>
        <v>7.6525488351036124</v>
      </c>
      <c r="R2688" s="3">
        <f>TableOMP[[#This Row],[Avg]]+$U$2*TableOMP[[#This Row],[StdDev]]</f>
        <v>28.792683988425811</v>
      </c>
      <c r="S2688" s="3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>MID(M2689,22,1)</f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19.753304235294113</v>
      </c>
      <c r="P2689">
        <f>VLOOKUP(TableOMP[[#This Row],[Label]],TableAvg[],3,FALSE)</f>
        <v>5.7720607754639541</v>
      </c>
      <c r="Q2689" s="3">
        <f>TableOMP[[#This Row],[Avg]]-$U$2*TableOMP[[#This Row],[StdDev]]</f>
        <v>8.2091826843662048</v>
      </c>
      <c r="R2689" s="3">
        <f>TableOMP[[#This Row],[Avg]]+$U$2*TableOMP[[#This Row],[StdDev]]</f>
        <v>31.297425786222021</v>
      </c>
      <c r="S2689" s="3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18.861187470588234</v>
      </c>
      <c r="P2690">
        <f>VLOOKUP(TableOMP[[#This Row],[Label]],TableAvg[],3,FALSE)</f>
        <v>5.8464491993861802</v>
      </c>
      <c r="Q2690" s="3">
        <f>TableOMP[[#This Row],[Avg]]-$U$2*TableOMP[[#This Row],[StdDev]]</f>
        <v>7.1682890718158738</v>
      </c>
      <c r="R2690" s="3">
        <f>TableOMP[[#This Row],[Avg]]+$U$2*TableOMP[[#This Row],[StdDev]]</f>
        <v>30.554085869360595</v>
      </c>
      <c r="S2690" s="3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>MID(M2691,22,1)</f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17.531113088235291</v>
      </c>
      <c r="P2691">
        <f>VLOOKUP(TableOMP[[#This Row],[Label]],TableAvg[],3,FALSE)</f>
        <v>6.3151383017288145</v>
      </c>
      <c r="Q2691" s="3">
        <f>TableOMP[[#This Row],[Avg]]-$U$2*TableOMP[[#This Row],[StdDev]]</f>
        <v>4.9008364847776615</v>
      </c>
      <c r="R2691" s="3">
        <f>TableOMP[[#This Row],[Avg]]+$U$2*TableOMP[[#This Row],[StdDev]]</f>
        <v>30.161389691692918</v>
      </c>
      <c r="S2691" s="3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>MID(M2692,22,1)</f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19.772225558823529</v>
      </c>
      <c r="P2692">
        <f>VLOOKUP(TableOMP[[#This Row],[Label]],TableAvg[],3,FALSE)</f>
        <v>6.3812539498502527</v>
      </c>
      <c r="Q2692" s="3">
        <f>TableOMP[[#This Row],[Avg]]-$U$2*TableOMP[[#This Row],[StdDev]]</f>
        <v>7.009717659123023</v>
      </c>
      <c r="R2692" s="3">
        <f>TableOMP[[#This Row],[Avg]]+$U$2*TableOMP[[#This Row],[StdDev]]</f>
        <v>32.53473345852403</v>
      </c>
      <c r="S2692" s="3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>MID(M2693,22,1)</f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17.463875411764704</v>
      </c>
      <c r="P2693">
        <f>VLOOKUP(TableOMP[[#This Row],[Label]],TableAvg[],3,FALSE)</f>
        <v>6.8619164896842131</v>
      </c>
      <c r="Q2693" s="3">
        <f>TableOMP[[#This Row],[Avg]]-$U$2*TableOMP[[#This Row],[StdDev]]</f>
        <v>3.7400424323962778</v>
      </c>
      <c r="R2693" s="3">
        <f>TableOMP[[#This Row],[Avg]]+$U$2*TableOMP[[#This Row],[StdDev]]</f>
        <v>31.187708391133128</v>
      </c>
      <c r="S2693" s="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>MID(M2694,22,1)</f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16.758922852941176</v>
      </c>
      <c r="P2694">
        <f>VLOOKUP(TableOMP[[#This Row],[Label]],TableAvg[],3,FALSE)</f>
        <v>6.2883830143203872</v>
      </c>
      <c r="Q2694" s="3">
        <f>TableOMP[[#This Row],[Avg]]-$U$2*TableOMP[[#This Row],[StdDev]]</f>
        <v>4.1821568243004013</v>
      </c>
      <c r="R2694" s="3">
        <f>TableOMP[[#This Row],[Avg]]+$U$2*TableOMP[[#This Row],[StdDev]]</f>
        <v>29.335688881581952</v>
      </c>
      <c r="S2694" s="3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>MID(M2695,22,1)</f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18.25794655882353</v>
      </c>
      <c r="P2695">
        <f>VLOOKUP(TableOMP[[#This Row],[Label]],TableAvg[],3,FALSE)</f>
        <v>7.0619355485102417</v>
      </c>
      <c r="Q2695" s="3">
        <f>TableOMP[[#This Row],[Avg]]-$U$2*TableOMP[[#This Row],[StdDev]]</f>
        <v>4.1340754618030466</v>
      </c>
      <c r="R2695" s="3">
        <f>TableOMP[[#This Row],[Avg]]+$U$2*TableOMP[[#This Row],[StdDev]]</f>
        <v>32.381817655844017</v>
      </c>
      <c r="S2695" s="3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>MID(M2696,22,1)</f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18.183163529411761</v>
      </c>
      <c r="P2696">
        <f>VLOOKUP(TableOMP[[#This Row],[Label]],TableAvg[],3,FALSE)</f>
        <v>6.6206298085175597</v>
      </c>
      <c r="Q2696" s="3">
        <f>TableOMP[[#This Row],[Avg]]-$U$2*TableOMP[[#This Row],[StdDev]]</f>
        <v>4.9419039123766417</v>
      </c>
      <c r="R2696" s="3">
        <f>TableOMP[[#This Row],[Avg]]+$U$2*TableOMP[[#This Row],[StdDev]]</f>
        <v>31.42442314644688</v>
      </c>
      <c r="S2696" s="3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>MID(M2697,22,1)</f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19.406174029411766</v>
      </c>
      <c r="P2697">
        <f>VLOOKUP(TableOMP[[#This Row],[Label]],TableAvg[],3,FALSE)</f>
        <v>7.2401406467937921</v>
      </c>
      <c r="Q2697" s="3">
        <f>TableOMP[[#This Row],[Avg]]-$U$2*TableOMP[[#This Row],[StdDev]]</f>
        <v>4.9258927358241813</v>
      </c>
      <c r="R2697" s="3">
        <f>TableOMP[[#This Row],[Avg]]+$U$2*TableOMP[[#This Row],[StdDev]]</f>
        <v>33.886455322999353</v>
      </c>
      <c r="S2697" s="3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>MID(M2698,22,1)</f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16.812693030303027</v>
      </c>
      <c r="P2698">
        <f>VLOOKUP(TableOMP[[#This Row],[Label]],TableAvg[],3,FALSE)</f>
        <v>7.084861945981431</v>
      </c>
      <c r="Q2698" s="3">
        <f>TableOMP[[#This Row],[Avg]]-$U$2*TableOMP[[#This Row],[StdDev]]</f>
        <v>2.642969138340165</v>
      </c>
      <c r="R2698" s="3">
        <f>TableOMP[[#This Row],[Avg]]+$U$2*TableOMP[[#This Row],[StdDev]]</f>
        <v>30.982416922265891</v>
      </c>
      <c r="S2698" s="3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>MID(M2699,22,1)</f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17.23930566666666</v>
      </c>
      <c r="P2699">
        <f>VLOOKUP(TableOMP[[#This Row],[Label]],TableAvg[],3,FALSE)</f>
        <v>7.2365690548838488</v>
      </c>
      <c r="Q2699" s="3">
        <f>TableOMP[[#This Row],[Avg]]-$U$2*TableOMP[[#This Row],[StdDev]]</f>
        <v>2.7661675568989619</v>
      </c>
      <c r="R2699" s="3">
        <f>TableOMP[[#This Row],[Avg]]+$U$2*TableOMP[[#This Row],[StdDev]]</f>
        <v>31.712443776434355</v>
      </c>
      <c r="S2699" s="3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>MID(M2700,22,1)</f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16.724734968750003</v>
      </c>
      <c r="P2700">
        <f>VLOOKUP(TableOMP[[#This Row],[Label]],TableAvg[],3,FALSE)</f>
        <v>7.0022010159697237</v>
      </c>
      <c r="Q2700" s="3">
        <f>TableOMP[[#This Row],[Avg]]-$U$2*TableOMP[[#This Row],[StdDev]]</f>
        <v>2.7203329368105553</v>
      </c>
      <c r="R2700" s="3">
        <f>TableOMP[[#This Row],[Avg]]+$U$2*TableOMP[[#This Row],[StdDev]]</f>
        <v>30.729137000689448</v>
      </c>
      <c r="S2700" s="3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>MID(M2701,22,1)</f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17.459034281249998</v>
      </c>
      <c r="P2701">
        <f>VLOOKUP(TableOMP[[#This Row],[Label]],TableAvg[],3,FALSE)</f>
        <v>7.0515531740340354</v>
      </c>
      <c r="Q2701" s="3">
        <f>TableOMP[[#This Row],[Avg]]-$U$2*TableOMP[[#This Row],[StdDev]]</f>
        <v>3.3559279331819276</v>
      </c>
      <c r="R2701" s="3">
        <f>TableOMP[[#This Row],[Avg]]+$U$2*TableOMP[[#This Row],[StdDev]]</f>
        <v>31.562140629318069</v>
      </c>
      <c r="S2701" s="3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>MID(M2702,22,1)</f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17.1912389375</v>
      </c>
      <c r="P2702">
        <f>VLOOKUP(TableOMP[[#This Row],[Label]],TableAvg[],3,FALSE)</f>
        <v>7.3569513147395975</v>
      </c>
      <c r="Q2702" s="3">
        <f>TableOMP[[#This Row],[Avg]]-$U$2*TableOMP[[#This Row],[StdDev]]</f>
        <v>2.4773363080208046</v>
      </c>
      <c r="R2702" s="3">
        <f>TableOMP[[#This Row],[Avg]]+$U$2*TableOMP[[#This Row],[StdDev]]</f>
        <v>31.905141566979196</v>
      </c>
      <c r="S2702" s="3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>MID(M2703,22,1)</f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16.484906718749997</v>
      </c>
      <c r="P2703">
        <f>VLOOKUP(TableOMP[[#This Row],[Label]],TableAvg[],3,FALSE)</f>
        <v>7.558230125214445</v>
      </c>
      <c r="Q2703" s="3">
        <f>TableOMP[[#This Row],[Avg]]-$U$2*TableOMP[[#This Row],[StdDev]]</f>
        <v>1.3684464683211068</v>
      </c>
      <c r="R2703" s="3">
        <f>TableOMP[[#This Row],[Avg]]+$U$2*TableOMP[[#This Row],[StdDev]]</f>
        <v>31.601366969178887</v>
      </c>
      <c r="S2703" s="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>MID(M2704,22,1)</f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18.282200593749998</v>
      </c>
      <c r="P2704">
        <f>VLOOKUP(TableOMP[[#This Row],[Label]],TableAvg[],3,FALSE)</f>
        <v>7.4943406967237527</v>
      </c>
      <c r="Q2704" s="3">
        <f>TableOMP[[#This Row],[Avg]]-$U$2*TableOMP[[#This Row],[StdDev]]</f>
        <v>3.2935192003024927</v>
      </c>
      <c r="R2704" s="3">
        <f>TableOMP[[#This Row],[Avg]]+$U$2*TableOMP[[#This Row],[StdDev]]</f>
        <v>33.270881987197505</v>
      </c>
      <c r="S2704" s="3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>MID(M2705,22,1)</f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18.887814124999995</v>
      </c>
      <c r="P2705">
        <f>VLOOKUP(TableOMP[[#This Row],[Label]],TableAvg[],3,FALSE)</f>
        <v>7.8339106006478954</v>
      </c>
      <c r="Q2705" s="3">
        <f>TableOMP[[#This Row],[Avg]]-$U$2*TableOMP[[#This Row],[StdDev]]</f>
        <v>3.2199929237042042</v>
      </c>
      <c r="R2705" s="3">
        <f>TableOMP[[#This Row],[Avg]]+$U$2*TableOMP[[#This Row],[StdDev]]</f>
        <v>34.555635326295786</v>
      </c>
      <c r="S2705" s="3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>MID(M2706,22,1)</f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20.834151406250001</v>
      </c>
      <c r="P2706">
        <f>VLOOKUP(TableOMP[[#This Row],[Label]],TableAvg[],3,FALSE)</f>
        <v>8.4387837478377037</v>
      </c>
      <c r="Q2706" s="3">
        <f>TableOMP[[#This Row],[Avg]]-$U$2*TableOMP[[#This Row],[StdDev]]</f>
        <v>3.9565839105745937</v>
      </c>
      <c r="R2706" s="3">
        <f>TableOMP[[#This Row],[Avg]]+$U$2*TableOMP[[#This Row],[StdDev]]</f>
        <v>37.711718901925408</v>
      </c>
      <c r="S2706" s="3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>MID(M2707,22,1)</f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21.759482451612907</v>
      </c>
      <c r="P2707">
        <f>VLOOKUP(TableOMP[[#This Row],[Label]],TableAvg[],3,FALSE)</f>
        <v>8.1826034443029805</v>
      </c>
      <c r="Q2707" s="3">
        <f>TableOMP[[#This Row],[Avg]]-$U$2*TableOMP[[#This Row],[StdDev]]</f>
        <v>5.3942755630069463</v>
      </c>
      <c r="R2707" s="3">
        <f>TableOMP[[#This Row],[Avg]]+$U$2*TableOMP[[#This Row],[StdDev]]</f>
        <v>38.124689340218865</v>
      </c>
      <c r="S2707" s="3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>MID(M2708,22,1)</f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19.386276322580649</v>
      </c>
      <c r="P2708">
        <f>VLOOKUP(TableOMP[[#This Row],[Label]],TableAvg[],3,FALSE)</f>
        <v>8.256148849544207</v>
      </c>
      <c r="Q2708" s="3">
        <f>TableOMP[[#This Row],[Avg]]-$U$2*TableOMP[[#This Row],[StdDev]]</f>
        <v>2.8739786234922349</v>
      </c>
      <c r="R2708" s="3">
        <f>TableOMP[[#This Row],[Avg]]+$U$2*TableOMP[[#This Row],[StdDev]]</f>
        <v>35.898574021669063</v>
      </c>
      <c r="S2708" s="3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>MID(M2709,22,1)</f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19.607238129032257</v>
      </c>
      <c r="P2709">
        <f>VLOOKUP(TableOMP[[#This Row],[Label]],TableAvg[],3,FALSE)</f>
        <v>8.7716338060571157</v>
      </c>
      <c r="Q2709" s="3">
        <f>TableOMP[[#This Row],[Avg]]-$U$2*TableOMP[[#This Row],[StdDev]]</f>
        <v>2.063970516918026</v>
      </c>
      <c r="R2709" s="3">
        <f>TableOMP[[#This Row],[Avg]]+$U$2*TableOMP[[#This Row],[StdDev]]</f>
        <v>37.150505741146489</v>
      </c>
      <c r="S2709" s="3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>MID(M2710,22,1)</f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19.512715466666666</v>
      </c>
      <c r="P2710">
        <f>VLOOKUP(TableOMP[[#This Row],[Label]],TableAvg[],3,FALSE)</f>
        <v>9.187228983869657</v>
      </c>
      <c r="Q2710" s="3">
        <f>TableOMP[[#This Row],[Avg]]-$U$2*TableOMP[[#This Row],[StdDev]]</f>
        <v>1.1382574989273522</v>
      </c>
      <c r="R2710" s="3">
        <f>TableOMP[[#This Row],[Avg]]+$U$2*TableOMP[[#This Row],[StdDev]]</f>
        <v>37.88717343440598</v>
      </c>
      <c r="S2710" s="3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>MID(M2711,22,1)</f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18.221909137931036</v>
      </c>
      <c r="P2711">
        <f>VLOOKUP(TableOMP[[#This Row],[Label]],TableAvg[],3,FALSE)</f>
        <v>8.8666679267412789</v>
      </c>
      <c r="Q2711" s="3">
        <f>TableOMP[[#This Row],[Avg]]-$U$2*TableOMP[[#This Row],[StdDev]]</f>
        <v>0.48857328444847781</v>
      </c>
      <c r="R2711" s="3">
        <f>TableOMP[[#This Row],[Avg]]+$U$2*TableOMP[[#This Row],[StdDev]]</f>
        <v>35.955244991413593</v>
      </c>
      <c r="S2711" s="3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>MID(M2712,22,1)</f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20.414483310344828</v>
      </c>
      <c r="P2712">
        <f>VLOOKUP(TableOMP[[#This Row],[Label]],TableAvg[],3,FALSE)</f>
        <v>8.8079953443107861</v>
      </c>
      <c r="Q2712" s="3">
        <f>TableOMP[[#This Row],[Avg]]-$U$2*TableOMP[[#This Row],[StdDev]]</f>
        <v>2.7984926217232555</v>
      </c>
      <c r="R2712" s="3">
        <f>TableOMP[[#This Row],[Avg]]+$U$2*TableOMP[[#This Row],[StdDev]]</f>
        <v>38.0304739989664</v>
      </c>
      <c r="S2712" s="3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>MID(M2713,22,1)</f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23.102873862068964</v>
      </c>
      <c r="P2713">
        <f>VLOOKUP(TableOMP[[#This Row],[Label]],TableAvg[],3,FALSE)</f>
        <v>9.1655820311027689</v>
      </c>
      <c r="Q2713" s="3">
        <f>TableOMP[[#This Row],[Avg]]-$U$2*TableOMP[[#This Row],[StdDev]]</f>
        <v>4.7717097998634266</v>
      </c>
      <c r="R2713" s="3">
        <f>TableOMP[[#This Row],[Avg]]+$U$2*TableOMP[[#This Row],[StdDev]]</f>
        <v>41.434037924274506</v>
      </c>
      <c r="S2713" s="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>MID(M2714,22,1)</f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20.206137000000002</v>
      </c>
      <c r="P2714">
        <f>VLOOKUP(TableOMP[[#This Row],[Label]],TableAvg[],3,FALSE)</f>
        <v>9.3356683494800166</v>
      </c>
      <c r="Q2714" s="3">
        <f>TableOMP[[#This Row],[Avg]]-$U$2*TableOMP[[#This Row],[StdDev]]</f>
        <v>1.5348003010399687</v>
      </c>
      <c r="R2714" s="3">
        <f>TableOMP[[#This Row],[Avg]]+$U$2*TableOMP[[#This Row],[StdDev]]</f>
        <v>38.877473698960031</v>
      </c>
      <c r="S2714" s="3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>MID(M2715,22,1)</f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19.386289896551727</v>
      </c>
      <c r="P2715">
        <f>VLOOKUP(TableOMP[[#This Row],[Label]],TableAvg[],3,FALSE)</f>
        <v>9.356722659350508</v>
      </c>
      <c r="Q2715" s="3">
        <f>TableOMP[[#This Row],[Avg]]-$U$2*TableOMP[[#This Row],[StdDev]]</f>
        <v>0.67284457785071083</v>
      </c>
      <c r="R2715" s="3">
        <f>TableOMP[[#This Row],[Avg]]+$U$2*TableOMP[[#This Row],[StdDev]]</f>
        <v>38.099735215252743</v>
      </c>
      <c r="S2715" s="3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>MID(M2716,22,1)</f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21.556592607142864</v>
      </c>
      <c r="P2716">
        <f>VLOOKUP(TableOMP[[#This Row],[Label]],TableAvg[],3,FALSE)</f>
        <v>9.5239741975301975</v>
      </c>
      <c r="Q2716" s="3">
        <f>TableOMP[[#This Row],[Avg]]-$U$2*TableOMP[[#This Row],[StdDev]]</f>
        <v>2.5086442120824692</v>
      </c>
      <c r="R2716" s="3">
        <f>TableOMP[[#This Row],[Avg]]+$U$2*TableOMP[[#This Row],[StdDev]]</f>
        <v>40.604541002203263</v>
      </c>
      <c r="S2716" s="3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>MID(M2717,22,1)</f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26.108961571428576</v>
      </c>
      <c r="P2717">
        <f>VLOOKUP(TableOMP[[#This Row],[Label]],TableAvg[],3,FALSE)</f>
        <v>7.567723320778434</v>
      </c>
      <c r="Q2717" s="3">
        <f>TableOMP[[#This Row],[Avg]]-$U$2*TableOMP[[#This Row],[StdDev]]</f>
        <v>10.973514929871708</v>
      </c>
      <c r="R2717" s="3">
        <f>TableOMP[[#This Row],[Avg]]+$U$2*TableOMP[[#This Row],[StdDev]]</f>
        <v>41.244408212985448</v>
      </c>
      <c r="S2717" s="3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>MID(M2718,22,1)</f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21.33952425</v>
      </c>
      <c r="P2718">
        <f>VLOOKUP(TableOMP[[#This Row],[Label]],TableAvg[],3,FALSE)</f>
        <v>9.4382373391227325</v>
      </c>
      <c r="Q2718" s="3">
        <f>TableOMP[[#This Row],[Avg]]-$U$2*TableOMP[[#This Row],[StdDev]]</f>
        <v>2.4630495717545351</v>
      </c>
      <c r="R2718" s="3">
        <f>TableOMP[[#This Row],[Avg]]+$U$2*TableOMP[[#This Row],[StdDev]]</f>
        <v>40.215998928245469</v>
      </c>
      <c r="S2718" s="3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>MID(M2719,22,1)</f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22.073098000000005</v>
      </c>
      <c r="P2719">
        <f>VLOOKUP(TableOMP[[#This Row],[Label]],TableAvg[],3,FALSE)</f>
        <v>9.0800087901737854</v>
      </c>
      <c r="Q2719" s="3">
        <f>TableOMP[[#This Row],[Avg]]-$U$2*TableOMP[[#This Row],[StdDev]]</f>
        <v>3.9130804196524345</v>
      </c>
      <c r="R2719" s="3">
        <f>TableOMP[[#This Row],[Avg]]+$U$2*TableOMP[[#This Row],[StdDev]]</f>
        <v>40.233115580347572</v>
      </c>
      <c r="S2719" s="3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>MID(M2720,22,1)</f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19.91024775</v>
      </c>
      <c r="P2720">
        <f>VLOOKUP(TableOMP[[#This Row],[Label]],TableAvg[],3,FALSE)</f>
        <v>8.9890914259441548</v>
      </c>
      <c r="Q2720" s="3">
        <f>TableOMP[[#This Row],[Avg]]-$U$2*TableOMP[[#This Row],[StdDev]]</f>
        <v>1.9320648981116904</v>
      </c>
      <c r="R2720" s="3">
        <f>TableOMP[[#This Row],[Avg]]+$U$2*TableOMP[[#This Row],[StdDev]]</f>
        <v>37.888430601888309</v>
      </c>
      <c r="S2720" s="3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>MID(M2721,22,1)</f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18.850676142857139</v>
      </c>
      <c r="P2721">
        <f>VLOOKUP(TableOMP[[#This Row],[Label]],TableAvg[],3,FALSE)</f>
        <v>8.9405976519509274</v>
      </c>
      <c r="Q2721" s="3">
        <f>TableOMP[[#This Row],[Avg]]-$U$2*TableOMP[[#This Row],[StdDev]]</f>
        <v>0.9694808389552847</v>
      </c>
      <c r="R2721" s="3">
        <f>TableOMP[[#This Row],[Avg]]+$U$2*TableOMP[[#This Row],[StdDev]]</f>
        <v>36.731871446758994</v>
      </c>
      <c r="S2721" s="3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>MID(M2722,22,1)</f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21.831402321428566</v>
      </c>
      <c r="P2722">
        <f>VLOOKUP(TableOMP[[#This Row],[Label]],TableAvg[],3,FALSE)</f>
        <v>9.0477290995250179</v>
      </c>
      <c r="Q2722" s="3">
        <f>TableOMP[[#This Row],[Avg]]-$U$2*TableOMP[[#This Row],[StdDev]]</f>
        <v>3.7359441223785304</v>
      </c>
      <c r="R2722" s="3">
        <f>TableOMP[[#This Row],[Avg]]+$U$2*TableOMP[[#This Row],[StdDev]]</f>
        <v>39.926860520478598</v>
      </c>
      <c r="S2722" s="3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>MID(M2723,22,1)</f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17.737151851851849</v>
      </c>
      <c r="P2723">
        <f>VLOOKUP(TableOMP[[#This Row],[Label]],TableAvg[],3,FALSE)</f>
        <v>8.9005041359941846</v>
      </c>
      <c r="Q2723" s="3">
        <f>TableOMP[[#This Row],[Avg]]-$U$2*TableOMP[[#This Row],[StdDev]]</f>
        <v>-6.3856420136520597E-2</v>
      </c>
      <c r="R2723" s="3">
        <f>TableOMP[[#This Row],[Avg]]+$U$2*TableOMP[[#This Row],[StdDev]]</f>
        <v>35.538160123840214</v>
      </c>
      <c r="S2723" s="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>MID(M2724,22,1)</f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23.289516851851857</v>
      </c>
      <c r="P2724">
        <f>VLOOKUP(TableOMP[[#This Row],[Label]],TableAvg[],3,FALSE)</f>
        <v>11.135900762443443</v>
      </c>
      <c r="Q2724" s="3">
        <f>TableOMP[[#This Row],[Avg]]-$U$2*TableOMP[[#This Row],[StdDev]]</f>
        <v>1.0177153269649715</v>
      </c>
      <c r="R2724" s="3">
        <f>TableOMP[[#This Row],[Avg]]+$U$2*TableOMP[[#This Row],[StdDev]]</f>
        <v>45.56131837673874</v>
      </c>
      <c r="S2724" s="3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>MID(M2725,22,1)</f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20.976530925925925</v>
      </c>
      <c r="P2725">
        <f>VLOOKUP(TableOMP[[#This Row],[Label]],TableAvg[],3,FALSE)</f>
        <v>9.3978188170333041</v>
      </c>
      <c r="Q2725" s="3">
        <f>TableOMP[[#This Row],[Avg]]-$U$2*TableOMP[[#This Row],[StdDev]]</f>
        <v>2.1808932918593165</v>
      </c>
      <c r="R2725" s="3">
        <f>TableOMP[[#This Row],[Avg]]+$U$2*TableOMP[[#This Row],[StdDev]]</f>
        <v>39.772168559992537</v>
      </c>
      <c r="S2725" s="3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>MID(M2726,22,1)</f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22.445551407407407</v>
      </c>
      <c r="P2726">
        <f>VLOOKUP(TableOMP[[#This Row],[Label]],TableAvg[],3,FALSE)</f>
        <v>9.5278826106641894</v>
      </c>
      <c r="Q2726" s="3">
        <f>TableOMP[[#This Row],[Avg]]-$U$2*TableOMP[[#This Row],[StdDev]]</f>
        <v>3.3897861860790286</v>
      </c>
      <c r="R2726" s="3">
        <f>TableOMP[[#This Row],[Avg]]+$U$2*TableOMP[[#This Row],[StdDev]]</f>
        <v>41.501316628735786</v>
      </c>
      <c r="S2726" s="3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>MID(M2727,22,1)</f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19.780008555555561</v>
      </c>
      <c r="P2727">
        <f>VLOOKUP(TableOMP[[#This Row],[Label]],TableAvg[],3,FALSE)</f>
        <v>9.8262579595391362</v>
      </c>
      <c r="Q2727" s="3">
        <f>TableOMP[[#This Row],[Avg]]-$U$2*TableOMP[[#This Row],[StdDev]]</f>
        <v>0.12749263647728881</v>
      </c>
      <c r="R2727" s="3">
        <f>TableOMP[[#This Row],[Avg]]+$U$2*TableOMP[[#This Row],[StdDev]]</f>
        <v>39.432524474633837</v>
      </c>
      <c r="S2727" s="3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>MID(M2728,22,1)</f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20.881905629629632</v>
      </c>
      <c r="P2728">
        <f>VLOOKUP(TableOMP[[#This Row],[Label]],TableAvg[],3,FALSE)</f>
        <v>9.7048797750861944</v>
      </c>
      <c r="Q2728" s="3">
        <f>TableOMP[[#This Row],[Avg]]-$U$2*TableOMP[[#This Row],[StdDev]]</f>
        <v>1.472146079457243</v>
      </c>
      <c r="R2728" s="3">
        <f>TableOMP[[#This Row],[Avg]]+$U$2*TableOMP[[#This Row],[StdDev]]</f>
        <v>40.291665179802024</v>
      </c>
      <c r="S2728" s="3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>MID(M2729,22,1)</f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24.797914961538464</v>
      </c>
      <c r="P2729">
        <f>VLOOKUP(TableOMP[[#This Row],[Label]],TableAvg[],3,FALSE)</f>
        <v>9.2244738610175894</v>
      </c>
      <c r="Q2729" s="3">
        <f>TableOMP[[#This Row],[Avg]]-$U$2*TableOMP[[#This Row],[StdDev]]</f>
        <v>6.3489672395032848</v>
      </c>
      <c r="R2729" s="3">
        <f>TableOMP[[#This Row],[Avg]]+$U$2*TableOMP[[#This Row],[StdDev]]</f>
        <v>43.246862683573639</v>
      </c>
      <c r="S2729" s="3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>MID(M2730,22,1)</f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25.08190823076923</v>
      </c>
      <c r="P2730">
        <f>VLOOKUP(TableOMP[[#This Row],[Label]],TableAvg[],3,FALSE)</f>
        <v>8.6842077902559947</v>
      </c>
      <c r="Q2730" s="3">
        <f>TableOMP[[#This Row],[Avg]]-$U$2*TableOMP[[#This Row],[StdDev]]</f>
        <v>7.7134926502572405</v>
      </c>
      <c r="R2730" s="3">
        <f>TableOMP[[#This Row],[Avg]]+$U$2*TableOMP[[#This Row],[StdDev]]</f>
        <v>42.450323811281223</v>
      </c>
      <c r="S2730" s="3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>MID(M2731,22,1)</f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19.769097730769229</v>
      </c>
      <c r="P2731">
        <f>VLOOKUP(TableOMP[[#This Row],[Label]],TableAvg[],3,FALSE)</f>
        <v>9.8607226380025708</v>
      </c>
      <c r="Q2731" s="3">
        <f>TableOMP[[#This Row],[Avg]]-$U$2*TableOMP[[#This Row],[StdDev]]</f>
        <v>4.7652454764087082E-2</v>
      </c>
      <c r="R2731" s="3">
        <f>TableOMP[[#This Row],[Avg]]+$U$2*TableOMP[[#This Row],[StdDev]]</f>
        <v>39.490543006774374</v>
      </c>
      <c r="S2731" s="3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>MID(M2732,22,1)</f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20.141973615384618</v>
      </c>
      <c r="P2732">
        <f>VLOOKUP(TableOMP[[#This Row],[Label]],TableAvg[],3,FALSE)</f>
        <v>9.5355048512637754</v>
      </c>
      <c r="Q2732" s="3">
        <f>TableOMP[[#This Row],[Avg]]-$U$2*TableOMP[[#This Row],[StdDev]]</f>
        <v>1.0709639128570672</v>
      </c>
      <c r="R2732" s="3">
        <f>TableOMP[[#This Row],[Avg]]+$U$2*TableOMP[[#This Row],[StdDev]]</f>
        <v>39.212983317912169</v>
      </c>
      <c r="S2732" s="3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>MID(M2733,22,1)</f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23.750743115384619</v>
      </c>
      <c r="P2733">
        <f>VLOOKUP(TableOMP[[#This Row],[Label]],TableAvg[],3,FALSE)</f>
        <v>9.4969429529989462</v>
      </c>
      <c r="Q2733" s="3">
        <f>TableOMP[[#This Row],[Avg]]-$U$2*TableOMP[[#This Row],[StdDev]]</f>
        <v>4.7568572093867267</v>
      </c>
      <c r="R2733" s="3">
        <f>TableOMP[[#This Row],[Avg]]+$U$2*TableOMP[[#This Row],[StdDev]]</f>
        <v>42.744629021382508</v>
      </c>
      <c r="S2733" s="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>MID(M2734,22,1)</f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19.084940192307691</v>
      </c>
      <c r="P2734">
        <f>VLOOKUP(TableOMP[[#This Row],[Label]],TableAvg[],3,FALSE)</f>
        <v>9.8503241807080073</v>
      </c>
      <c r="Q2734" s="3">
        <f>TableOMP[[#This Row],[Avg]]-$U$2*TableOMP[[#This Row],[StdDev]]</f>
        <v>-0.61570816910832349</v>
      </c>
      <c r="R2734" s="3">
        <f>TableOMP[[#This Row],[Avg]]+$U$2*TableOMP[[#This Row],[StdDev]]</f>
        <v>38.785588553723706</v>
      </c>
      <c r="S2734" s="3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>MID(M2735,22,1)</f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21.347046730769232</v>
      </c>
      <c r="P2735">
        <f>VLOOKUP(TableOMP[[#This Row],[Label]],TableAvg[],3,FALSE)</f>
        <v>10.036286516209548</v>
      </c>
      <c r="Q2735" s="3">
        <f>TableOMP[[#This Row],[Avg]]-$U$2*TableOMP[[#This Row],[StdDev]]</f>
        <v>1.2744736983501355</v>
      </c>
      <c r="R2735" s="3">
        <f>TableOMP[[#This Row],[Avg]]+$U$2*TableOMP[[#This Row],[StdDev]]</f>
        <v>41.419619763188329</v>
      </c>
      <c r="S2735" s="3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>MID(M2736,22,1)</f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21.531331384615385</v>
      </c>
      <c r="P2736">
        <f>VLOOKUP(TableOMP[[#This Row],[Label]],TableAvg[],3,FALSE)</f>
        <v>10.009139262313729</v>
      </c>
      <c r="Q2736" s="3">
        <f>TableOMP[[#This Row],[Avg]]-$U$2*TableOMP[[#This Row],[StdDev]]</f>
        <v>1.5130528599879263</v>
      </c>
      <c r="R2736" s="3">
        <f>TableOMP[[#This Row],[Avg]]+$U$2*TableOMP[[#This Row],[StdDev]]</f>
        <v>41.549609909242847</v>
      </c>
      <c r="S2736" s="3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>MID(M2737,22,1)</f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s="3" t="e">
        <f>TableOMP[[#This Row],[Avg]]-$U$2*TableOMP[[#This Row],[StdDev]]</f>
        <v>#N/A</v>
      </c>
      <c r="R2737" s="3" t="e">
        <f>TableOMP[[#This Row],[Avg]]+$U$2*TableOMP[[#This Row],[StdDev]]</f>
        <v>#N/A</v>
      </c>
      <c r="S2737" s="3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>MID(M2738,22,1)</f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s="3" t="e">
        <f>TableOMP[[#This Row],[Avg]]-$U$2*TableOMP[[#This Row],[StdDev]]</f>
        <v>#N/A</v>
      </c>
      <c r="R2738" s="3" t="e">
        <f>TableOMP[[#This Row],[Avg]]+$U$2*TableOMP[[#This Row],[StdDev]]</f>
        <v>#N/A</v>
      </c>
      <c r="S2738" s="3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>MID(M2739,22,1)</f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s="3" t="e">
        <f>TableOMP[[#This Row],[Avg]]-$U$2*TableOMP[[#This Row],[StdDev]]</f>
        <v>#N/A</v>
      </c>
      <c r="R2739" s="3" t="e">
        <f>TableOMP[[#This Row],[Avg]]+$U$2*TableOMP[[#This Row],[StdDev]]</f>
        <v>#N/A</v>
      </c>
      <c r="S2739" s="3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>MID(M2740,22,1)</f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s="3" t="e">
        <f>TableOMP[[#This Row],[Avg]]-$U$2*TableOMP[[#This Row],[StdDev]]</f>
        <v>#N/A</v>
      </c>
      <c r="R2740" s="3" t="e">
        <f>TableOMP[[#This Row],[Avg]]+$U$2*TableOMP[[#This Row],[StdDev]]</f>
        <v>#N/A</v>
      </c>
      <c r="S2740" s="3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>MID(M2741,22,1)</f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s="3" t="e">
        <f>TableOMP[[#This Row],[Avg]]-$U$2*TableOMP[[#This Row],[StdDev]]</f>
        <v>#N/A</v>
      </c>
      <c r="R2741" s="3" t="e">
        <f>TableOMP[[#This Row],[Avg]]+$U$2*TableOMP[[#This Row],[StdDev]]</f>
        <v>#N/A</v>
      </c>
      <c r="S2741" s="3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>MID(M2742,22,1)</f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s="3" t="e">
        <f>TableOMP[[#This Row],[Avg]]-$U$2*TableOMP[[#This Row],[StdDev]]</f>
        <v>#N/A</v>
      </c>
      <c r="R2742" s="3" t="e">
        <f>TableOMP[[#This Row],[Avg]]+$U$2*TableOMP[[#This Row],[StdDev]]</f>
        <v>#N/A</v>
      </c>
      <c r="S2742" s="3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>MID(M2743,22,1)</f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s="3" t="e">
        <f>TableOMP[[#This Row],[Avg]]-$U$2*TableOMP[[#This Row],[StdDev]]</f>
        <v>#N/A</v>
      </c>
      <c r="R2743" s="3" t="e">
        <f>TableOMP[[#This Row],[Avg]]+$U$2*TableOMP[[#This Row],[StdDev]]</f>
        <v>#N/A</v>
      </c>
      <c r="S2743" s="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>MID(M2744,22,1)</f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s="3" t="e">
        <f>TableOMP[[#This Row],[Avg]]-$U$2*TableOMP[[#This Row],[StdDev]]</f>
        <v>#N/A</v>
      </c>
      <c r="R2744" s="3" t="e">
        <f>TableOMP[[#This Row],[Avg]]+$U$2*TableOMP[[#This Row],[StdDev]]</f>
        <v>#N/A</v>
      </c>
      <c r="S2744" s="3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>MID(M2745,22,1)</f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s="3" t="e">
        <f>TableOMP[[#This Row],[Avg]]-$U$2*TableOMP[[#This Row],[StdDev]]</f>
        <v>#N/A</v>
      </c>
      <c r="R2745" s="3" t="e">
        <f>TableOMP[[#This Row],[Avg]]+$U$2*TableOMP[[#This Row],[StdDev]]</f>
        <v>#N/A</v>
      </c>
      <c r="S2745" s="3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>MID(M2746,22,1)</f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s="3" t="e">
        <f>TableOMP[[#This Row],[Avg]]-$U$2*TableOMP[[#This Row],[StdDev]]</f>
        <v>#N/A</v>
      </c>
      <c r="R2746" s="3" t="e">
        <f>TableOMP[[#This Row],[Avg]]+$U$2*TableOMP[[#This Row],[StdDev]]</f>
        <v>#N/A</v>
      </c>
      <c r="S2746" s="3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>MID(M2747,22,1)</f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s="3" t="e">
        <f>TableOMP[[#This Row],[Avg]]-$U$2*TableOMP[[#This Row],[StdDev]]</f>
        <v>#N/A</v>
      </c>
      <c r="R2747" s="3" t="e">
        <f>TableOMP[[#This Row],[Avg]]+$U$2*TableOMP[[#This Row],[StdDev]]</f>
        <v>#N/A</v>
      </c>
      <c r="S2747" s="3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>MID(M2748,22,1)</f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s="3" t="e">
        <f>TableOMP[[#This Row],[Avg]]-$U$2*TableOMP[[#This Row],[StdDev]]</f>
        <v>#N/A</v>
      </c>
      <c r="R2748" s="3" t="e">
        <f>TableOMP[[#This Row],[Avg]]+$U$2*TableOMP[[#This Row],[StdDev]]</f>
        <v>#N/A</v>
      </c>
      <c r="S2748" s="3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>MID(M2749,22,1)</f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s="3" t="e">
        <f>TableOMP[[#This Row],[Avg]]-$U$2*TableOMP[[#This Row],[StdDev]]</f>
        <v>#N/A</v>
      </c>
      <c r="R2749" s="3" t="e">
        <f>TableOMP[[#This Row],[Avg]]+$U$2*TableOMP[[#This Row],[StdDev]]</f>
        <v>#N/A</v>
      </c>
      <c r="S2749" s="3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>MID(M2750,22,1)</f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s="3" t="e">
        <f>TableOMP[[#This Row],[Avg]]-$U$2*TableOMP[[#This Row],[StdDev]]</f>
        <v>#N/A</v>
      </c>
      <c r="R2750" s="3" t="e">
        <f>TableOMP[[#This Row],[Avg]]+$U$2*TableOMP[[#This Row],[StdDev]]</f>
        <v>#N/A</v>
      </c>
      <c r="S2750" s="3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>MID(M2751,22,1)</f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s="3" t="e">
        <f>TableOMP[[#This Row],[Avg]]-$U$2*TableOMP[[#This Row],[StdDev]]</f>
        <v>#N/A</v>
      </c>
      <c r="R2751" s="3" t="e">
        <f>TableOMP[[#This Row],[Avg]]+$U$2*TableOMP[[#This Row],[StdDev]]</f>
        <v>#N/A</v>
      </c>
      <c r="S2751" s="3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>MID(M2752,22,1)</f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s="3" t="e">
        <f>TableOMP[[#This Row],[Avg]]-$U$2*TableOMP[[#This Row],[StdDev]]</f>
        <v>#N/A</v>
      </c>
      <c r="R2752" s="3" t="e">
        <f>TableOMP[[#This Row],[Avg]]+$U$2*TableOMP[[#This Row],[StdDev]]</f>
        <v>#N/A</v>
      </c>
      <c r="S2752" s="3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>MID(M2753,22,1)</f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s="3" t="e">
        <f>TableOMP[[#This Row],[Avg]]-$U$2*TableOMP[[#This Row],[StdDev]]</f>
        <v>#N/A</v>
      </c>
      <c r="R2753" s="3" t="e">
        <f>TableOMP[[#This Row],[Avg]]+$U$2*TableOMP[[#This Row],[StdDev]]</f>
        <v>#N/A</v>
      </c>
      <c r="S2753" s="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s="3" t="e">
        <f>TableOMP[[#This Row],[Avg]]-$U$2*TableOMP[[#This Row],[StdDev]]</f>
        <v>#N/A</v>
      </c>
      <c r="R2754" s="3" t="e">
        <f>TableOMP[[#This Row],[Avg]]+$U$2*TableOMP[[#This Row],[StdDev]]</f>
        <v>#N/A</v>
      </c>
      <c r="S2754" s="3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>MID(M2755,22,1)</f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s="3" t="e">
        <f>TableOMP[[#This Row],[Avg]]-$U$2*TableOMP[[#This Row],[StdDev]]</f>
        <v>#N/A</v>
      </c>
      <c r="R2755" s="3" t="e">
        <f>TableOMP[[#This Row],[Avg]]+$U$2*TableOMP[[#This Row],[StdDev]]</f>
        <v>#N/A</v>
      </c>
      <c r="S2755" s="3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>MID(M2756,22,1)</f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s="3" t="e">
        <f>TableOMP[[#This Row],[Avg]]-$U$2*TableOMP[[#This Row],[StdDev]]</f>
        <v>#N/A</v>
      </c>
      <c r="R2756" s="3" t="e">
        <f>TableOMP[[#This Row],[Avg]]+$U$2*TableOMP[[#This Row],[StdDev]]</f>
        <v>#N/A</v>
      </c>
      <c r="S2756" s="3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>MID(M2757,22,1)</f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s="3" t="e">
        <f>TableOMP[[#This Row],[Avg]]-$U$2*TableOMP[[#This Row],[StdDev]]</f>
        <v>#N/A</v>
      </c>
      <c r="R2757" s="3" t="e">
        <f>TableOMP[[#This Row],[Avg]]+$U$2*TableOMP[[#This Row],[StdDev]]</f>
        <v>#N/A</v>
      </c>
      <c r="S2757" s="3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>MID(M2758,22,1)</f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s="3" t="e">
        <f>TableOMP[[#This Row],[Avg]]-$U$2*TableOMP[[#This Row],[StdDev]]</f>
        <v>#N/A</v>
      </c>
      <c r="R2758" s="3" t="e">
        <f>TableOMP[[#This Row],[Avg]]+$U$2*TableOMP[[#This Row],[StdDev]]</f>
        <v>#N/A</v>
      </c>
      <c r="S2758" s="3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>MID(M2759,22,1)</f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s="3" t="e">
        <f>TableOMP[[#This Row],[Avg]]-$U$2*TableOMP[[#This Row],[StdDev]]</f>
        <v>#N/A</v>
      </c>
      <c r="R2759" s="3" t="e">
        <f>TableOMP[[#This Row],[Avg]]+$U$2*TableOMP[[#This Row],[StdDev]]</f>
        <v>#N/A</v>
      </c>
      <c r="S2759" s="3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>MID(M2760,22,1)</f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s="3" t="e">
        <f>TableOMP[[#This Row],[Avg]]-$U$2*TableOMP[[#This Row],[StdDev]]</f>
        <v>#N/A</v>
      </c>
      <c r="R2760" s="3" t="e">
        <f>TableOMP[[#This Row],[Avg]]+$U$2*TableOMP[[#This Row],[StdDev]]</f>
        <v>#N/A</v>
      </c>
      <c r="S2760" s="3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>MID(M2761,22,1)</f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s="3" t="e">
        <f>TableOMP[[#This Row],[Avg]]-$U$2*TableOMP[[#This Row],[StdDev]]</f>
        <v>#N/A</v>
      </c>
      <c r="R2761" s="3" t="e">
        <f>TableOMP[[#This Row],[Avg]]+$U$2*TableOMP[[#This Row],[StdDev]]</f>
        <v>#N/A</v>
      </c>
      <c r="S2761" s="3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>MID(M2762,22,1)</f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s="3" t="e">
        <f>TableOMP[[#This Row],[Avg]]-$U$2*TableOMP[[#This Row],[StdDev]]</f>
        <v>#N/A</v>
      </c>
      <c r="R2762" s="3" t="e">
        <f>TableOMP[[#This Row],[Avg]]+$U$2*TableOMP[[#This Row],[StdDev]]</f>
        <v>#N/A</v>
      </c>
      <c r="S2762" s="3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>MID(M2763,22,1)</f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s="3" t="e">
        <f>TableOMP[[#This Row],[Avg]]-$U$2*TableOMP[[#This Row],[StdDev]]</f>
        <v>#N/A</v>
      </c>
      <c r="R2763" s="3" t="e">
        <f>TableOMP[[#This Row],[Avg]]+$U$2*TableOMP[[#This Row],[StdDev]]</f>
        <v>#N/A</v>
      </c>
      <c r="S2763" s="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>MID(M2764,22,1)</f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s="3" t="e">
        <f>TableOMP[[#This Row],[Avg]]-$U$2*TableOMP[[#This Row],[StdDev]]</f>
        <v>#N/A</v>
      </c>
      <c r="R2764" s="3" t="e">
        <f>TableOMP[[#This Row],[Avg]]+$U$2*TableOMP[[#This Row],[StdDev]]</f>
        <v>#N/A</v>
      </c>
      <c r="S2764" s="3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>MID(M2765,22,1)</f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s="3" t="e">
        <f>TableOMP[[#This Row],[Avg]]-$U$2*TableOMP[[#This Row],[StdDev]]</f>
        <v>#N/A</v>
      </c>
      <c r="R2765" s="3" t="e">
        <f>TableOMP[[#This Row],[Avg]]+$U$2*TableOMP[[#This Row],[StdDev]]</f>
        <v>#N/A</v>
      </c>
      <c r="S2765" s="3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>MID(M2766,22,1)</f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s="3" t="e">
        <f>TableOMP[[#This Row],[Avg]]-$U$2*TableOMP[[#This Row],[StdDev]]</f>
        <v>#N/A</v>
      </c>
      <c r="R2766" s="3" t="e">
        <f>TableOMP[[#This Row],[Avg]]+$U$2*TableOMP[[#This Row],[StdDev]]</f>
        <v>#N/A</v>
      </c>
      <c r="S2766" s="3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>MID(M2767,22,1)</f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s="3" t="e">
        <f>TableOMP[[#This Row],[Avg]]-$U$2*TableOMP[[#This Row],[StdDev]]</f>
        <v>#N/A</v>
      </c>
      <c r="R2767" s="3" t="e">
        <f>TableOMP[[#This Row],[Avg]]+$U$2*TableOMP[[#This Row],[StdDev]]</f>
        <v>#N/A</v>
      </c>
      <c r="S2767" s="3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>MID(M2768,22,1)</f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s="3" t="e">
        <f>TableOMP[[#This Row],[Avg]]-$U$2*TableOMP[[#This Row],[StdDev]]</f>
        <v>#N/A</v>
      </c>
      <c r="R2768" s="3" t="e">
        <f>TableOMP[[#This Row],[Avg]]+$U$2*TableOMP[[#This Row],[StdDev]]</f>
        <v>#N/A</v>
      </c>
      <c r="S2768" s="3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>MID(M2769,22,1)</f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s="3" t="e">
        <f>TableOMP[[#This Row],[Avg]]-$U$2*TableOMP[[#This Row],[StdDev]]</f>
        <v>#N/A</v>
      </c>
      <c r="R2769" s="3" t="e">
        <f>TableOMP[[#This Row],[Avg]]+$U$2*TableOMP[[#This Row],[StdDev]]</f>
        <v>#N/A</v>
      </c>
      <c r="S2769" s="3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>MID(M2770,22,1)</f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s="3" t="e">
        <f>TableOMP[[#This Row],[Avg]]-$U$2*TableOMP[[#This Row],[StdDev]]</f>
        <v>#N/A</v>
      </c>
      <c r="R2770" s="3" t="e">
        <f>TableOMP[[#This Row],[Avg]]+$U$2*TableOMP[[#This Row],[StdDev]]</f>
        <v>#N/A</v>
      </c>
      <c r="S2770" s="3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>MID(M2771,22,1)</f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s="3" t="e">
        <f>TableOMP[[#This Row],[Avg]]-$U$2*TableOMP[[#This Row],[StdDev]]</f>
        <v>#N/A</v>
      </c>
      <c r="R2771" s="3" t="e">
        <f>TableOMP[[#This Row],[Avg]]+$U$2*TableOMP[[#This Row],[StdDev]]</f>
        <v>#N/A</v>
      </c>
      <c r="S2771" s="3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>MID(M2772,22,1)</f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s="3" t="e">
        <f>TableOMP[[#This Row],[Avg]]-$U$2*TableOMP[[#This Row],[StdDev]]</f>
        <v>#N/A</v>
      </c>
      <c r="R2772" s="3" t="e">
        <f>TableOMP[[#This Row],[Avg]]+$U$2*TableOMP[[#This Row],[StdDev]]</f>
        <v>#N/A</v>
      </c>
      <c r="S2772" s="3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>MID(M2773,22,1)</f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s="3" t="e">
        <f>TableOMP[[#This Row],[Avg]]-$U$2*TableOMP[[#This Row],[StdDev]]</f>
        <v>#N/A</v>
      </c>
      <c r="R2773" s="3" t="e">
        <f>TableOMP[[#This Row],[Avg]]+$U$2*TableOMP[[#This Row],[StdDev]]</f>
        <v>#N/A</v>
      </c>
      <c r="S2773" s="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>MID(M2774,22,1)</f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s="3" t="e">
        <f>TableOMP[[#This Row],[Avg]]-$U$2*TableOMP[[#This Row],[StdDev]]</f>
        <v>#N/A</v>
      </c>
      <c r="R2774" s="3" t="e">
        <f>TableOMP[[#This Row],[Avg]]+$U$2*TableOMP[[#This Row],[StdDev]]</f>
        <v>#N/A</v>
      </c>
      <c r="S2774" s="3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>MID(M2775,22,1)</f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s="3" t="e">
        <f>TableOMP[[#This Row],[Avg]]-$U$2*TableOMP[[#This Row],[StdDev]]</f>
        <v>#N/A</v>
      </c>
      <c r="R2775" s="3" t="e">
        <f>TableOMP[[#This Row],[Avg]]+$U$2*TableOMP[[#This Row],[StdDev]]</f>
        <v>#N/A</v>
      </c>
      <c r="S2775" s="3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>MID(M2776,22,1)</f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s="3" t="e">
        <f>TableOMP[[#This Row],[Avg]]-$U$2*TableOMP[[#This Row],[StdDev]]</f>
        <v>#N/A</v>
      </c>
      <c r="R2776" s="3" t="e">
        <f>TableOMP[[#This Row],[Avg]]+$U$2*TableOMP[[#This Row],[StdDev]]</f>
        <v>#N/A</v>
      </c>
      <c r="S2776" s="3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>MID(M2777,22,1)</f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s="3" t="e">
        <f>TableOMP[[#This Row],[Avg]]-$U$2*TableOMP[[#This Row],[StdDev]]</f>
        <v>#N/A</v>
      </c>
      <c r="R2777" s="3" t="e">
        <f>TableOMP[[#This Row],[Avg]]+$U$2*TableOMP[[#This Row],[StdDev]]</f>
        <v>#N/A</v>
      </c>
      <c r="S2777" s="3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>MID(M2778,22,1)</f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s="3" t="e">
        <f>TableOMP[[#This Row],[Avg]]-$U$2*TableOMP[[#This Row],[StdDev]]</f>
        <v>#N/A</v>
      </c>
      <c r="R2778" s="3" t="e">
        <f>TableOMP[[#This Row],[Avg]]+$U$2*TableOMP[[#This Row],[StdDev]]</f>
        <v>#N/A</v>
      </c>
      <c r="S2778" s="3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>MID(M2779,22,1)</f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s="3" t="e">
        <f>TableOMP[[#This Row],[Avg]]-$U$2*TableOMP[[#This Row],[StdDev]]</f>
        <v>#N/A</v>
      </c>
      <c r="R2779" s="3" t="e">
        <f>TableOMP[[#This Row],[Avg]]+$U$2*TableOMP[[#This Row],[StdDev]]</f>
        <v>#N/A</v>
      </c>
      <c r="S2779" s="3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>MID(M2780,22,1)</f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s="3" t="e">
        <f>TableOMP[[#This Row],[Avg]]-$U$2*TableOMP[[#This Row],[StdDev]]</f>
        <v>#N/A</v>
      </c>
      <c r="R2780" s="3" t="e">
        <f>TableOMP[[#This Row],[Avg]]+$U$2*TableOMP[[#This Row],[StdDev]]</f>
        <v>#N/A</v>
      </c>
      <c r="S2780" s="3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>MID(M2781,22,1)</f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s="3" t="e">
        <f>TableOMP[[#This Row],[Avg]]-$U$2*TableOMP[[#This Row],[StdDev]]</f>
        <v>#N/A</v>
      </c>
      <c r="R2781" s="3" t="e">
        <f>TableOMP[[#This Row],[Avg]]+$U$2*TableOMP[[#This Row],[StdDev]]</f>
        <v>#N/A</v>
      </c>
      <c r="S2781" s="3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>MID(M2782,22,1)</f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s="3" t="e">
        <f>TableOMP[[#This Row],[Avg]]-$U$2*TableOMP[[#This Row],[StdDev]]</f>
        <v>#N/A</v>
      </c>
      <c r="R2782" s="3" t="e">
        <f>TableOMP[[#This Row],[Avg]]+$U$2*TableOMP[[#This Row],[StdDev]]</f>
        <v>#N/A</v>
      </c>
      <c r="S2782" s="3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>MID(M2783,22,1)</f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s="3" t="e">
        <f>TableOMP[[#This Row],[Avg]]-$U$2*TableOMP[[#This Row],[StdDev]]</f>
        <v>#N/A</v>
      </c>
      <c r="R2783" s="3" t="e">
        <f>TableOMP[[#This Row],[Avg]]+$U$2*TableOMP[[#This Row],[StdDev]]</f>
        <v>#N/A</v>
      </c>
      <c r="S2783" s="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>MID(M2784,22,1)</f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s="3" t="e">
        <f>TableOMP[[#This Row],[Avg]]-$U$2*TableOMP[[#This Row],[StdDev]]</f>
        <v>#N/A</v>
      </c>
      <c r="R2784" s="3" t="e">
        <f>TableOMP[[#This Row],[Avg]]+$U$2*TableOMP[[#This Row],[StdDev]]</f>
        <v>#N/A</v>
      </c>
      <c r="S2784" s="3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>MID(M2785,22,1)</f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s="3" t="e">
        <f>TableOMP[[#This Row],[Avg]]-$U$2*TableOMP[[#This Row],[StdDev]]</f>
        <v>#N/A</v>
      </c>
      <c r="R2785" s="3" t="e">
        <f>TableOMP[[#This Row],[Avg]]+$U$2*TableOMP[[#This Row],[StdDev]]</f>
        <v>#N/A</v>
      </c>
      <c r="S2785" s="3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>MID(M2786,22,1)</f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s="3" t="e">
        <f>TableOMP[[#This Row],[Avg]]-$U$2*TableOMP[[#This Row],[StdDev]]</f>
        <v>#N/A</v>
      </c>
      <c r="R2786" s="3" t="e">
        <f>TableOMP[[#This Row],[Avg]]+$U$2*TableOMP[[#This Row],[StdDev]]</f>
        <v>#N/A</v>
      </c>
      <c r="S2786" s="3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>MID(M2787,22,1)</f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s="3" t="e">
        <f>TableOMP[[#This Row],[Avg]]-$U$2*TableOMP[[#This Row],[StdDev]]</f>
        <v>#N/A</v>
      </c>
      <c r="R2787" s="3" t="e">
        <f>TableOMP[[#This Row],[Avg]]+$U$2*TableOMP[[#This Row],[StdDev]]</f>
        <v>#N/A</v>
      </c>
      <c r="S2787" s="3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>MID(M2788,22,1)</f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s="3" t="e">
        <f>TableOMP[[#This Row],[Avg]]-$U$2*TableOMP[[#This Row],[StdDev]]</f>
        <v>#N/A</v>
      </c>
      <c r="R2788" s="3" t="e">
        <f>TableOMP[[#This Row],[Avg]]+$U$2*TableOMP[[#This Row],[StdDev]]</f>
        <v>#N/A</v>
      </c>
      <c r="S2788" s="3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>MID(M2789,22,1)</f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s="3" t="e">
        <f>TableOMP[[#This Row],[Avg]]-$U$2*TableOMP[[#This Row],[StdDev]]</f>
        <v>#N/A</v>
      </c>
      <c r="R2789" s="3" t="e">
        <f>TableOMP[[#This Row],[Avg]]+$U$2*TableOMP[[#This Row],[StdDev]]</f>
        <v>#N/A</v>
      </c>
      <c r="S2789" s="3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>MID(M2790,22,1)</f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s="3" t="e">
        <f>TableOMP[[#This Row],[Avg]]-$U$2*TableOMP[[#This Row],[StdDev]]</f>
        <v>#N/A</v>
      </c>
      <c r="R2790" s="3" t="e">
        <f>TableOMP[[#This Row],[Avg]]+$U$2*TableOMP[[#This Row],[StdDev]]</f>
        <v>#N/A</v>
      </c>
      <c r="S2790" s="3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>MID(M2791,22,1)</f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s="3" t="e">
        <f>TableOMP[[#This Row],[Avg]]-$U$2*TableOMP[[#This Row],[StdDev]]</f>
        <v>#N/A</v>
      </c>
      <c r="R2791" s="3" t="e">
        <f>TableOMP[[#This Row],[Avg]]+$U$2*TableOMP[[#This Row],[StdDev]]</f>
        <v>#N/A</v>
      </c>
      <c r="S2791" s="3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>MID(M2792,22,1)</f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s="3" t="e">
        <f>TableOMP[[#This Row],[Avg]]-$U$2*TableOMP[[#This Row],[StdDev]]</f>
        <v>#N/A</v>
      </c>
      <c r="R2792" s="3" t="e">
        <f>TableOMP[[#This Row],[Avg]]+$U$2*TableOMP[[#This Row],[StdDev]]</f>
        <v>#N/A</v>
      </c>
      <c r="S2792" s="3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>MID(M2793,22,1)</f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s="3" t="e">
        <f>TableOMP[[#This Row],[Avg]]-$U$2*TableOMP[[#This Row],[StdDev]]</f>
        <v>#N/A</v>
      </c>
      <c r="R2793" s="3" t="e">
        <f>TableOMP[[#This Row],[Avg]]+$U$2*TableOMP[[#This Row],[StdDev]]</f>
        <v>#N/A</v>
      </c>
      <c r="S2793" s="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>MID(M2794,22,1)</f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s="3" t="e">
        <f>TableOMP[[#This Row],[Avg]]-$U$2*TableOMP[[#This Row],[StdDev]]</f>
        <v>#N/A</v>
      </c>
      <c r="R2794" s="3" t="e">
        <f>TableOMP[[#This Row],[Avg]]+$U$2*TableOMP[[#This Row],[StdDev]]</f>
        <v>#N/A</v>
      </c>
      <c r="S2794" s="3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>MID(M2795,22,1)</f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s="3" t="e">
        <f>TableOMP[[#This Row],[Avg]]-$U$2*TableOMP[[#This Row],[StdDev]]</f>
        <v>#N/A</v>
      </c>
      <c r="R2795" s="3" t="e">
        <f>TableOMP[[#This Row],[Avg]]+$U$2*TableOMP[[#This Row],[StdDev]]</f>
        <v>#N/A</v>
      </c>
      <c r="S2795" s="3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>MID(M2796,22,1)</f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s="3" t="e">
        <f>TableOMP[[#This Row],[Avg]]-$U$2*TableOMP[[#This Row],[StdDev]]</f>
        <v>#N/A</v>
      </c>
      <c r="R2796" s="3" t="e">
        <f>TableOMP[[#This Row],[Avg]]+$U$2*TableOMP[[#This Row],[StdDev]]</f>
        <v>#N/A</v>
      </c>
      <c r="S2796" s="3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>MID(M2797,22,1)</f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s="3" t="e">
        <f>TableOMP[[#This Row],[Avg]]-$U$2*TableOMP[[#This Row],[StdDev]]</f>
        <v>#N/A</v>
      </c>
      <c r="R2797" s="3" t="e">
        <f>TableOMP[[#This Row],[Avg]]+$U$2*TableOMP[[#This Row],[StdDev]]</f>
        <v>#N/A</v>
      </c>
      <c r="S2797" s="3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>MID(M2798,22,1)</f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s="3" t="e">
        <f>TableOMP[[#This Row],[Avg]]-$U$2*TableOMP[[#This Row],[StdDev]]</f>
        <v>#N/A</v>
      </c>
      <c r="R2798" s="3" t="e">
        <f>TableOMP[[#This Row],[Avg]]+$U$2*TableOMP[[#This Row],[StdDev]]</f>
        <v>#N/A</v>
      </c>
      <c r="S2798" s="3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>MID(M2799,22,1)</f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s="3" t="e">
        <f>TableOMP[[#This Row],[Avg]]-$U$2*TableOMP[[#This Row],[StdDev]]</f>
        <v>#N/A</v>
      </c>
      <c r="R2799" s="3" t="e">
        <f>TableOMP[[#This Row],[Avg]]+$U$2*TableOMP[[#This Row],[StdDev]]</f>
        <v>#N/A</v>
      </c>
      <c r="S2799" s="3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>MID(M2800,22,1)</f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s="3" t="e">
        <f>TableOMP[[#This Row],[Avg]]-$U$2*TableOMP[[#This Row],[StdDev]]</f>
        <v>#N/A</v>
      </c>
      <c r="R2800" s="3" t="e">
        <f>TableOMP[[#This Row],[Avg]]+$U$2*TableOMP[[#This Row],[StdDev]]</f>
        <v>#N/A</v>
      </c>
      <c r="S2800" s="3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>MID(M2801,22,1)</f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s="3" t="e">
        <f>TableOMP[[#This Row],[Avg]]-$U$2*TableOMP[[#This Row],[StdDev]]</f>
        <v>#N/A</v>
      </c>
      <c r="R2801" s="3" t="e">
        <f>TableOMP[[#This Row],[Avg]]+$U$2*TableOMP[[#This Row],[StdDev]]</f>
        <v>#N/A</v>
      </c>
      <c r="S2801" s="3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>MID(M2802,22,1)</f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s="3" t="e">
        <f>TableOMP[[#This Row],[Avg]]-$U$2*TableOMP[[#This Row],[StdDev]]</f>
        <v>#N/A</v>
      </c>
      <c r="R2802" s="3" t="e">
        <f>TableOMP[[#This Row],[Avg]]+$U$2*TableOMP[[#This Row],[StdDev]]</f>
        <v>#N/A</v>
      </c>
      <c r="S2802" s="3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>MID(M2803,22,1)</f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s="3" t="e">
        <f>TableOMP[[#This Row],[Avg]]-$U$2*TableOMP[[#This Row],[StdDev]]</f>
        <v>#N/A</v>
      </c>
      <c r="R2803" s="3" t="e">
        <f>TableOMP[[#This Row],[Avg]]+$U$2*TableOMP[[#This Row],[StdDev]]</f>
        <v>#N/A</v>
      </c>
      <c r="S2803" s="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>MID(M2804,22,1)</f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s="3" t="e">
        <f>TableOMP[[#This Row],[Avg]]-$U$2*TableOMP[[#This Row],[StdDev]]</f>
        <v>#N/A</v>
      </c>
      <c r="R2804" s="3" t="e">
        <f>TableOMP[[#This Row],[Avg]]+$U$2*TableOMP[[#This Row],[StdDev]]</f>
        <v>#N/A</v>
      </c>
      <c r="S2804" s="3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>MID(M2805,22,1)</f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s="3" t="e">
        <f>TableOMP[[#This Row],[Avg]]-$U$2*TableOMP[[#This Row],[StdDev]]</f>
        <v>#N/A</v>
      </c>
      <c r="R2805" s="3" t="e">
        <f>TableOMP[[#This Row],[Avg]]+$U$2*TableOMP[[#This Row],[StdDev]]</f>
        <v>#N/A</v>
      </c>
      <c r="S2805" s="3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>MID(M2806,22,1)</f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s="3" t="e">
        <f>TableOMP[[#This Row],[Avg]]-$U$2*TableOMP[[#This Row],[StdDev]]</f>
        <v>#N/A</v>
      </c>
      <c r="R2806" s="3" t="e">
        <f>TableOMP[[#This Row],[Avg]]+$U$2*TableOMP[[#This Row],[StdDev]]</f>
        <v>#N/A</v>
      </c>
      <c r="S2806" s="3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>MID(M2807,22,1)</f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s="3" t="e">
        <f>TableOMP[[#This Row],[Avg]]-$U$2*TableOMP[[#This Row],[StdDev]]</f>
        <v>#N/A</v>
      </c>
      <c r="R2807" s="3" t="e">
        <f>TableOMP[[#This Row],[Avg]]+$U$2*TableOMP[[#This Row],[StdDev]]</f>
        <v>#N/A</v>
      </c>
      <c r="S2807" s="3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>MID(M2808,22,1)</f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s="3" t="e">
        <f>TableOMP[[#This Row],[Avg]]-$U$2*TableOMP[[#This Row],[StdDev]]</f>
        <v>#N/A</v>
      </c>
      <c r="R2808" s="3" t="e">
        <f>TableOMP[[#This Row],[Avg]]+$U$2*TableOMP[[#This Row],[StdDev]]</f>
        <v>#N/A</v>
      </c>
      <c r="S2808" s="3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>MID(M2809,22,1)</f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s="3" t="e">
        <f>TableOMP[[#This Row],[Avg]]-$U$2*TableOMP[[#This Row],[StdDev]]</f>
        <v>#N/A</v>
      </c>
      <c r="R2809" s="3" t="e">
        <f>TableOMP[[#This Row],[Avg]]+$U$2*TableOMP[[#This Row],[StdDev]]</f>
        <v>#N/A</v>
      </c>
      <c r="S2809" s="3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>MID(M2810,22,1)</f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s="3" t="e">
        <f>TableOMP[[#This Row],[Avg]]-$U$2*TableOMP[[#This Row],[StdDev]]</f>
        <v>#N/A</v>
      </c>
      <c r="R2810" s="3" t="e">
        <f>TableOMP[[#This Row],[Avg]]+$U$2*TableOMP[[#This Row],[StdDev]]</f>
        <v>#N/A</v>
      </c>
      <c r="S2810" s="3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>MID(M2811,22,1)</f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s="3" t="e">
        <f>TableOMP[[#This Row],[Avg]]-$U$2*TableOMP[[#This Row],[StdDev]]</f>
        <v>#N/A</v>
      </c>
      <c r="R2811" s="3" t="e">
        <f>TableOMP[[#This Row],[Avg]]+$U$2*TableOMP[[#This Row],[StdDev]]</f>
        <v>#N/A</v>
      </c>
      <c r="S2811" s="3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>MID(M2812,22,1)</f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s="3" t="e">
        <f>TableOMP[[#This Row],[Avg]]-$U$2*TableOMP[[#This Row],[StdDev]]</f>
        <v>#N/A</v>
      </c>
      <c r="R2812" s="3" t="e">
        <f>TableOMP[[#This Row],[Avg]]+$U$2*TableOMP[[#This Row],[StdDev]]</f>
        <v>#N/A</v>
      </c>
      <c r="S2812" s="3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>MID(M2813,22,1)</f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s="3" t="e">
        <f>TableOMP[[#This Row],[Avg]]-$U$2*TableOMP[[#This Row],[StdDev]]</f>
        <v>#N/A</v>
      </c>
      <c r="R2813" s="3" t="e">
        <f>TableOMP[[#This Row],[Avg]]+$U$2*TableOMP[[#This Row],[StdDev]]</f>
        <v>#N/A</v>
      </c>
      <c r="S2813" s="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>MID(M2814,22,1)</f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s="3" t="e">
        <f>TableOMP[[#This Row],[Avg]]-$U$2*TableOMP[[#This Row],[StdDev]]</f>
        <v>#N/A</v>
      </c>
      <c r="R2814" s="3" t="e">
        <f>TableOMP[[#This Row],[Avg]]+$U$2*TableOMP[[#This Row],[StdDev]]</f>
        <v>#N/A</v>
      </c>
      <c r="S2814" s="3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>MID(M2815,22,1)</f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s="3" t="e">
        <f>TableOMP[[#This Row],[Avg]]-$U$2*TableOMP[[#This Row],[StdDev]]</f>
        <v>#N/A</v>
      </c>
      <c r="R2815" s="3" t="e">
        <f>TableOMP[[#This Row],[Avg]]+$U$2*TableOMP[[#This Row],[StdDev]]</f>
        <v>#N/A</v>
      </c>
      <c r="S2815" s="3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>MID(M2816,22,1)</f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s="3" t="e">
        <f>TableOMP[[#This Row],[Avg]]-$U$2*TableOMP[[#This Row],[StdDev]]</f>
        <v>#N/A</v>
      </c>
      <c r="R2816" s="3" t="e">
        <f>TableOMP[[#This Row],[Avg]]+$U$2*TableOMP[[#This Row],[StdDev]]</f>
        <v>#N/A</v>
      </c>
      <c r="S2816" s="3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>MID(M2817,22,1)</f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s="3" t="e">
        <f>TableOMP[[#This Row],[Avg]]-$U$2*TableOMP[[#This Row],[StdDev]]</f>
        <v>#N/A</v>
      </c>
      <c r="R2817" s="3" t="e">
        <f>TableOMP[[#This Row],[Avg]]+$U$2*TableOMP[[#This Row],[StdDev]]</f>
        <v>#N/A</v>
      </c>
      <c r="S2817" s="3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s="3" t="e">
        <f>TableOMP[[#This Row],[Avg]]-$U$2*TableOMP[[#This Row],[StdDev]]</f>
        <v>#N/A</v>
      </c>
      <c r="R2818" s="3" t="e">
        <f>TableOMP[[#This Row],[Avg]]+$U$2*TableOMP[[#This Row],[StdDev]]</f>
        <v>#N/A</v>
      </c>
      <c r="S2818" s="3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>MID(M2819,22,1)</f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s="3" t="e">
        <f>TableOMP[[#This Row],[Avg]]-$U$2*TableOMP[[#This Row],[StdDev]]</f>
        <v>#N/A</v>
      </c>
      <c r="R2819" s="3" t="e">
        <f>TableOMP[[#This Row],[Avg]]+$U$2*TableOMP[[#This Row],[StdDev]]</f>
        <v>#N/A</v>
      </c>
      <c r="S2819" s="3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>MID(M2820,22,1)</f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s="3" t="e">
        <f>TableOMP[[#This Row],[Avg]]-$U$2*TableOMP[[#This Row],[StdDev]]</f>
        <v>#N/A</v>
      </c>
      <c r="R2820" s="3" t="e">
        <f>TableOMP[[#This Row],[Avg]]+$U$2*TableOMP[[#This Row],[StdDev]]</f>
        <v>#N/A</v>
      </c>
      <c r="S2820" s="3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>MID(M2821,22,1)</f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s="3" t="e">
        <f>TableOMP[[#This Row],[Avg]]-$U$2*TableOMP[[#This Row],[StdDev]]</f>
        <v>#N/A</v>
      </c>
      <c r="R2821" s="3" t="e">
        <f>TableOMP[[#This Row],[Avg]]+$U$2*TableOMP[[#This Row],[StdDev]]</f>
        <v>#N/A</v>
      </c>
      <c r="S2821" s="3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>MID(M2822,22,1)</f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s="3" t="e">
        <f>TableOMP[[#This Row],[Avg]]-$U$2*TableOMP[[#This Row],[StdDev]]</f>
        <v>#N/A</v>
      </c>
      <c r="R2822" s="3" t="e">
        <f>TableOMP[[#This Row],[Avg]]+$U$2*TableOMP[[#This Row],[StdDev]]</f>
        <v>#N/A</v>
      </c>
      <c r="S2822" s="3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>MID(M2823,22,1)</f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s="3" t="e">
        <f>TableOMP[[#This Row],[Avg]]-$U$2*TableOMP[[#This Row],[StdDev]]</f>
        <v>#N/A</v>
      </c>
      <c r="R2823" s="3" t="e">
        <f>TableOMP[[#This Row],[Avg]]+$U$2*TableOMP[[#This Row],[StdDev]]</f>
        <v>#N/A</v>
      </c>
      <c r="S2823" s="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>MID(M2824,22,1)</f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s="3" t="e">
        <f>TableOMP[[#This Row],[Avg]]-$U$2*TableOMP[[#This Row],[StdDev]]</f>
        <v>#N/A</v>
      </c>
      <c r="R2824" s="3" t="e">
        <f>TableOMP[[#This Row],[Avg]]+$U$2*TableOMP[[#This Row],[StdDev]]</f>
        <v>#N/A</v>
      </c>
      <c r="S2824" s="3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>MID(M2825,22,1)</f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s="3" t="e">
        <f>TableOMP[[#This Row],[Avg]]-$U$2*TableOMP[[#This Row],[StdDev]]</f>
        <v>#N/A</v>
      </c>
      <c r="R2825" s="3" t="e">
        <f>TableOMP[[#This Row],[Avg]]+$U$2*TableOMP[[#This Row],[StdDev]]</f>
        <v>#N/A</v>
      </c>
      <c r="S2825" s="3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>MID(M2826,22,1)</f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s="3" t="e">
        <f>TableOMP[[#This Row],[Avg]]-$U$2*TableOMP[[#This Row],[StdDev]]</f>
        <v>#N/A</v>
      </c>
      <c r="R2826" s="3" t="e">
        <f>TableOMP[[#This Row],[Avg]]+$U$2*TableOMP[[#This Row],[StdDev]]</f>
        <v>#N/A</v>
      </c>
      <c r="S2826" s="3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>MID(M2827,22,1)</f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s="3" t="e">
        <f>TableOMP[[#This Row],[Avg]]-$U$2*TableOMP[[#This Row],[StdDev]]</f>
        <v>#N/A</v>
      </c>
      <c r="R2827" s="3" t="e">
        <f>TableOMP[[#This Row],[Avg]]+$U$2*TableOMP[[#This Row],[StdDev]]</f>
        <v>#N/A</v>
      </c>
      <c r="S2827" s="3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>MID(M2828,22,1)</f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s="3" t="e">
        <f>TableOMP[[#This Row],[Avg]]-$U$2*TableOMP[[#This Row],[StdDev]]</f>
        <v>#N/A</v>
      </c>
      <c r="R2828" s="3" t="e">
        <f>TableOMP[[#This Row],[Avg]]+$U$2*TableOMP[[#This Row],[StdDev]]</f>
        <v>#N/A</v>
      </c>
      <c r="S2828" s="3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>MID(M2829,22,1)</f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s="3" t="e">
        <f>TableOMP[[#This Row],[Avg]]-$U$2*TableOMP[[#This Row],[StdDev]]</f>
        <v>#N/A</v>
      </c>
      <c r="R2829" s="3" t="e">
        <f>TableOMP[[#This Row],[Avg]]+$U$2*TableOMP[[#This Row],[StdDev]]</f>
        <v>#N/A</v>
      </c>
      <c r="S2829" s="3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>MID(M2830,22,1)</f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s="3" t="e">
        <f>TableOMP[[#This Row],[Avg]]-$U$2*TableOMP[[#This Row],[StdDev]]</f>
        <v>#N/A</v>
      </c>
      <c r="R2830" s="3" t="e">
        <f>TableOMP[[#This Row],[Avg]]+$U$2*TableOMP[[#This Row],[StdDev]]</f>
        <v>#N/A</v>
      </c>
      <c r="S2830" s="3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>MID(M2831,22,1)</f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s="3" t="e">
        <f>TableOMP[[#This Row],[Avg]]-$U$2*TableOMP[[#This Row],[StdDev]]</f>
        <v>#N/A</v>
      </c>
      <c r="R2831" s="3" t="e">
        <f>TableOMP[[#This Row],[Avg]]+$U$2*TableOMP[[#This Row],[StdDev]]</f>
        <v>#N/A</v>
      </c>
      <c r="S2831" s="3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>MID(M2832,22,1)</f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s="3" t="e">
        <f>TableOMP[[#This Row],[Avg]]-$U$2*TableOMP[[#This Row],[StdDev]]</f>
        <v>#N/A</v>
      </c>
      <c r="R2832" s="3" t="e">
        <f>TableOMP[[#This Row],[Avg]]+$U$2*TableOMP[[#This Row],[StdDev]]</f>
        <v>#N/A</v>
      </c>
      <c r="S2832" s="3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>MID(M2833,22,1)</f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s="3" t="e">
        <f>TableOMP[[#This Row],[Avg]]-$U$2*TableOMP[[#This Row],[StdDev]]</f>
        <v>#N/A</v>
      </c>
      <c r="R2833" s="3" t="e">
        <f>TableOMP[[#This Row],[Avg]]+$U$2*TableOMP[[#This Row],[StdDev]]</f>
        <v>#N/A</v>
      </c>
      <c r="S2833" s="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>MID(M2834,22,1)</f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s="3" t="e">
        <f>TableOMP[[#This Row],[Avg]]-$U$2*TableOMP[[#This Row],[StdDev]]</f>
        <v>#N/A</v>
      </c>
      <c r="R2834" s="3" t="e">
        <f>TableOMP[[#This Row],[Avg]]+$U$2*TableOMP[[#This Row],[StdDev]]</f>
        <v>#N/A</v>
      </c>
      <c r="S2834" s="3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>MID(M2835,22,1)</f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s="3" t="e">
        <f>TableOMP[[#This Row],[Avg]]-$U$2*TableOMP[[#This Row],[StdDev]]</f>
        <v>#N/A</v>
      </c>
      <c r="R2835" s="3" t="e">
        <f>TableOMP[[#This Row],[Avg]]+$U$2*TableOMP[[#This Row],[StdDev]]</f>
        <v>#N/A</v>
      </c>
      <c r="S2835" s="3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>MID(M2836,22,1)</f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s="3" t="e">
        <f>TableOMP[[#This Row],[Avg]]-$U$2*TableOMP[[#This Row],[StdDev]]</f>
        <v>#N/A</v>
      </c>
      <c r="R2836" s="3" t="e">
        <f>TableOMP[[#This Row],[Avg]]+$U$2*TableOMP[[#This Row],[StdDev]]</f>
        <v>#N/A</v>
      </c>
      <c r="S2836" s="3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>MID(M2837,22,1)</f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s="3" t="e">
        <f>TableOMP[[#This Row],[Avg]]-$U$2*TableOMP[[#This Row],[StdDev]]</f>
        <v>#N/A</v>
      </c>
      <c r="R2837" s="3" t="e">
        <f>TableOMP[[#This Row],[Avg]]+$U$2*TableOMP[[#This Row],[StdDev]]</f>
        <v>#N/A</v>
      </c>
      <c r="S2837" s="3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>MID(M2838,22,1)</f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s="3" t="e">
        <f>TableOMP[[#This Row],[Avg]]-$U$2*TableOMP[[#This Row],[StdDev]]</f>
        <v>#N/A</v>
      </c>
      <c r="R2838" s="3" t="e">
        <f>TableOMP[[#This Row],[Avg]]+$U$2*TableOMP[[#This Row],[StdDev]]</f>
        <v>#N/A</v>
      </c>
      <c r="S2838" s="3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>MID(M2839,22,1)</f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s="3" t="e">
        <f>TableOMP[[#This Row],[Avg]]-$U$2*TableOMP[[#This Row],[StdDev]]</f>
        <v>#N/A</v>
      </c>
      <c r="R2839" s="3" t="e">
        <f>TableOMP[[#This Row],[Avg]]+$U$2*TableOMP[[#This Row],[StdDev]]</f>
        <v>#N/A</v>
      </c>
      <c r="S2839" s="3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>MID(M2840,22,1)</f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s="3" t="e">
        <f>TableOMP[[#This Row],[Avg]]-$U$2*TableOMP[[#This Row],[StdDev]]</f>
        <v>#N/A</v>
      </c>
      <c r="R2840" s="3" t="e">
        <f>TableOMP[[#This Row],[Avg]]+$U$2*TableOMP[[#This Row],[StdDev]]</f>
        <v>#N/A</v>
      </c>
      <c r="S2840" s="3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>MID(M2841,22,1)</f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s="3" t="e">
        <f>TableOMP[[#This Row],[Avg]]-$U$2*TableOMP[[#This Row],[StdDev]]</f>
        <v>#N/A</v>
      </c>
      <c r="R2841" s="3" t="e">
        <f>TableOMP[[#This Row],[Avg]]+$U$2*TableOMP[[#This Row],[StdDev]]</f>
        <v>#N/A</v>
      </c>
      <c r="S2841" s="3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>MID(M2842,22,1)</f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s="3" t="e">
        <f>TableOMP[[#This Row],[Avg]]-$U$2*TableOMP[[#This Row],[StdDev]]</f>
        <v>#N/A</v>
      </c>
      <c r="R2842" s="3" t="e">
        <f>TableOMP[[#This Row],[Avg]]+$U$2*TableOMP[[#This Row],[StdDev]]</f>
        <v>#N/A</v>
      </c>
      <c r="S2842" s="3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>MID(M2843,22,1)</f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s="3" t="e">
        <f>TableOMP[[#This Row],[Avg]]-$U$2*TableOMP[[#This Row],[StdDev]]</f>
        <v>#N/A</v>
      </c>
      <c r="R2843" s="3" t="e">
        <f>TableOMP[[#This Row],[Avg]]+$U$2*TableOMP[[#This Row],[StdDev]]</f>
        <v>#N/A</v>
      </c>
      <c r="S2843" s="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>MID(M2844,22,1)</f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s="3" t="e">
        <f>TableOMP[[#This Row],[Avg]]-$U$2*TableOMP[[#This Row],[StdDev]]</f>
        <v>#N/A</v>
      </c>
      <c r="R2844" s="3" t="e">
        <f>TableOMP[[#This Row],[Avg]]+$U$2*TableOMP[[#This Row],[StdDev]]</f>
        <v>#N/A</v>
      </c>
      <c r="S2844" s="3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>MID(M2845,22,1)</f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s="3" t="e">
        <f>TableOMP[[#This Row],[Avg]]-$U$2*TableOMP[[#This Row],[StdDev]]</f>
        <v>#N/A</v>
      </c>
      <c r="R2845" s="3" t="e">
        <f>TableOMP[[#This Row],[Avg]]+$U$2*TableOMP[[#This Row],[StdDev]]</f>
        <v>#N/A</v>
      </c>
      <c r="S2845" s="3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>MID(M2846,22,1)</f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s="3" t="e">
        <f>TableOMP[[#This Row],[Avg]]-$U$2*TableOMP[[#This Row],[StdDev]]</f>
        <v>#N/A</v>
      </c>
      <c r="R2846" s="3" t="e">
        <f>TableOMP[[#This Row],[Avg]]+$U$2*TableOMP[[#This Row],[StdDev]]</f>
        <v>#N/A</v>
      </c>
      <c r="S2846" s="3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>MID(M2847,22,1)</f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s="3" t="e">
        <f>TableOMP[[#This Row],[Avg]]-$U$2*TableOMP[[#This Row],[StdDev]]</f>
        <v>#N/A</v>
      </c>
      <c r="R2847" s="3" t="e">
        <f>TableOMP[[#This Row],[Avg]]+$U$2*TableOMP[[#This Row],[StdDev]]</f>
        <v>#N/A</v>
      </c>
      <c r="S2847" s="3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>MID(M2848,22,1)</f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s="3" t="e">
        <f>TableOMP[[#This Row],[Avg]]-$U$2*TableOMP[[#This Row],[StdDev]]</f>
        <v>#N/A</v>
      </c>
      <c r="R2848" s="3" t="e">
        <f>TableOMP[[#This Row],[Avg]]+$U$2*TableOMP[[#This Row],[StdDev]]</f>
        <v>#N/A</v>
      </c>
      <c r="S2848" s="3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>MID(M2849,22,1)</f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s="3" t="e">
        <f>TableOMP[[#This Row],[Avg]]-$U$2*TableOMP[[#This Row],[StdDev]]</f>
        <v>#N/A</v>
      </c>
      <c r="R2849" s="3" t="e">
        <f>TableOMP[[#This Row],[Avg]]+$U$2*TableOMP[[#This Row],[StdDev]]</f>
        <v>#N/A</v>
      </c>
      <c r="S2849" s="3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>MID(M2850,22,1)</f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s="3" t="e">
        <f>TableOMP[[#This Row],[Avg]]-$U$2*TableOMP[[#This Row],[StdDev]]</f>
        <v>#N/A</v>
      </c>
      <c r="R2850" s="3" t="e">
        <f>TableOMP[[#This Row],[Avg]]+$U$2*TableOMP[[#This Row],[StdDev]]</f>
        <v>#N/A</v>
      </c>
      <c r="S2850" s="3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>MID(M2851,22,1)</f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s="3" t="e">
        <f>TableOMP[[#This Row],[Avg]]-$U$2*TableOMP[[#This Row],[StdDev]]</f>
        <v>#N/A</v>
      </c>
      <c r="R2851" s="3" t="e">
        <f>TableOMP[[#This Row],[Avg]]+$U$2*TableOMP[[#This Row],[StdDev]]</f>
        <v>#N/A</v>
      </c>
      <c r="S2851" s="3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>MID(M2852,22,1)</f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s="3" t="e">
        <f>TableOMP[[#This Row],[Avg]]-$U$2*TableOMP[[#This Row],[StdDev]]</f>
        <v>#N/A</v>
      </c>
      <c r="R2852" s="3" t="e">
        <f>TableOMP[[#This Row],[Avg]]+$U$2*TableOMP[[#This Row],[StdDev]]</f>
        <v>#N/A</v>
      </c>
      <c r="S2852" s="3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>MID(M2853,22,1)</f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s="3" t="e">
        <f>TableOMP[[#This Row],[Avg]]-$U$2*TableOMP[[#This Row],[StdDev]]</f>
        <v>#N/A</v>
      </c>
      <c r="R2853" s="3" t="e">
        <f>TableOMP[[#This Row],[Avg]]+$U$2*TableOMP[[#This Row],[StdDev]]</f>
        <v>#N/A</v>
      </c>
      <c r="S2853" s="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>MID(M2854,22,1)</f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s="3" t="e">
        <f>TableOMP[[#This Row],[Avg]]-$U$2*TableOMP[[#This Row],[StdDev]]</f>
        <v>#N/A</v>
      </c>
      <c r="R2854" s="3" t="e">
        <f>TableOMP[[#This Row],[Avg]]+$U$2*TableOMP[[#This Row],[StdDev]]</f>
        <v>#N/A</v>
      </c>
      <c r="S2854" s="3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>MID(M2855,22,1)</f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s="3" t="e">
        <f>TableOMP[[#This Row],[Avg]]-$U$2*TableOMP[[#This Row],[StdDev]]</f>
        <v>#N/A</v>
      </c>
      <c r="R2855" s="3" t="e">
        <f>TableOMP[[#This Row],[Avg]]+$U$2*TableOMP[[#This Row],[StdDev]]</f>
        <v>#N/A</v>
      </c>
      <c r="S2855" s="3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>MID(M2856,22,1)</f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s="3" t="e">
        <f>TableOMP[[#This Row],[Avg]]-$U$2*TableOMP[[#This Row],[StdDev]]</f>
        <v>#N/A</v>
      </c>
      <c r="R2856" s="3" t="e">
        <f>TableOMP[[#This Row],[Avg]]+$U$2*TableOMP[[#This Row],[StdDev]]</f>
        <v>#N/A</v>
      </c>
      <c r="S2856" s="3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>MID(M2857,22,1)</f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s="3" t="e">
        <f>TableOMP[[#This Row],[Avg]]-$U$2*TableOMP[[#This Row],[StdDev]]</f>
        <v>#N/A</v>
      </c>
      <c r="R2857" s="3" t="e">
        <f>TableOMP[[#This Row],[Avg]]+$U$2*TableOMP[[#This Row],[StdDev]]</f>
        <v>#N/A</v>
      </c>
      <c r="S2857" s="3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>MID(M2858,22,1)</f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s="3" t="e">
        <f>TableOMP[[#This Row],[Avg]]-$U$2*TableOMP[[#This Row],[StdDev]]</f>
        <v>#N/A</v>
      </c>
      <c r="R2858" s="3" t="e">
        <f>TableOMP[[#This Row],[Avg]]+$U$2*TableOMP[[#This Row],[StdDev]]</f>
        <v>#N/A</v>
      </c>
      <c r="S2858" s="3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>MID(M2859,22,1)</f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s="3" t="e">
        <f>TableOMP[[#This Row],[Avg]]-$U$2*TableOMP[[#This Row],[StdDev]]</f>
        <v>#N/A</v>
      </c>
      <c r="R2859" s="3" t="e">
        <f>TableOMP[[#This Row],[Avg]]+$U$2*TableOMP[[#This Row],[StdDev]]</f>
        <v>#N/A</v>
      </c>
      <c r="S2859" s="3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>MID(M2860,22,1)</f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s="3" t="e">
        <f>TableOMP[[#This Row],[Avg]]-$U$2*TableOMP[[#This Row],[StdDev]]</f>
        <v>#N/A</v>
      </c>
      <c r="R2860" s="3" t="e">
        <f>TableOMP[[#This Row],[Avg]]+$U$2*TableOMP[[#This Row],[StdDev]]</f>
        <v>#N/A</v>
      </c>
      <c r="S2860" s="3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>MID(M2861,22,1)</f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s="3" t="e">
        <f>TableOMP[[#This Row],[Avg]]-$U$2*TableOMP[[#This Row],[StdDev]]</f>
        <v>#N/A</v>
      </c>
      <c r="R2861" s="3" t="e">
        <f>TableOMP[[#This Row],[Avg]]+$U$2*TableOMP[[#This Row],[StdDev]]</f>
        <v>#N/A</v>
      </c>
      <c r="S2861" s="3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>MID(M2862,22,1)</f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s="3" t="e">
        <f>TableOMP[[#This Row],[Avg]]-$U$2*TableOMP[[#This Row],[StdDev]]</f>
        <v>#N/A</v>
      </c>
      <c r="R2862" s="3" t="e">
        <f>TableOMP[[#This Row],[Avg]]+$U$2*TableOMP[[#This Row],[StdDev]]</f>
        <v>#N/A</v>
      </c>
      <c r="S2862" s="3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>MID(M2863,22,1)</f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s="3" t="e">
        <f>TableOMP[[#This Row],[Avg]]-$U$2*TableOMP[[#This Row],[StdDev]]</f>
        <v>#N/A</v>
      </c>
      <c r="R2863" s="3" t="e">
        <f>TableOMP[[#This Row],[Avg]]+$U$2*TableOMP[[#This Row],[StdDev]]</f>
        <v>#N/A</v>
      </c>
      <c r="S2863" s="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>MID(M2864,22,1)</f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s="3" t="e">
        <f>TableOMP[[#This Row],[Avg]]-$U$2*TableOMP[[#This Row],[StdDev]]</f>
        <v>#N/A</v>
      </c>
      <c r="R2864" s="3" t="e">
        <f>TableOMP[[#This Row],[Avg]]+$U$2*TableOMP[[#This Row],[StdDev]]</f>
        <v>#N/A</v>
      </c>
      <c r="S2864" s="3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>MID(M2865,22,1)</f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3.6887529117647055</v>
      </c>
      <c r="P2865">
        <f>VLOOKUP(TableOMP[[#This Row],[Label]],TableAvg[],3,FALSE)</f>
        <v>0.90423785867053863</v>
      </c>
      <c r="Q2865" s="3">
        <f>TableOMP[[#This Row],[Avg]]-$U$2*TableOMP[[#This Row],[StdDev]]</f>
        <v>1.8802771944236283</v>
      </c>
      <c r="R2865" s="3">
        <f>TableOMP[[#This Row],[Avg]]+$U$2*TableOMP[[#This Row],[StdDev]]</f>
        <v>5.4972286291057824</v>
      </c>
      <c r="S2865" s="3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>MID(M2866,22,1)</f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19.844972911764707</v>
      </c>
      <c r="P2866">
        <f>VLOOKUP(TableOMP[[#This Row],[Label]],TableAvg[],3,FALSE)</f>
        <v>2.3787024394751985</v>
      </c>
      <c r="Q2866" s="3">
        <f>TableOMP[[#This Row],[Avg]]-$U$2*TableOMP[[#This Row],[StdDev]]</f>
        <v>15.08756803281431</v>
      </c>
      <c r="R2866" s="3">
        <f>TableOMP[[#This Row],[Avg]]+$U$2*TableOMP[[#This Row],[StdDev]]</f>
        <v>24.602377790715103</v>
      </c>
      <c r="S2866" s="3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>MID(M2867,22,1)</f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7.0879812352941185</v>
      </c>
      <c r="P2867">
        <f>VLOOKUP(TableOMP[[#This Row],[Label]],TableAvg[],3,FALSE)</f>
        <v>1.1352525779008207</v>
      </c>
      <c r="Q2867" s="3">
        <f>TableOMP[[#This Row],[Avg]]-$U$2*TableOMP[[#This Row],[StdDev]]</f>
        <v>4.8174760794924776</v>
      </c>
      <c r="R2867" s="3">
        <f>TableOMP[[#This Row],[Avg]]+$U$2*TableOMP[[#This Row],[StdDev]]</f>
        <v>9.3584863910957594</v>
      </c>
      <c r="S2867" s="3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>MID(M2868,22,1)</f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9.9179669117647062</v>
      </c>
      <c r="P2868">
        <f>VLOOKUP(TableOMP[[#This Row],[Label]],TableAvg[],3,FALSE)</f>
        <v>2.5953991770789595</v>
      </c>
      <c r="Q2868" s="3">
        <f>TableOMP[[#This Row],[Avg]]-$U$2*TableOMP[[#This Row],[StdDev]]</f>
        <v>4.7271685576067872</v>
      </c>
      <c r="R2868" s="3">
        <f>TableOMP[[#This Row],[Avg]]+$U$2*TableOMP[[#This Row],[StdDev]]</f>
        <v>15.108765265922624</v>
      </c>
      <c r="S2868" s="3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>MID(M2869,22,1)</f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12.53978611764706</v>
      </c>
      <c r="P2869">
        <f>VLOOKUP(TableOMP[[#This Row],[Label]],TableAvg[],3,FALSE)</f>
        <v>1.5445364028980233</v>
      </c>
      <c r="Q2869" s="3">
        <f>TableOMP[[#This Row],[Avg]]-$U$2*TableOMP[[#This Row],[StdDev]]</f>
        <v>9.4507133118510129</v>
      </c>
      <c r="R2869" s="3">
        <f>TableOMP[[#This Row],[Avg]]+$U$2*TableOMP[[#This Row],[StdDev]]</f>
        <v>15.628858923443106</v>
      </c>
      <c r="S2869" s="3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>MID(M2870,22,1)</f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17.186305852941175</v>
      </c>
      <c r="P2870">
        <f>VLOOKUP(TableOMP[[#This Row],[Label]],TableAvg[],3,FALSE)</f>
        <v>1.453088740354411</v>
      </c>
      <c r="Q2870" s="3">
        <f>TableOMP[[#This Row],[Avg]]-$U$2*TableOMP[[#This Row],[StdDev]]</f>
        <v>14.280128372232353</v>
      </c>
      <c r="R2870" s="3">
        <f>TableOMP[[#This Row],[Avg]]+$U$2*TableOMP[[#This Row],[StdDev]]</f>
        <v>20.092483333649998</v>
      </c>
      <c r="S2870" s="3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>MID(M2871,22,1)</f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18.569956588235296</v>
      </c>
      <c r="P2871">
        <f>VLOOKUP(TableOMP[[#This Row],[Label]],TableAvg[],3,FALSE)</f>
        <v>2.4107893631359065</v>
      </c>
      <c r="Q2871" s="3">
        <f>TableOMP[[#This Row],[Avg]]-$U$2*TableOMP[[#This Row],[StdDev]]</f>
        <v>13.748377861963483</v>
      </c>
      <c r="R2871" s="3">
        <f>TableOMP[[#This Row],[Avg]]+$U$2*TableOMP[[#This Row],[StdDev]]</f>
        <v>23.391535314507109</v>
      </c>
      <c r="S2871" s="3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>MID(M2872,22,1)</f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18.96842035294118</v>
      </c>
      <c r="P2872">
        <f>VLOOKUP(TableOMP[[#This Row],[Label]],TableAvg[],3,FALSE)</f>
        <v>2.0011168989635033</v>
      </c>
      <c r="Q2872" s="3">
        <f>TableOMP[[#This Row],[Avg]]-$U$2*TableOMP[[#This Row],[StdDev]]</f>
        <v>14.966186555014174</v>
      </c>
      <c r="R2872" s="3">
        <f>TableOMP[[#This Row],[Avg]]+$U$2*TableOMP[[#This Row],[StdDev]]</f>
        <v>22.970654150868185</v>
      </c>
      <c r="S2872" s="3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>MID(M2873,22,1)</f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17.979193705882359</v>
      </c>
      <c r="P2873">
        <f>VLOOKUP(TableOMP[[#This Row],[Label]],TableAvg[],3,FALSE)</f>
        <v>2.0682185463870035</v>
      </c>
      <c r="Q2873" s="3">
        <f>TableOMP[[#This Row],[Avg]]-$U$2*TableOMP[[#This Row],[StdDev]]</f>
        <v>13.842756613108353</v>
      </c>
      <c r="R2873" s="3">
        <f>TableOMP[[#This Row],[Avg]]+$U$2*TableOMP[[#This Row],[StdDev]]</f>
        <v>22.115630798656365</v>
      </c>
      <c r="S2873" s="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>MID(M2874,22,1)</f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19.259341529411767</v>
      </c>
      <c r="P2874">
        <f>VLOOKUP(TableOMP[[#This Row],[Label]],TableAvg[],3,FALSE)</f>
        <v>3.0870103771378772</v>
      </c>
      <c r="Q2874" s="3">
        <f>TableOMP[[#This Row],[Avg]]-$U$2*TableOMP[[#This Row],[StdDev]]</f>
        <v>13.085320775136012</v>
      </c>
      <c r="R2874" s="3">
        <f>TableOMP[[#This Row],[Avg]]+$U$2*TableOMP[[#This Row],[StdDev]]</f>
        <v>25.433362283687522</v>
      </c>
      <c r="S2874" s="3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>MID(M2875,22,1)</f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19.778512941176469</v>
      </c>
      <c r="P2875">
        <f>VLOOKUP(TableOMP[[#This Row],[Label]],TableAvg[],3,FALSE)</f>
        <v>2.9393500153542895</v>
      </c>
      <c r="Q2875" s="3">
        <f>TableOMP[[#This Row],[Avg]]-$U$2*TableOMP[[#This Row],[StdDev]]</f>
        <v>13.89981291046789</v>
      </c>
      <c r="R2875" s="3">
        <f>TableOMP[[#This Row],[Avg]]+$U$2*TableOMP[[#This Row],[StdDev]]</f>
        <v>25.657212971885048</v>
      </c>
      <c r="S2875" s="3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>MID(M2876,22,1)</f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19.262398529411765</v>
      </c>
      <c r="P2876">
        <f>VLOOKUP(TableOMP[[#This Row],[Label]],TableAvg[],3,FALSE)</f>
        <v>3.4408433130393234</v>
      </c>
      <c r="Q2876" s="3">
        <f>TableOMP[[#This Row],[Avg]]-$U$2*TableOMP[[#This Row],[StdDev]]</f>
        <v>12.380711903333118</v>
      </c>
      <c r="R2876" s="3">
        <f>TableOMP[[#This Row],[Avg]]+$U$2*TableOMP[[#This Row],[StdDev]]</f>
        <v>26.144085155490412</v>
      </c>
      <c r="S2876" s="3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>MID(M2877,22,1)</f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19.646251617647067</v>
      </c>
      <c r="P2877">
        <f>VLOOKUP(TableOMP[[#This Row],[Label]],TableAvg[],3,FALSE)</f>
        <v>3.4480023421486621</v>
      </c>
      <c r="Q2877" s="3">
        <f>TableOMP[[#This Row],[Avg]]-$U$2*TableOMP[[#This Row],[StdDev]]</f>
        <v>12.750246933349743</v>
      </c>
      <c r="R2877" s="3">
        <f>TableOMP[[#This Row],[Avg]]+$U$2*TableOMP[[#This Row],[StdDev]]</f>
        <v>26.542256301944391</v>
      </c>
      <c r="S2877" s="3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>MID(M2878,22,1)</f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18.493297705882355</v>
      </c>
      <c r="P2878">
        <f>VLOOKUP(TableOMP[[#This Row],[Label]],TableAvg[],3,FALSE)</f>
        <v>4.4769166068423738</v>
      </c>
      <c r="Q2878" s="3">
        <f>TableOMP[[#This Row],[Avg]]-$U$2*TableOMP[[#This Row],[StdDev]]</f>
        <v>9.5394644921976077</v>
      </c>
      <c r="R2878" s="3">
        <f>TableOMP[[#This Row],[Avg]]+$U$2*TableOMP[[#This Row],[StdDev]]</f>
        <v>27.447130919567101</v>
      </c>
      <c r="S2878" s="3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>MID(M2879,22,1)</f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18.953679029411774</v>
      </c>
      <c r="P2879">
        <f>VLOOKUP(TableOMP[[#This Row],[Label]],TableAvg[],3,FALSE)</f>
        <v>4.4196828846034402</v>
      </c>
      <c r="Q2879" s="3">
        <f>TableOMP[[#This Row],[Avg]]-$U$2*TableOMP[[#This Row],[StdDev]]</f>
        <v>10.114313260204893</v>
      </c>
      <c r="R2879" s="3">
        <f>TableOMP[[#This Row],[Avg]]+$U$2*TableOMP[[#This Row],[StdDev]]</f>
        <v>27.793044798618652</v>
      </c>
      <c r="S2879" s="3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>MID(M2880,22,1)</f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18.222616411764712</v>
      </c>
      <c r="P2880">
        <f>VLOOKUP(TableOMP[[#This Row],[Label]],TableAvg[],3,FALSE)</f>
        <v>5.2850337883305496</v>
      </c>
      <c r="Q2880" s="3">
        <f>TableOMP[[#This Row],[Avg]]-$U$2*TableOMP[[#This Row],[StdDev]]</f>
        <v>7.6525488351036124</v>
      </c>
      <c r="R2880" s="3">
        <f>TableOMP[[#This Row],[Avg]]+$U$2*TableOMP[[#This Row],[StdDev]]</f>
        <v>28.792683988425811</v>
      </c>
      <c r="S2880" s="3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>MID(M2881,22,1)</f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19.753304235294113</v>
      </c>
      <c r="P2881">
        <f>VLOOKUP(TableOMP[[#This Row],[Label]],TableAvg[],3,FALSE)</f>
        <v>5.7720607754639541</v>
      </c>
      <c r="Q2881" s="3">
        <f>TableOMP[[#This Row],[Avg]]-$U$2*TableOMP[[#This Row],[StdDev]]</f>
        <v>8.2091826843662048</v>
      </c>
      <c r="R2881" s="3">
        <f>TableOMP[[#This Row],[Avg]]+$U$2*TableOMP[[#This Row],[StdDev]]</f>
        <v>31.297425786222021</v>
      </c>
      <c r="S2881" s="3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18.861187470588234</v>
      </c>
      <c r="P2882">
        <f>VLOOKUP(TableOMP[[#This Row],[Label]],TableAvg[],3,FALSE)</f>
        <v>5.8464491993861802</v>
      </c>
      <c r="Q2882" s="3">
        <f>TableOMP[[#This Row],[Avg]]-$U$2*TableOMP[[#This Row],[StdDev]]</f>
        <v>7.1682890718158738</v>
      </c>
      <c r="R2882" s="3">
        <f>TableOMP[[#This Row],[Avg]]+$U$2*TableOMP[[#This Row],[StdDev]]</f>
        <v>30.554085869360595</v>
      </c>
      <c r="S2882" s="3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>MID(M2883,22,1)</f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17.531113088235291</v>
      </c>
      <c r="P2883">
        <f>VLOOKUP(TableOMP[[#This Row],[Label]],TableAvg[],3,FALSE)</f>
        <v>6.3151383017288145</v>
      </c>
      <c r="Q2883" s="3">
        <f>TableOMP[[#This Row],[Avg]]-$U$2*TableOMP[[#This Row],[StdDev]]</f>
        <v>4.9008364847776615</v>
      </c>
      <c r="R2883" s="3">
        <f>TableOMP[[#This Row],[Avg]]+$U$2*TableOMP[[#This Row],[StdDev]]</f>
        <v>30.161389691692918</v>
      </c>
      <c r="S2883" s="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>MID(M2884,22,1)</f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19.772225558823529</v>
      </c>
      <c r="P2884">
        <f>VLOOKUP(TableOMP[[#This Row],[Label]],TableAvg[],3,FALSE)</f>
        <v>6.3812539498502527</v>
      </c>
      <c r="Q2884" s="3">
        <f>TableOMP[[#This Row],[Avg]]-$U$2*TableOMP[[#This Row],[StdDev]]</f>
        <v>7.009717659123023</v>
      </c>
      <c r="R2884" s="3">
        <f>TableOMP[[#This Row],[Avg]]+$U$2*TableOMP[[#This Row],[StdDev]]</f>
        <v>32.53473345852403</v>
      </c>
      <c r="S2884" s="3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>MID(M2885,22,1)</f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17.463875411764704</v>
      </c>
      <c r="P2885">
        <f>VLOOKUP(TableOMP[[#This Row],[Label]],TableAvg[],3,FALSE)</f>
        <v>6.8619164896842131</v>
      </c>
      <c r="Q2885" s="3">
        <f>TableOMP[[#This Row],[Avg]]-$U$2*TableOMP[[#This Row],[StdDev]]</f>
        <v>3.7400424323962778</v>
      </c>
      <c r="R2885" s="3">
        <f>TableOMP[[#This Row],[Avg]]+$U$2*TableOMP[[#This Row],[StdDev]]</f>
        <v>31.187708391133128</v>
      </c>
      <c r="S2885" s="3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>MID(M2886,22,1)</f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16.758922852941176</v>
      </c>
      <c r="P2886">
        <f>VLOOKUP(TableOMP[[#This Row],[Label]],TableAvg[],3,FALSE)</f>
        <v>6.2883830143203872</v>
      </c>
      <c r="Q2886" s="3">
        <f>TableOMP[[#This Row],[Avg]]-$U$2*TableOMP[[#This Row],[StdDev]]</f>
        <v>4.1821568243004013</v>
      </c>
      <c r="R2886" s="3">
        <f>TableOMP[[#This Row],[Avg]]+$U$2*TableOMP[[#This Row],[StdDev]]</f>
        <v>29.335688881581952</v>
      </c>
      <c r="S2886" s="3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>MID(M2887,22,1)</f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18.25794655882353</v>
      </c>
      <c r="P2887">
        <f>VLOOKUP(TableOMP[[#This Row],[Label]],TableAvg[],3,FALSE)</f>
        <v>7.0619355485102417</v>
      </c>
      <c r="Q2887" s="3">
        <f>TableOMP[[#This Row],[Avg]]-$U$2*TableOMP[[#This Row],[StdDev]]</f>
        <v>4.1340754618030466</v>
      </c>
      <c r="R2887" s="3">
        <f>TableOMP[[#This Row],[Avg]]+$U$2*TableOMP[[#This Row],[StdDev]]</f>
        <v>32.381817655844017</v>
      </c>
      <c r="S2887" s="3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>MID(M2888,22,1)</f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18.183163529411761</v>
      </c>
      <c r="P2888">
        <f>VLOOKUP(TableOMP[[#This Row],[Label]],TableAvg[],3,FALSE)</f>
        <v>6.6206298085175597</v>
      </c>
      <c r="Q2888" s="3">
        <f>TableOMP[[#This Row],[Avg]]-$U$2*TableOMP[[#This Row],[StdDev]]</f>
        <v>4.9419039123766417</v>
      </c>
      <c r="R2888" s="3">
        <f>TableOMP[[#This Row],[Avg]]+$U$2*TableOMP[[#This Row],[StdDev]]</f>
        <v>31.42442314644688</v>
      </c>
      <c r="S2888" s="3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>MID(M2889,22,1)</f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19.406174029411766</v>
      </c>
      <c r="P2889">
        <f>VLOOKUP(TableOMP[[#This Row],[Label]],TableAvg[],3,FALSE)</f>
        <v>7.2401406467937921</v>
      </c>
      <c r="Q2889" s="3">
        <f>TableOMP[[#This Row],[Avg]]-$U$2*TableOMP[[#This Row],[StdDev]]</f>
        <v>4.9258927358241813</v>
      </c>
      <c r="R2889" s="3">
        <f>TableOMP[[#This Row],[Avg]]+$U$2*TableOMP[[#This Row],[StdDev]]</f>
        <v>33.886455322999353</v>
      </c>
      <c r="S2889" s="3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>MID(M2890,22,1)</f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16.812693030303027</v>
      </c>
      <c r="P2890">
        <f>VLOOKUP(TableOMP[[#This Row],[Label]],TableAvg[],3,FALSE)</f>
        <v>7.084861945981431</v>
      </c>
      <c r="Q2890" s="3">
        <f>TableOMP[[#This Row],[Avg]]-$U$2*TableOMP[[#This Row],[StdDev]]</f>
        <v>2.642969138340165</v>
      </c>
      <c r="R2890" s="3">
        <f>TableOMP[[#This Row],[Avg]]+$U$2*TableOMP[[#This Row],[StdDev]]</f>
        <v>30.982416922265891</v>
      </c>
      <c r="S2890" s="3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>MID(M2891,22,1)</f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17.23930566666666</v>
      </c>
      <c r="P2891">
        <f>VLOOKUP(TableOMP[[#This Row],[Label]],TableAvg[],3,FALSE)</f>
        <v>7.2365690548838488</v>
      </c>
      <c r="Q2891" s="3">
        <f>TableOMP[[#This Row],[Avg]]-$U$2*TableOMP[[#This Row],[StdDev]]</f>
        <v>2.7661675568989619</v>
      </c>
      <c r="R2891" s="3">
        <f>TableOMP[[#This Row],[Avg]]+$U$2*TableOMP[[#This Row],[StdDev]]</f>
        <v>31.712443776434355</v>
      </c>
      <c r="S2891" s="3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>MID(M2892,22,1)</f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16.724734968750003</v>
      </c>
      <c r="P2892">
        <f>VLOOKUP(TableOMP[[#This Row],[Label]],TableAvg[],3,FALSE)</f>
        <v>7.0022010159697237</v>
      </c>
      <c r="Q2892" s="3">
        <f>TableOMP[[#This Row],[Avg]]-$U$2*TableOMP[[#This Row],[StdDev]]</f>
        <v>2.7203329368105553</v>
      </c>
      <c r="R2892" s="3">
        <f>TableOMP[[#This Row],[Avg]]+$U$2*TableOMP[[#This Row],[StdDev]]</f>
        <v>30.729137000689448</v>
      </c>
      <c r="S2892" s="3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>MID(M2893,22,1)</f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17.459034281249998</v>
      </c>
      <c r="P2893">
        <f>VLOOKUP(TableOMP[[#This Row],[Label]],TableAvg[],3,FALSE)</f>
        <v>7.0515531740340354</v>
      </c>
      <c r="Q2893" s="3">
        <f>TableOMP[[#This Row],[Avg]]-$U$2*TableOMP[[#This Row],[StdDev]]</f>
        <v>3.3559279331819276</v>
      </c>
      <c r="R2893" s="3">
        <f>TableOMP[[#This Row],[Avg]]+$U$2*TableOMP[[#This Row],[StdDev]]</f>
        <v>31.562140629318069</v>
      </c>
      <c r="S2893" s="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>MID(M2894,22,1)</f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17.1912389375</v>
      </c>
      <c r="P2894">
        <f>VLOOKUP(TableOMP[[#This Row],[Label]],TableAvg[],3,FALSE)</f>
        <v>7.3569513147395975</v>
      </c>
      <c r="Q2894" s="3">
        <f>TableOMP[[#This Row],[Avg]]-$U$2*TableOMP[[#This Row],[StdDev]]</f>
        <v>2.4773363080208046</v>
      </c>
      <c r="R2894" s="3">
        <f>TableOMP[[#This Row],[Avg]]+$U$2*TableOMP[[#This Row],[StdDev]]</f>
        <v>31.905141566979196</v>
      </c>
      <c r="S2894" s="3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>MID(M2895,22,1)</f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16.484906718749997</v>
      </c>
      <c r="P2895">
        <f>VLOOKUP(TableOMP[[#This Row],[Label]],TableAvg[],3,FALSE)</f>
        <v>7.558230125214445</v>
      </c>
      <c r="Q2895" s="3">
        <f>TableOMP[[#This Row],[Avg]]-$U$2*TableOMP[[#This Row],[StdDev]]</f>
        <v>1.3684464683211068</v>
      </c>
      <c r="R2895" s="3">
        <f>TableOMP[[#This Row],[Avg]]+$U$2*TableOMP[[#This Row],[StdDev]]</f>
        <v>31.601366969178887</v>
      </c>
      <c r="S2895" s="3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>MID(M2896,22,1)</f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18.282200593749998</v>
      </c>
      <c r="P2896">
        <f>VLOOKUP(TableOMP[[#This Row],[Label]],TableAvg[],3,FALSE)</f>
        <v>7.4943406967237527</v>
      </c>
      <c r="Q2896" s="3">
        <f>TableOMP[[#This Row],[Avg]]-$U$2*TableOMP[[#This Row],[StdDev]]</f>
        <v>3.2935192003024927</v>
      </c>
      <c r="R2896" s="3">
        <f>TableOMP[[#This Row],[Avg]]+$U$2*TableOMP[[#This Row],[StdDev]]</f>
        <v>33.270881987197505</v>
      </c>
      <c r="S2896" s="3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>MID(M2897,22,1)</f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18.887814124999995</v>
      </c>
      <c r="P2897">
        <f>VLOOKUP(TableOMP[[#This Row],[Label]],TableAvg[],3,FALSE)</f>
        <v>7.8339106006478954</v>
      </c>
      <c r="Q2897" s="3">
        <f>TableOMP[[#This Row],[Avg]]-$U$2*TableOMP[[#This Row],[StdDev]]</f>
        <v>3.2199929237042042</v>
      </c>
      <c r="R2897" s="3">
        <f>TableOMP[[#This Row],[Avg]]+$U$2*TableOMP[[#This Row],[StdDev]]</f>
        <v>34.555635326295786</v>
      </c>
      <c r="S2897" s="3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>MID(M2898,22,1)</f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20.834151406250001</v>
      </c>
      <c r="P2898">
        <f>VLOOKUP(TableOMP[[#This Row],[Label]],TableAvg[],3,FALSE)</f>
        <v>8.4387837478377037</v>
      </c>
      <c r="Q2898" s="3">
        <f>TableOMP[[#This Row],[Avg]]-$U$2*TableOMP[[#This Row],[StdDev]]</f>
        <v>3.9565839105745937</v>
      </c>
      <c r="R2898" s="3">
        <f>TableOMP[[#This Row],[Avg]]+$U$2*TableOMP[[#This Row],[StdDev]]</f>
        <v>37.711718901925408</v>
      </c>
      <c r="S2898" s="3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>MID(M2899,22,1)</f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21.759482451612907</v>
      </c>
      <c r="P2899">
        <f>VLOOKUP(TableOMP[[#This Row],[Label]],TableAvg[],3,FALSE)</f>
        <v>8.1826034443029805</v>
      </c>
      <c r="Q2899" s="3">
        <f>TableOMP[[#This Row],[Avg]]-$U$2*TableOMP[[#This Row],[StdDev]]</f>
        <v>5.3942755630069463</v>
      </c>
      <c r="R2899" s="3">
        <f>TableOMP[[#This Row],[Avg]]+$U$2*TableOMP[[#This Row],[StdDev]]</f>
        <v>38.124689340218865</v>
      </c>
      <c r="S2899" s="3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>MID(M2900,22,1)</f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19.386276322580649</v>
      </c>
      <c r="P2900">
        <f>VLOOKUP(TableOMP[[#This Row],[Label]],TableAvg[],3,FALSE)</f>
        <v>8.256148849544207</v>
      </c>
      <c r="Q2900" s="3">
        <f>TableOMP[[#This Row],[Avg]]-$U$2*TableOMP[[#This Row],[StdDev]]</f>
        <v>2.8739786234922349</v>
      </c>
      <c r="R2900" s="3">
        <f>TableOMP[[#This Row],[Avg]]+$U$2*TableOMP[[#This Row],[StdDev]]</f>
        <v>35.898574021669063</v>
      </c>
      <c r="S2900" s="3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>MID(M2901,22,1)</f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19.607238129032257</v>
      </c>
      <c r="P2901">
        <f>VLOOKUP(TableOMP[[#This Row],[Label]],TableAvg[],3,FALSE)</f>
        <v>8.7716338060571157</v>
      </c>
      <c r="Q2901" s="3">
        <f>TableOMP[[#This Row],[Avg]]-$U$2*TableOMP[[#This Row],[StdDev]]</f>
        <v>2.063970516918026</v>
      </c>
      <c r="R2901" s="3">
        <f>TableOMP[[#This Row],[Avg]]+$U$2*TableOMP[[#This Row],[StdDev]]</f>
        <v>37.150505741146489</v>
      </c>
      <c r="S2901" s="3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>MID(M2902,22,1)</f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19.512715466666666</v>
      </c>
      <c r="P2902">
        <f>VLOOKUP(TableOMP[[#This Row],[Label]],TableAvg[],3,FALSE)</f>
        <v>9.187228983869657</v>
      </c>
      <c r="Q2902" s="3">
        <f>TableOMP[[#This Row],[Avg]]-$U$2*TableOMP[[#This Row],[StdDev]]</f>
        <v>1.1382574989273522</v>
      </c>
      <c r="R2902" s="3">
        <f>TableOMP[[#This Row],[Avg]]+$U$2*TableOMP[[#This Row],[StdDev]]</f>
        <v>37.88717343440598</v>
      </c>
      <c r="S2902" s="3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>MID(M2903,22,1)</f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18.221909137931036</v>
      </c>
      <c r="P2903">
        <f>VLOOKUP(TableOMP[[#This Row],[Label]],TableAvg[],3,FALSE)</f>
        <v>8.8666679267412789</v>
      </c>
      <c r="Q2903" s="3">
        <f>TableOMP[[#This Row],[Avg]]-$U$2*TableOMP[[#This Row],[StdDev]]</f>
        <v>0.48857328444847781</v>
      </c>
      <c r="R2903" s="3">
        <f>TableOMP[[#This Row],[Avg]]+$U$2*TableOMP[[#This Row],[StdDev]]</f>
        <v>35.955244991413593</v>
      </c>
      <c r="S2903" s="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>MID(M2904,22,1)</f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20.414483310344828</v>
      </c>
      <c r="P2904">
        <f>VLOOKUP(TableOMP[[#This Row],[Label]],TableAvg[],3,FALSE)</f>
        <v>8.8079953443107861</v>
      </c>
      <c r="Q2904" s="3">
        <f>TableOMP[[#This Row],[Avg]]-$U$2*TableOMP[[#This Row],[StdDev]]</f>
        <v>2.7984926217232555</v>
      </c>
      <c r="R2904" s="3">
        <f>TableOMP[[#This Row],[Avg]]+$U$2*TableOMP[[#This Row],[StdDev]]</f>
        <v>38.0304739989664</v>
      </c>
      <c r="S2904" s="3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>MID(M2905,22,1)</f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23.102873862068964</v>
      </c>
      <c r="P2905">
        <f>VLOOKUP(TableOMP[[#This Row],[Label]],TableAvg[],3,FALSE)</f>
        <v>9.1655820311027689</v>
      </c>
      <c r="Q2905" s="3">
        <f>TableOMP[[#This Row],[Avg]]-$U$2*TableOMP[[#This Row],[StdDev]]</f>
        <v>4.7717097998634266</v>
      </c>
      <c r="R2905" s="3">
        <f>TableOMP[[#This Row],[Avg]]+$U$2*TableOMP[[#This Row],[StdDev]]</f>
        <v>41.434037924274506</v>
      </c>
      <c r="S2905" s="3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>MID(M2906,22,1)</f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20.206137000000002</v>
      </c>
      <c r="P2906">
        <f>VLOOKUP(TableOMP[[#This Row],[Label]],TableAvg[],3,FALSE)</f>
        <v>9.3356683494800166</v>
      </c>
      <c r="Q2906" s="3">
        <f>TableOMP[[#This Row],[Avg]]-$U$2*TableOMP[[#This Row],[StdDev]]</f>
        <v>1.5348003010399687</v>
      </c>
      <c r="R2906" s="3">
        <f>TableOMP[[#This Row],[Avg]]+$U$2*TableOMP[[#This Row],[StdDev]]</f>
        <v>38.877473698960031</v>
      </c>
      <c r="S2906" s="3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>MID(M2907,22,1)</f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19.386289896551727</v>
      </c>
      <c r="P2907">
        <f>VLOOKUP(TableOMP[[#This Row],[Label]],TableAvg[],3,FALSE)</f>
        <v>9.356722659350508</v>
      </c>
      <c r="Q2907" s="3">
        <f>TableOMP[[#This Row],[Avg]]-$U$2*TableOMP[[#This Row],[StdDev]]</f>
        <v>0.67284457785071083</v>
      </c>
      <c r="R2907" s="3">
        <f>TableOMP[[#This Row],[Avg]]+$U$2*TableOMP[[#This Row],[StdDev]]</f>
        <v>38.099735215252743</v>
      </c>
      <c r="S2907" s="3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>MID(M2908,22,1)</f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21.556592607142864</v>
      </c>
      <c r="P2908">
        <f>VLOOKUP(TableOMP[[#This Row],[Label]],TableAvg[],3,FALSE)</f>
        <v>9.5239741975301975</v>
      </c>
      <c r="Q2908" s="3">
        <f>TableOMP[[#This Row],[Avg]]-$U$2*TableOMP[[#This Row],[StdDev]]</f>
        <v>2.5086442120824692</v>
      </c>
      <c r="R2908" s="3">
        <f>TableOMP[[#This Row],[Avg]]+$U$2*TableOMP[[#This Row],[StdDev]]</f>
        <v>40.604541002203263</v>
      </c>
      <c r="S2908" s="3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>MID(M2909,22,1)</f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26.108961571428576</v>
      </c>
      <c r="P2909">
        <f>VLOOKUP(TableOMP[[#This Row],[Label]],TableAvg[],3,FALSE)</f>
        <v>7.567723320778434</v>
      </c>
      <c r="Q2909" s="3">
        <f>TableOMP[[#This Row],[Avg]]-$U$2*TableOMP[[#This Row],[StdDev]]</f>
        <v>10.973514929871708</v>
      </c>
      <c r="R2909" s="3">
        <f>TableOMP[[#This Row],[Avg]]+$U$2*TableOMP[[#This Row],[StdDev]]</f>
        <v>41.244408212985448</v>
      </c>
      <c r="S2909" s="3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>MID(M2910,22,1)</f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21.33952425</v>
      </c>
      <c r="P2910">
        <f>VLOOKUP(TableOMP[[#This Row],[Label]],TableAvg[],3,FALSE)</f>
        <v>9.4382373391227325</v>
      </c>
      <c r="Q2910" s="3">
        <f>TableOMP[[#This Row],[Avg]]-$U$2*TableOMP[[#This Row],[StdDev]]</f>
        <v>2.4630495717545351</v>
      </c>
      <c r="R2910" s="3">
        <f>TableOMP[[#This Row],[Avg]]+$U$2*TableOMP[[#This Row],[StdDev]]</f>
        <v>40.215998928245469</v>
      </c>
      <c r="S2910" s="3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>MID(M2911,22,1)</f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22.073098000000005</v>
      </c>
      <c r="P2911">
        <f>VLOOKUP(TableOMP[[#This Row],[Label]],TableAvg[],3,FALSE)</f>
        <v>9.0800087901737854</v>
      </c>
      <c r="Q2911" s="3">
        <f>TableOMP[[#This Row],[Avg]]-$U$2*TableOMP[[#This Row],[StdDev]]</f>
        <v>3.9130804196524345</v>
      </c>
      <c r="R2911" s="3">
        <f>TableOMP[[#This Row],[Avg]]+$U$2*TableOMP[[#This Row],[StdDev]]</f>
        <v>40.233115580347572</v>
      </c>
      <c r="S2911" s="3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>MID(M2912,22,1)</f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19.91024775</v>
      </c>
      <c r="P2912">
        <f>VLOOKUP(TableOMP[[#This Row],[Label]],TableAvg[],3,FALSE)</f>
        <v>8.9890914259441548</v>
      </c>
      <c r="Q2912" s="3">
        <f>TableOMP[[#This Row],[Avg]]-$U$2*TableOMP[[#This Row],[StdDev]]</f>
        <v>1.9320648981116904</v>
      </c>
      <c r="R2912" s="3">
        <f>TableOMP[[#This Row],[Avg]]+$U$2*TableOMP[[#This Row],[StdDev]]</f>
        <v>37.888430601888309</v>
      </c>
      <c r="S2912" s="3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>MID(M2913,22,1)</f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18.850676142857139</v>
      </c>
      <c r="P2913">
        <f>VLOOKUP(TableOMP[[#This Row],[Label]],TableAvg[],3,FALSE)</f>
        <v>8.9405976519509274</v>
      </c>
      <c r="Q2913" s="3">
        <f>TableOMP[[#This Row],[Avg]]-$U$2*TableOMP[[#This Row],[StdDev]]</f>
        <v>0.9694808389552847</v>
      </c>
      <c r="R2913" s="3">
        <f>TableOMP[[#This Row],[Avg]]+$U$2*TableOMP[[#This Row],[StdDev]]</f>
        <v>36.731871446758994</v>
      </c>
      <c r="S2913" s="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>MID(M2914,22,1)</f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21.831402321428566</v>
      </c>
      <c r="P2914">
        <f>VLOOKUP(TableOMP[[#This Row],[Label]],TableAvg[],3,FALSE)</f>
        <v>9.0477290995250179</v>
      </c>
      <c r="Q2914" s="3">
        <f>TableOMP[[#This Row],[Avg]]-$U$2*TableOMP[[#This Row],[StdDev]]</f>
        <v>3.7359441223785304</v>
      </c>
      <c r="R2914" s="3">
        <f>TableOMP[[#This Row],[Avg]]+$U$2*TableOMP[[#This Row],[StdDev]]</f>
        <v>39.926860520478598</v>
      </c>
      <c r="S2914" s="3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>MID(M2915,22,1)</f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17.737151851851849</v>
      </c>
      <c r="P2915">
        <f>VLOOKUP(TableOMP[[#This Row],[Label]],TableAvg[],3,FALSE)</f>
        <v>8.9005041359941846</v>
      </c>
      <c r="Q2915" s="3">
        <f>TableOMP[[#This Row],[Avg]]-$U$2*TableOMP[[#This Row],[StdDev]]</f>
        <v>-6.3856420136520597E-2</v>
      </c>
      <c r="R2915" s="3">
        <f>TableOMP[[#This Row],[Avg]]+$U$2*TableOMP[[#This Row],[StdDev]]</f>
        <v>35.538160123840214</v>
      </c>
      <c r="S2915" s="3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>MID(M2916,22,1)</f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23.289516851851857</v>
      </c>
      <c r="P2916">
        <f>VLOOKUP(TableOMP[[#This Row],[Label]],TableAvg[],3,FALSE)</f>
        <v>11.135900762443443</v>
      </c>
      <c r="Q2916" s="3">
        <f>TableOMP[[#This Row],[Avg]]-$U$2*TableOMP[[#This Row],[StdDev]]</f>
        <v>1.0177153269649715</v>
      </c>
      <c r="R2916" s="3">
        <f>TableOMP[[#This Row],[Avg]]+$U$2*TableOMP[[#This Row],[StdDev]]</f>
        <v>45.56131837673874</v>
      </c>
      <c r="S2916" s="3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>MID(M2917,22,1)</f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20.976530925925925</v>
      </c>
      <c r="P2917">
        <f>VLOOKUP(TableOMP[[#This Row],[Label]],TableAvg[],3,FALSE)</f>
        <v>9.3978188170333041</v>
      </c>
      <c r="Q2917" s="3">
        <f>TableOMP[[#This Row],[Avg]]-$U$2*TableOMP[[#This Row],[StdDev]]</f>
        <v>2.1808932918593165</v>
      </c>
      <c r="R2917" s="3">
        <f>TableOMP[[#This Row],[Avg]]+$U$2*TableOMP[[#This Row],[StdDev]]</f>
        <v>39.772168559992537</v>
      </c>
      <c r="S2917" s="3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>MID(M2918,22,1)</f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22.445551407407407</v>
      </c>
      <c r="P2918">
        <f>VLOOKUP(TableOMP[[#This Row],[Label]],TableAvg[],3,FALSE)</f>
        <v>9.5278826106641894</v>
      </c>
      <c r="Q2918" s="3">
        <f>TableOMP[[#This Row],[Avg]]-$U$2*TableOMP[[#This Row],[StdDev]]</f>
        <v>3.3897861860790286</v>
      </c>
      <c r="R2918" s="3">
        <f>TableOMP[[#This Row],[Avg]]+$U$2*TableOMP[[#This Row],[StdDev]]</f>
        <v>41.501316628735786</v>
      </c>
      <c r="S2918" s="3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>MID(M2919,22,1)</f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19.780008555555561</v>
      </c>
      <c r="P2919">
        <f>VLOOKUP(TableOMP[[#This Row],[Label]],TableAvg[],3,FALSE)</f>
        <v>9.8262579595391362</v>
      </c>
      <c r="Q2919" s="3">
        <f>TableOMP[[#This Row],[Avg]]-$U$2*TableOMP[[#This Row],[StdDev]]</f>
        <v>0.12749263647728881</v>
      </c>
      <c r="R2919" s="3">
        <f>TableOMP[[#This Row],[Avg]]+$U$2*TableOMP[[#This Row],[StdDev]]</f>
        <v>39.432524474633837</v>
      </c>
      <c r="S2919" s="3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>MID(M2920,22,1)</f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20.881905629629632</v>
      </c>
      <c r="P2920">
        <f>VLOOKUP(TableOMP[[#This Row],[Label]],TableAvg[],3,FALSE)</f>
        <v>9.7048797750861944</v>
      </c>
      <c r="Q2920" s="3">
        <f>TableOMP[[#This Row],[Avg]]-$U$2*TableOMP[[#This Row],[StdDev]]</f>
        <v>1.472146079457243</v>
      </c>
      <c r="R2920" s="3">
        <f>TableOMP[[#This Row],[Avg]]+$U$2*TableOMP[[#This Row],[StdDev]]</f>
        <v>40.291665179802024</v>
      </c>
      <c r="S2920" s="3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>MID(M2921,22,1)</f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24.797914961538464</v>
      </c>
      <c r="P2921">
        <f>VLOOKUP(TableOMP[[#This Row],[Label]],TableAvg[],3,FALSE)</f>
        <v>9.2244738610175894</v>
      </c>
      <c r="Q2921" s="3">
        <f>TableOMP[[#This Row],[Avg]]-$U$2*TableOMP[[#This Row],[StdDev]]</f>
        <v>6.3489672395032848</v>
      </c>
      <c r="R2921" s="3">
        <f>TableOMP[[#This Row],[Avg]]+$U$2*TableOMP[[#This Row],[StdDev]]</f>
        <v>43.246862683573639</v>
      </c>
      <c r="S2921" s="3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>MID(M2922,22,1)</f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25.08190823076923</v>
      </c>
      <c r="P2922">
        <f>VLOOKUP(TableOMP[[#This Row],[Label]],TableAvg[],3,FALSE)</f>
        <v>8.6842077902559947</v>
      </c>
      <c r="Q2922" s="3">
        <f>TableOMP[[#This Row],[Avg]]-$U$2*TableOMP[[#This Row],[StdDev]]</f>
        <v>7.7134926502572405</v>
      </c>
      <c r="R2922" s="3">
        <f>TableOMP[[#This Row],[Avg]]+$U$2*TableOMP[[#This Row],[StdDev]]</f>
        <v>42.450323811281223</v>
      </c>
      <c r="S2922" s="3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>MID(M2923,22,1)</f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19.769097730769229</v>
      </c>
      <c r="P2923">
        <f>VLOOKUP(TableOMP[[#This Row],[Label]],TableAvg[],3,FALSE)</f>
        <v>9.8607226380025708</v>
      </c>
      <c r="Q2923" s="3">
        <f>TableOMP[[#This Row],[Avg]]-$U$2*TableOMP[[#This Row],[StdDev]]</f>
        <v>4.7652454764087082E-2</v>
      </c>
      <c r="R2923" s="3">
        <f>TableOMP[[#This Row],[Avg]]+$U$2*TableOMP[[#This Row],[StdDev]]</f>
        <v>39.490543006774374</v>
      </c>
      <c r="S2923" s="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>MID(M2924,22,1)</f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20.141973615384618</v>
      </c>
      <c r="P2924">
        <f>VLOOKUP(TableOMP[[#This Row],[Label]],TableAvg[],3,FALSE)</f>
        <v>9.5355048512637754</v>
      </c>
      <c r="Q2924" s="3">
        <f>TableOMP[[#This Row],[Avg]]-$U$2*TableOMP[[#This Row],[StdDev]]</f>
        <v>1.0709639128570672</v>
      </c>
      <c r="R2924" s="3">
        <f>TableOMP[[#This Row],[Avg]]+$U$2*TableOMP[[#This Row],[StdDev]]</f>
        <v>39.212983317912169</v>
      </c>
      <c r="S2924" s="3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>MID(M2925,22,1)</f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23.750743115384619</v>
      </c>
      <c r="P2925">
        <f>VLOOKUP(TableOMP[[#This Row],[Label]],TableAvg[],3,FALSE)</f>
        <v>9.4969429529989462</v>
      </c>
      <c r="Q2925" s="3">
        <f>TableOMP[[#This Row],[Avg]]-$U$2*TableOMP[[#This Row],[StdDev]]</f>
        <v>4.7568572093867267</v>
      </c>
      <c r="R2925" s="3">
        <f>TableOMP[[#This Row],[Avg]]+$U$2*TableOMP[[#This Row],[StdDev]]</f>
        <v>42.744629021382508</v>
      </c>
      <c r="S2925" s="3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>MID(M2926,22,1)</f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19.084940192307691</v>
      </c>
      <c r="P2926">
        <f>VLOOKUP(TableOMP[[#This Row],[Label]],TableAvg[],3,FALSE)</f>
        <v>9.8503241807080073</v>
      </c>
      <c r="Q2926" s="3">
        <f>TableOMP[[#This Row],[Avg]]-$U$2*TableOMP[[#This Row],[StdDev]]</f>
        <v>-0.61570816910832349</v>
      </c>
      <c r="R2926" s="3">
        <f>TableOMP[[#This Row],[Avg]]+$U$2*TableOMP[[#This Row],[StdDev]]</f>
        <v>38.785588553723706</v>
      </c>
      <c r="S2926" s="3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>MID(M2927,22,1)</f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21.347046730769232</v>
      </c>
      <c r="P2927">
        <f>VLOOKUP(TableOMP[[#This Row],[Label]],TableAvg[],3,FALSE)</f>
        <v>10.036286516209548</v>
      </c>
      <c r="Q2927" s="3">
        <f>TableOMP[[#This Row],[Avg]]-$U$2*TableOMP[[#This Row],[StdDev]]</f>
        <v>1.2744736983501355</v>
      </c>
      <c r="R2927" s="3">
        <f>TableOMP[[#This Row],[Avg]]+$U$2*TableOMP[[#This Row],[StdDev]]</f>
        <v>41.419619763188329</v>
      </c>
      <c r="S2927" s="3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>MID(M2928,22,1)</f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21.531331384615385</v>
      </c>
      <c r="P2928">
        <f>VLOOKUP(TableOMP[[#This Row],[Label]],TableAvg[],3,FALSE)</f>
        <v>10.009139262313729</v>
      </c>
      <c r="Q2928" s="3">
        <f>TableOMP[[#This Row],[Avg]]-$U$2*TableOMP[[#This Row],[StdDev]]</f>
        <v>1.5130528599879263</v>
      </c>
      <c r="R2928" s="3">
        <f>TableOMP[[#This Row],[Avg]]+$U$2*TableOMP[[#This Row],[StdDev]]</f>
        <v>41.549609909242847</v>
      </c>
      <c r="S2928" s="3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>MID(M2929,22,1)</f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s="3" t="e">
        <f>TableOMP[[#This Row],[Avg]]-$U$2*TableOMP[[#This Row],[StdDev]]</f>
        <v>#N/A</v>
      </c>
      <c r="R2929" s="3" t="e">
        <f>TableOMP[[#This Row],[Avg]]+$U$2*TableOMP[[#This Row],[StdDev]]</f>
        <v>#N/A</v>
      </c>
      <c r="S2929" s="3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>MID(M2930,22,1)</f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s="3" t="e">
        <f>TableOMP[[#This Row],[Avg]]-$U$2*TableOMP[[#This Row],[StdDev]]</f>
        <v>#N/A</v>
      </c>
      <c r="R2930" s="3" t="e">
        <f>TableOMP[[#This Row],[Avg]]+$U$2*TableOMP[[#This Row],[StdDev]]</f>
        <v>#N/A</v>
      </c>
      <c r="S2930" s="3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>MID(M2931,22,1)</f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s="3" t="e">
        <f>TableOMP[[#This Row],[Avg]]-$U$2*TableOMP[[#This Row],[StdDev]]</f>
        <v>#N/A</v>
      </c>
      <c r="R2931" s="3" t="e">
        <f>TableOMP[[#This Row],[Avg]]+$U$2*TableOMP[[#This Row],[StdDev]]</f>
        <v>#N/A</v>
      </c>
      <c r="S2931" s="3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>MID(M2932,22,1)</f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s="3" t="e">
        <f>TableOMP[[#This Row],[Avg]]-$U$2*TableOMP[[#This Row],[StdDev]]</f>
        <v>#N/A</v>
      </c>
      <c r="R2932" s="3" t="e">
        <f>TableOMP[[#This Row],[Avg]]+$U$2*TableOMP[[#This Row],[StdDev]]</f>
        <v>#N/A</v>
      </c>
      <c r="S2932" s="3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>MID(M2933,22,1)</f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s="3" t="e">
        <f>TableOMP[[#This Row],[Avg]]-$U$2*TableOMP[[#This Row],[StdDev]]</f>
        <v>#N/A</v>
      </c>
      <c r="R2933" s="3" t="e">
        <f>TableOMP[[#This Row],[Avg]]+$U$2*TableOMP[[#This Row],[StdDev]]</f>
        <v>#N/A</v>
      </c>
      <c r="S2933" s="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>MID(M2934,22,1)</f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s="3" t="e">
        <f>TableOMP[[#This Row],[Avg]]-$U$2*TableOMP[[#This Row],[StdDev]]</f>
        <v>#N/A</v>
      </c>
      <c r="R2934" s="3" t="e">
        <f>TableOMP[[#This Row],[Avg]]+$U$2*TableOMP[[#This Row],[StdDev]]</f>
        <v>#N/A</v>
      </c>
      <c r="S2934" s="3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>MID(M2935,22,1)</f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s="3" t="e">
        <f>TableOMP[[#This Row],[Avg]]-$U$2*TableOMP[[#This Row],[StdDev]]</f>
        <v>#N/A</v>
      </c>
      <c r="R2935" s="3" t="e">
        <f>TableOMP[[#This Row],[Avg]]+$U$2*TableOMP[[#This Row],[StdDev]]</f>
        <v>#N/A</v>
      </c>
      <c r="S2935" s="3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>MID(M2936,22,1)</f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s="3" t="e">
        <f>TableOMP[[#This Row],[Avg]]-$U$2*TableOMP[[#This Row],[StdDev]]</f>
        <v>#N/A</v>
      </c>
      <c r="R2936" s="3" t="e">
        <f>TableOMP[[#This Row],[Avg]]+$U$2*TableOMP[[#This Row],[StdDev]]</f>
        <v>#N/A</v>
      </c>
      <c r="S2936" s="3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>MID(M2937,22,1)</f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s="3" t="e">
        <f>TableOMP[[#This Row],[Avg]]-$U$2*TableOMP[[#This Row],[StdDev]]</f>
        <v>#N/A</v>
      </c>
      <c r="R2937" s="3" t="e">
        <f>TableOMP[[#This Row],[Avg]]+$U$2*TableOMP[[#This Row],[StdDev]]</f>
        <v>#N/A</v>
      </c>
      <c r="S2937" s="3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>MID(M2938,22,1)</f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s="3" t="e">
        <f>TableOMP[[#This Row],[Avg]]-$U$2*TableOMP[[#This Row],[StdDev]]</f>
        <v>#N/A</v>
      </c>
      <c r="R2938" s="3" t="e">
        <f>TableOMP[[#This Row],[Avg]]+$U$2*TableOMP[[#This Row],[StdDev]]</f>
        <v>#N/A</v>
      </c>
      <c r="S2938" s="3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>MID(M2939,22,1)</f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s="3" t="e">
        <f>TableOMP[[#This Row],[Avg]]-$U$2*TableOMP[[#This Row],[StdDev]]</f>
        <v>#N/A</v>
      </c>
      <c r="R2939" s="3" t="e">
        <f>TableOMP[[#This Row],[Avg]]+$U$2*TableOMP[[#This Row],[StdDev]]</f>
        <v>#N/A</v>
      </c>
      <c r="S2939" s="3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>MID(M2940,22,1)</f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s="3" t="e">
        <f>TableOMP[[#This Row],[Avg]]-$U$2*TableOMP[[#This Row],[StdDev]]</f>
        <v>#N/A</v>
      </c>
      <c r="R2940" s="3" t="e">
        <f>TableOMP[[#This Row],[Avg]]+$U$2*TableOMP[[#This Row],[StdDev]]</f>
        <v>#N/A</v>
      </c>
      <c r="S2940" s="3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>MID(M2941,22,1)</f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s="3" t="e">
        <f>TableOMP[[#This Row],[Avg]]-$U$2*TableOMP[[#This Row],[StdDev]]</f>
        <v>#N/A</v>
      </c>
      <c r="R2941" s="3" t="e">
        <f>TableOMP[[#This Row],[Avg]]+$U$2*TableOMP[[#This Row],[StdDev]]</f>
        <v>#N/A</v>
      </c>
      <c r="S2941" s="3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>MID(M2942,22,1)</f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s="3" t="e">
        <f>TableOMP[[#This Row],[Avg]]-$U$2*TableOMP[[#This Row],[StdDev]]</f>
        <v>#N/A</v>
      </c>
      <c r="R2942" s="3" t="e">
        <f>TableOMP[[#This Row],[Avg]]+$U$2*TableOMP[[#This Row],[StdDev]]</f>
        <v>#N/A</v>
      </c>
      <c r="S2942" s="3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>MID(M2943,22,1)</f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s="3" t="e">
        <f>TableOMP[[#This Row],[Avg]]-$U$2*TableOMP[[#This Row],[StdDev]]</f>
        <v>#N/A</v>
      </c>
      <c r="R2943" s="3" t="e">
        <f>TableOMP[[#This Row],[Avg]]+$U$2*TableOMP[[#This Row],[StdDev]]</f>
        <v>#N/A</v>
      </c>
      <c r="S2943" s="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>MID(M2944,22,1)</f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s="3" t="e">
        <f>TableOMP[[#This Row],[Avg]]-$U$2*TableOMP[[#This Row],[StdDev]]</f>
        <v>#N/A</v>
      </c>
      <c r="R2944" s="3" t="e">
        <f>TableOMP[[#This Row],[Avg]]+$U$2*TableOMP[[#This Row],[StdDev]]</f>
        <v>#N/A</v>
      </c>
      <c r="S2944" s="3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>MID(M2945,22,1)</f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s="3" t="e">
        <f>TableOMP[[#This Row],[Avg]]-$U$2*TableOMP[[#This Row],[StdDev]]</f>
        <v>#N/A</v>
      </c>
      <c r="R2945" s="3" t="e">
        <f>TableOMP[[#This Row],[Avg]]+$U$2*TableOMP[[#This Row],[StdDev]]</f>
        <v>#N/A</v>
      </c>
      <c r="S2945" s="3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s="3" t="e">
        <f>TableOMP[[#This Row],[Avg]]-$U$2*TableOMP[[#This Row],[StdDev]]</f>
        <v>#N/A</v>
      </c>
      <c r="R2946" s="3" t="e">
        <f>TableOMP[[#This Row],[Avg]]+$U$2*TableOMP[[#This Row],[StdDev]]</f>
        <v>#N/A</v>
      </c>
      <c r="S2946" s="3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>MID(M2947,22,1)</f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s="3" t="e">
        <f>TableOMP[[#This Row],[Avg]]-$U$2*TableOMP[[#This Row],[StdDev]]</f>
        <v>#N/A</v>
      </c>
      <c r="R2947" s="3" t="e">
        <f>TableOMP[[#This Row],[Avg]]+$U$2*TableOMP[[#This Row],[StdDev]]</f>
        <v>#N/A</v>
      </c>
      <c r="S2947" s="3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>MID(M2948,22,1)</f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s="3" t="e">
        <f>TableOMP[[#This Row],[Avg]]-$U$2*TableOMP[[#This Row],[StdDev]]</f>
        <v>#N/A</v>
      </c>
      <c r="R2948" s="3" t="e">
        <f>TableOMP[[#This Row],[Avg]]+$U$2*TableOMP[[#This Row],[StdDev]]</f>
        <v>#N/A</v>
      </c>
      <c r="S2948" s="3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>MID(M2949,22,1)</f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s="3" t="e">
        <f>TableOMP[[#This Row],[Avg]]-$U$2*TableOMP[[#This Row],[StdDev]]</f>
        <v>#N/A</v>
      </c>
      <c r="R2949" s="3" t="e">
        <f>TableOMP[[#This Row],[Avg]]+$U$2*TableOMP[[#This Row],[StdDev]]</f>
        <v>#N/A</v>
      </c>
      <c r="S2949" s="3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>MID(M2950,22,1)</f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s="3" t="e">
        <f>TableOMP[[#This Row],[Avg]]-$U$2*TableOMP[[#This Row],[StdDev]]</f>
        <v>#N/A</v>
      </c>
      <c r="R2950" s="3" t="e">
        <f>TableOMP[[#This Row],[Avg]]+$U$2*TableOMP[[#This Row],[StdDev]]</f>
        <v>#N/A</v>
      </c>
      <c r="S2950" s="3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>MID(M2951,22,1)</f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s="3" t="e">
        <f>TableOMP[[#This Row],[Avg]]-$U$2*TableOMP[[#This Row],[StdDev]]</f>
        <v>#N/A</v>
      </c>
      <c r="R2951" s="3" t="e">
        <f>TableOMP[[#This Row],[Avg]]+$U$2*TableOMP[[#This Row],[StdDev]]</f>
        <v>#N/A</v>
      </c>
      <c r="S2951" s="3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>MID(M2952,22,1)</f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s="3" t="e">
        <f>TableOMP[[#This Row],[Avg]]-$U$2*TableOMP[[#This Row],[StdDev]]</f>
        <v>#N/A</v>
      </c>
      <c r="R2952" s="3" t="e">
        <f>TableOMP[[#This Row],[Avg]]+$U$2*TableOMP[[#This Row],[StdDev]]</f>
        <v>#N/A</v>
      </c>
      <c r="S2952" s="3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>MID(M2953,22,1)</f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s="3" t="e">
        <f>TableOMP[[#This Row],[Avg]]-$U$2*TableOMP[[#This Row],[StdDev]]</f>
        <v>#N/A</v>
      </c>
      <c r="R2953" s="3" t="e">
        <f>TableOMP[[#This Row],[Avg]]+$U$2*TableOMP[[#This Row],[StdDev]]</f>
        <v>#N/A</v>
      </c>
      <c r="S2953" s="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>MID(M2954,22,1)</f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s="3" t="e">
        <f>TableOMP[[#This Row],[Avg]]-$U$2*TableOMP[[#This Row],[StdDev]]</f>
        <v>#N/A</v>
      </c>
      <c r="R2954" s="3" t="e">
        <f>TableOMP[[#This Row],[Avg]]+$U$2*TableOMP[[#This Row],[StdDev]]</f>
        <v>#N/A</v>
      </c>
      <c r="S2954" s="3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>MID(M2955,22,1)</f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s="3" t="e">
        <f>TableOMP[[#This Row],[Avg]]-$U$2*TableOMP[[#This Row],[StdDev]]</f>
        <v>#N/A</v>
      </c>
      <c r="R2955" s="3" t="e">
        <f>TableOMP[[#This Row],[Avg]]+$U$2*TableOMP[[#This Row],[StdDev]]</f>
        <v>#N/A</v>
      </c>
      <c r="S2955" s="3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>MID(M2956,22,1)</f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s="3" t="e">
        <f>TableOMP[[#This Row],[Avg]]-$U$2*TableOMP[[#This Row],[StdDev]]</f>
        <v>#N/A</v>
      </c>
      <c r="R2956" s="3" t="e">
        <f>TableOMP[[#This Row],[Avg]]+$U$2*TableOMP[[#This Row],[StdDev]]</f>
        <v>#N/A</v>
      </c>
      <c r="S2956" s="3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>MID(M2957,22,1)</f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s="3" t="e">
        <f>TableOMP[[#This Row],[Avg]]-$U$2*TableOMP[[#This Row],[StdDev]]</f>
        <v>#N/A</v>
      </c>
      <c r="R2957" s="3" t="e">
        <f>TableOMP[[#This Row],[Avg]]+$U$2*TableOMP[[#This Row],[StdDev]]</f>
        <v>#N/A</v>
      </c>
      <c r="S2957" s="3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>MID(M2958,22,1)</f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s="3" t="e">
        <f>TableOMP[[#This Row],[Avg]]-$U$2*TableOMP[[#This Row],[StdDev]]</f>
        <v>#N/A</v>
      </c>
      <c r="R2958" s="3" t="e">
        <f>TableOMP[[#This Row],[Avg]]+$U$2*TableOMP[[#This Row],[StdDev]]</f>
        <v>#N/A</v>
      </c>
      <c r="S2958" s="3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>MID(M2959,22,1)</f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s="3" t="e">
        <f>TableOMP[[#This Row],[Avg]]-$U$2*TableOMP[[#This Row],[StdDev]]</f>
        <v>#N/A</v>
      </c>
      <c r="R2959" s="3" t="e">
        <f>TableOMP[[#This Row],[Avg]]+$U$2*TableOMP[[#This Row],[StdDev]]</f>
        <v>#N/A</v>
      </c>
      <c r="S2959" s="3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>MID(M2960,22,1)</f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s="3" t="e">
        <f>TableOMP[[#This Row],[Avg]]-$U$2*TableOMP[[#This Row],[StdDev]]</f>
        <v>#N/A</v>
      </c>
      <c r="R2960" s="3" t="e">
        <f>TableOMP[[#This Row],[Avg]]+$U$2*TableOMP[[#This Row],[StdDev]]</f>
        <v>#N/A</v>
      </c>
      <c r="S2960" s="3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>MID(M2961,22,1)</f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s="3" t="e">
        <f>TableOMP[[#This Row],[Avg]]-$U$2*TableOMP[[#This Row],[StdDev]]</f>
        <v>#N/A</v>
      </c>
      <c r="R2961" s="3" t="e">
        <f>TableOMP[[#This Row],[Avg]]+$U$2*TableOMP[[#This Row],[StdDev]]</f>
        <v>#N/A</v>
      </c>
      <c r="S2961" s="3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>MID(M2962,22,1)</f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s="3" t="e">
        <f>TableOMP[[#This Row],[Avg]]-$U$2*TableOMP[[#This Row],[StdDev]]</f>
        <v>#N/A</v>
      </c>
      <c r="R2962" s="3" t="e">
        <f>TableOMP[[#This Row],[Avg]]+$U$2*TableOMP[[#This Row],[StdDev]]</f>
        <v>#N/A</v>
      </c>
      <c r="S2962" s="3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>MID(M2963,22,1)</f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s="3" t="e">
        <f>TableOMP[[#This Row],[Avg]]-$U$2*TableOMP[[#This Row],[StdDev]]</f>
        <v>#N/A</v>
      </c>
      <c r="R2963" s="3" t="e">
        <f>TableOMP[[#This Row],[Avg]]+$U$2*TableOMP[[#This Row],[StdDev]]</f>
        <v>#N/A</v>
      </c>
      <c r="S2963" s="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>MID(M2964,22,1)</f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s="3" t="e">
        <f>TableOMP[[#This Row],[Avg]]-$U$2*TableOMP[[#This Row],[StdDev]]</f>
        <v>#N/A</v>
      </c>
      <c r="R2964" s="3" t="e">
        <f>TableOMP[[#This Row],[Avg]]+$U$2*TableOMP[[#This Row],[StdDev]]</f>
        <v>#N/A</v>
      </c>
      <c r="S2964" s="3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>MID(M2965,22,1)</f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s="3" t="e">
        <f>TableOMP[[#This Row],[Avg]]-$U$2*TableOMP[[#This Row],[StdDev]]</f>
        <v>#N/A</v>
      </c>
      <c r="R2965" s="3" t="e">
        <f>TableOMP[[#This Row],[Avg]]+$U$2*TableOMP[[#This Row],[StdDev]]</f>
        <v>#N/A</v>
      </c>
      <c r="S2965" s="3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>MID(M2966,22,1)</f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s="3" t="e">
        <f>TableOMP[[#This Row],[Avg]]-$U$2*TableOMP[[#This Row],[StdDev]]</f>
        <v>#N/A</v>
      </c>
      <c r="R2966" s="3" t="e">
        <f>TableOMP[[#This Row],[Avg]]+$U$2*TableOMP[[#This Row],[StdDev]]</f>
        <v>#N/A</v>
      </c>
      <c r="S2966" s="3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>MID(M2967,22,1)</f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s="3" t="e">
        <f>TableOMP[[#This Row],[Avg]]-$U$2*TableOMP[[#This Row],[StdDev]]</f>
        <v>#N/A</v>
      </c>
      <c r="R2967" s="3" t="e">
        <f>TableOMP[[#This Row],[Avg]]+$U$2*TableOMP[[#This Row],[StdDev]]</f>
        <v>#N/A</v>
      </c>
      <c r="S2967" s="3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>MID(M2968,22,1)</f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s="3" t="e">
        <f>TableOMP[[#This Row],[Avg]]-$U$2*TableOMP[[#This Row],[StdDev]]</f>
        <v>#N/A</v>
      </c>
      <c r="R2968" s="3" t="e">
        <f>TableOMP[[#This Row],[Avg]]+$U$2*TableOMP[[#This Row],[StdDev]]</f>
        <v>#N/A</v>
      </c>
      <c r="S2968" s="3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>MID(M2969,22,1)</f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s="3" t="e">
        <f>TableOMP[[#This Row],[Avg]]-$U$2*TableOMP[[#This Row],[StdDev]]</f>
        <v>#N/A</v>
      </c>
      <c r="R2969" s="3" t="e">
        <f>TableOMP[[#This Row],[Avg]]+$U$2*TableOMP[[#This Row],[StdDev]]</f>
        <v>#N/A</v>
      </c>
      <c r="S2969" s="3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>MID(M2970,22,1)</f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s="3" t="e">
        <f>TableOMP[[#This Row],[Avg]]-$U$2*TableOMP[[#This Row],[StdDev]]</f>
        <v>#N/A</v>
      </c>
      <c r="R2970" s="3" t="e">
        <f>TableOMP[[#This Row],[Avg]]+$U$2*TableOMP[[#This Row],[StdDev]]</f>
        <v>#N/A</v>
      </c>
      <c r="S2970" s="3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>MID(M2971,22,1)</f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s="3" t="e">
        <f>TableOMP[[#This Row],[Avg]]-$U$2*TableOMP[[#This Row],[StdDev]]</f>
        <v>#N/A</v>
      </c>
      <c r="R2971" s="3" t="e">
        <f>TableOMP[[#This Row],[Avg]]+$U$2*TableOMP[[#This Row],[StdDev]]</f>
        <v>#N/A</v>
      </c>
      <c r="S2971" s="3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>MID(M2972,22,1)</f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s="3" t="e">
        <f>TableOMP[[#This Row],[Avg]]-$U$2*TableOMP[[#This Row],[StdDev]]</f>
        <v>#N/A</v>
      </c>
      <c r="R2972" s="3" t="e">
        <f>TableOMP[[#This Row],[Avg]]+$U$2*TableOMP[[#This Row],[StdDev]]</f>
        <v>#N/A</v>
      </c>
      <c r="S2972" s="3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>MID(M2973,22,1)</f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s="3" t="e">
        <f>TableOMP[[#This Row],[Avg]]-$U$2*TableOMP[[#This Row],[StdDev]]</f>
        <v>#N/A</v>
      </c>
      <c r="R2973" s="3" t="e">
        <f>TableOMP[[#This Row],[Avg]]+$U$2*TableOMP[[#This Row],[StdDev]]</f>
        <v>#N/A</v>
      </c>
      <c r="S2973" s="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>MID(M2974,22,1)</f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s="3" t="e">
        <f>TableOMP[[#This Row],[Avg]]-$U$2*TableOMP[[#This Row],[StdDev]]</f>
        <v>#N/A</v>
      </c>
      <c r="R2974" s="3" t="e">
        <f>TableOMP[[#This Row],[Avg]]+$U$2*TableOMP[[#This Row],[StdDev]]</f>
        <v>#N/A</v>
      </c>
      <c r="S2974" s="3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>MID(M2975,22,1)</f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s="3" t="e">
        <f>TableOMP[[#This Row],[Avg]]-$U$2*TableOMP[[#This Row],[StdDev]]</f>
        <v>#N/A</v>
      </c>
      <c r="R2975" s="3" t="e">
        <f>TableOMP[[#This Row],[Avg]]+$U$2*TableOMP[[#This Row],[StdDev]]</f>
        <v>#N/A</v>
      </c>
      <c r="S2975" s="3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>MID(M2976,22,1)</f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s="3" t="e">
        <f>TableOMP[[#This Row],[Avg]]-$U$2*TableOMP[[#This Row],[StdDev]]</f>
        <v>#N/A</v>
      </c>
      <c r="R2976" s="3" t="e">
        <f>TableOMP[[#This Row],[Avg]]+$U$2*TableOMP[[#This Row],[StdDev]]</f>
        <v>#N/A</v>
      </c>
      <c r="S2976" s="3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>MID(M2977,22,1)</f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s="3" t="e">
        <f>TableOMP[[#This Row],[Avg]]-$U$2*TableOMP[[#This Row],[StdDev]]</f>
        <v>#N/A</v>
      </c>
      <c r="R2977" s="3" t="e">
        <f>TableOMP[[#This Row],[Avg]]+$U$2*TableOMP[[#This Row],[StdDev]]</f>
        <v>#N/A</v>
      </c>
      <c r="S2977" s="3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>MID(M2978,22,1)</f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s="3" t="e">
        <f>TableOMP[[#This Row],[Avg]]-$U$2*TableOMP[[#This Row],[StdDev]]</f>
        <v>#N/A</v>
      </c>
      <c r="R2978" s="3" t="e">
        <f>TableOMP[[#This Row],[Avg]]+$U$2*TableOMP[[#This Row],[StdDev]]</f>
        <v>#N/A</v>
      </c>
      <c r="S2978" s="3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>MID(M2979,22,1)</f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s="3" t="e">
        <f>TableOMP[[#This Row],[Avg]]-$U$2*TableOMP[[#This Row],[StdDev]]</f>
        <v>#N/A</v>
      </c>
      <c r="R2979" s="3" t="e">
        <f>TableOMP[[#This Row],[Avg]]+$U$2*TableOMP[[#This Row],[StdDev]]</f>
        <v>#N/A</v>
      </c>
      <c r="S2979" s="3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>MID(M2980,22,1)</f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s="3" t="e">
        <f>TableOMP[[#This Row],[Avg]]-$U$2*TableOMP[[#This Row],[StdDev]]</f>
        <v>#N/A</v>
      </c>
      <c r="R2980" s="3" t="e">
        <f>TableOMP[[#This Row],[Avg]]+$U$2*TableOMP[[#This Row],[StdDev]]</f>
        <v>#N/A</v>
      </c>
      <c r="S2980" s="3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>MID(M2981,22,1)</f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s="3" t="e">
        <f>TableOMP[[#This Row],[Avg]]-$U$2*TableOMP[[#This Row],[StdDev]]</f>
        <v>#N/A</v>
      </c>
      <c r="R2981" s="3" t="e">
        <f>TableOMP[[#This Row],[Avg]]+$U$2*TableOMP[[#This Row],[StdDev]]</f>
        <v>#N/A</v>
      </c>
      <c r="S2981" s="3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>MID(M2982,22,1)</f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s="3" t="e">
        <f>TableOMP[[#This Row],[Avg]]-$U$2*TableOMP[[#This Row],[StdDev]]</f>
        <v>#N/A</v>
      </c>
      <c r="R2982" s="3" t="e">
        <f>TableOMP[[#This Row],[Avg]]+$U$2*TableOMP[[#This Row],[StdDev]]</f>
        <v>#N/A</v>
      </c>
      <c r="S2982" s="3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>MID(M2983,22,1)</f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s="3" t="e">
        <f>TableOMP[[#This Row],[Avg]]-$U$2*TableOMP[[#This Row],[StdDev]]</f>
        <v>#N/A</v>
      </c>
      <c r="R2983" s="3" t="e">
        <f>TableOMP[[#This Row],[Avg]]+$U$2*TableOMP[[#This Row],[StdDev]]</f>
        <v>#N/A</v>
      </c>
      <c r="S2983" s="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>MID(M2984,22,1)</f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s="3" t="e">
        <f>TableOMP[[#This Row],[Avg]]-$U$2*TableOMP[[#This Row],[StdDev]]</f>
        <v>#N/A</v>
      </c>
      <c r="R2984" s="3" t="e">
        <f>TableOMP[[#This Row],[Avg]]+$U$2*TableOMP[[#This Row],[StdDev]]</f>
        <v>#N/A</v>
      </c>
      <c r="S2984" s="3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>MID(M2985,22,1)</f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s="3" t="e">
        <f>TableOMP[[#This Row],[Avg]]-$U$2*TableOMP[[#This Row],[StdDev]]</f>
        <v>#N/A</v>
      </c>
      <c r="R2985" s="3" t="e">
        <f>TableOMP[[#This Row],[Avg]]+$U$2*TableOMP[[#This Row],[StdDev]]</f>
        <v>#N/A</v>
      </c>
      <c r="S2985" s="3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>MID(M2986,22,1)</f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s="3" t="e">
        <f>TableOMP[[#This Row],[Avg]]-$U$2*TableOMP[[#This Row],[StdDev]]</f>
        <v>#N/A</v>
      </c>
      <c r="R2986" s="3" t="e">
        <f>TableOMP[[#This Row],[Avg]]+$U$2*TableOMP[[#This Row],[StdDev]]</f>
        <v>#N/A</v>
      </c>
      <c r="S2986" s="3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>MID(M2987,22,1)</f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s="3" t="e">
        <f>TableOMP[[#This Row],[Avg]]-$U$2*TableOMP[[#This Row],[StdDev]]</f>
        <v>#N/A</v>
      </c>
      <c r="R2987" s="3" t="e">
        <f>TableOMP[[#This Row],[Avg]]+$U$2*TableOMP[[#This Row],[StdDev]]</f>
        <v>#N/A</v>
      </c>
      <c r="S2987" s="3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>MID(M2988,22,1)</f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s="3" t="e">
        <f>TableOMP[[#This Row],[Avg]]-$U$2*TableOMP[[#This Row],[StdDev]]</f>
        <v>#N/A</v>
      </c>
      <c r="R2988" s="3" t="e">
        <f>TableOMP[[#This Row],[Avg]]+$U$2*TableOMP[[#This Row],[StdDev]]</f>
        <v>#N/A</v>
      </c>
      <c r="S2988" s="3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>MID(M2989,22,1)</f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s="3" t="e">
        <f>TableOMP[[#This Row],[Avg]]-$U$2*TableOMP[[#This Row],[StdDev]]</f>
        <v>#N/A</v>
      </c>
      <c r="R2989" s="3" t="e">
        <f>TableOMP[[#This Row],[Avg]]+$U$2*TableOMP[[#This Row],[StdDev]]</f>
        <v>#N/A</v>
      </c>
      <c r="S2989" s="3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>MID(M2990,22,1)</f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s="3" t="e">
        <f>TableOMP[[#This Row],[Avg]]-$U$2*TableOMP[[#This Row],[StdDev]]</f>
        <v>#N/A</v>
      </c>
      <c r="R2990" s="3" t="e">
        <f>TableOMP[[#This Row],[Avg]]+$U$2*TableOMP[[#This Row],[StdDev]]</f>
        <v>#N/A</v>
      </c>
      <c r="S2990" s="3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>MID(M2991,22,1)</f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s="3" t="e">
        <f>TableOMP[[#This Row],[Avg]]-$U$2*TableOMP[[#This Row],[StdDev]]</f>
        <v>#N/A</v>
      </c>
      <c r="R2991" s="3" t="e">
        <f>TableOMP[[#This Row],[Avg]]+$U$2*TableOMP[[#This Row],[StdDev]]</f>
        <v>#N/A</v>
      </c>
      <c r="S2991" s="3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>MID(M2992,22,1)</f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s="3" t="e">
        <f>TableOMP[[#This Row],[Avg]]-$U$2*TableOMP[[#This Row],[StdDev]]</f>
        <v>#N/A</v>
      </c>
      <c r="R2992" s="3" t="e">
        <f>TableOMP[[#This Row],[Avg]]+$U$2*TableOMP[[#This Row],[StdDev]]</f>
        <v>#N/A</v>
      </c>
      <c r="S2992" s="3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>MID(M2993,22,1)</f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s="3" t="e">
        <f>TableOMP[[#This Row],[Avg]]-$U$2*TableOMP[[#This Row],[StdDev]]</f>
        <v>#N/A</v>
      </c>
      <c r="R2993" s="3" t="e">
        <f>TableOMP[[#This Row],[Avg]]+$U$2*TableOMP[[#This Row],[StdDev]]</f>
        <v>#N/A</v>
      </c>
      <c r="S2993" s="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>MID(M2994,22,1)</f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s="3" t="e">
        <f>TableOMP[[#This Row],[Avg]]-$U$2*TableOMP[[#This Row],[StdDev]]</f>
        <v>#N/A</v>
      </c>
      <c r="R2994" s="3" t="e">
        <f>TableOMP[[#This Row],[Avg]]+$U$2*TableOMP[[#This Row],[StdDev]]</f>
        <v>#N/A</v>
      </c>
      <c r="S2994" s="3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>MID(M2995,22,1)</f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s="3" t="e">
        <f>TableOMP[[#This Row],[Avg]]-$U$2*TableOMP[[#This Row],[StdDev]]</f>
        <v>#N/A</v>
      </c>
      <c r="R2995" s="3" t="e">
        <f>TableOMP[[#This Row],[Avg]]+$U$2*TableOMP[[#This Row],[StdDev]]</f>
        <v>#N/A</v>
      </c>
      <c r="S2995" s="3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>MID(M2996,22,1)</f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s="3" t="e">
        <f>TableOMP[[#This Row],[Avg]]-$U$2*TableOMP[[#This Row],[StdDev]]</f>
        <v>#N/A</v>
      </c>
      <c r="R2996" s="3" t="e">
        <f>TableOMP[[#This Row],[Avg]]+$U$2*TableOMP[[#This Row],[StdDev]]</f>
        <v>#N/A</v>
      </c>
      <c r="S2996" s="3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>MID(M2997,22,1)</f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s="3" t="e">
        <f>TableOMP[[#This Row],[Avg]]-$U$2*TableOMP[[#This Row],[StdDev]]</f>
        <v>#N/A</v>
      </c>
      <c r="R2997" s="3" t="e">
        <f>TableOMP[[#This Row],[Avg]]+$U$2*TableOMP[[#This Row],[StdDev]]</f>
        <v>#N/A</v>
      </c>
      <c r="S2997" s="3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>MID(M2998,22,1)</f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s="3" t="e">
        <f>TableOMP[[#This Row],[Avg]]-$U$2*TableOMP[[#This Row],[StdDev]]</f>
        <v>#N/A</v>
      </c>
      <c r="R2998" s="3" t="e">
        <f>TableOMP[[#This Row],[Avg]]+$U$2*TableOMP[[#This Row],[StdDev]]</f>
        <v>#N/A</v>
      </c>
      <c r="S2998" s="3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>MID(M2999,22,1)</f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s="3" t="e">
        <f>TableOMP[[#This Row],[Avg]]-$U$2*TableOMP[[#This Row],[StdDev]]</f>
        <v>#N/A</v>
      </c>
      <c r="R2999" s="3" t="e">
        <f>TableOMP[[#This Row],[Avg]]+$U$2*TableOMP[[#This Row],[StdDev]]</f>
        <v>#N/A</v>
      </c>
      <c r="S2999" s="3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>MID(M3000,22,1)</f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s="3" t="e">
        <f>TableOMP[[#This Row],[Avg]]-$U$2*TableOMP[[#This Row],[StdDev]]</f>
        <v>#N/A</v>
      </c>
      <c r="R3000" s="3" t="e">
        <f>TableOMP[[#This Row],[Avg]]+$U$2*TableOMP[[#This Row],[StdDev]]</f>
        <v>#N/A</v>
      </c>
      <c r="S3000" s="3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>MID(M3001,22,1)</f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s="3" t="e">
        <f>TableOMP[[#This Row],[Avg]]-$U$2*TableOMP[[#This Row],[StdDev]]</f>
        <v>#N/A</v>
      </c>
      <c r="R3001" s="3" t="e">
        <f>TableOMP[[#This Row],[Avg]]+$U$2*TableOMP[[#This Row],[StdDev]]</f>
        <v>#N/A</v>
      </c>
      <c r="S3001" s="3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>MID(M3002,22,1)</f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s="3" t="e">
        <f>TableOMP[[#This Row],[Avg]]-$U$2*TableOMP[[#This Row],[StdDev]]</f>
        <v>#N/A</v>
      </c>
      <c r="R3002" s="3" t="e">
        <f>TableOMP[[#This Row],[Avg]]+$U$2*TableOMP[[#This Row],[StdDev]]</f>
        <v>#N/A</v>
      </c>
      <c r="S3002" s="3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>MID(M3003,22,1)</f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s="3" t="e">
        <f>TableOMP[[#This Row],[Avg]]-$U$2*TableOMP[[#This Row],[StdDev]]</f>
        <v>#N/A</v>
      </c>
      <c r="R3003" s="3" t="e">
        <f>TableOMP[[#This Row],[Avg]]+$U$2*TableOMP[[#This Row],[StdDev]]</f>
        <v>#N/A</v>
      </c>
      <c r="S3003" s="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>MID(M3004,22,1)</f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s="3" t="e">
        <f>TableOMP[[#This Row],[Avg]]-$U$2*TableOMP[[#This Row],[StdDev]]</f>
        <v>#N/A</v>
      </c>
      <c r="R3004" s="3" t="e">
        <f>TableOMP[[#This Row],[Avg]]+$U$2*TableOMP[[#This Row],[StdDev]]</f>
        <v>#N/A</v>
      </c>
      <c r="S3004" s="3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>MID(M3005,22,1)</f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s="3" t="e">
        <f>TableOMP[[#This Row],[Avg]]-$U$2*TableOMP[[#This Row],[StdDev]]</f>
        <v>#N/A</v>
      </c>
      <c r="R3005" s="3" t="e">
        <f>TableOMP[[#This Row],[Avg]]+$U$2*TableOMP[[#This Row],[StdDev]]</f>
        <v>#N/A</v>
      </c>
      <c r="S3005" s="3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>MID(M3006,22,1)</f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s="3" t="e">
        <f>TableOMP[[#This Row],[Avg]]-$U$2*TableOMP[[#This Row],[StdDev]]</f>
        <v>#N/A</v>
      </c>
      <c r="R3006" s="3" t="e">
        <f>TableOMP[[#This Row],[Avg]]+$U$2*TableOMP[[#This Row],[StdDev]]</f>
        <v>#N/A</v>
      </c>
      <c r="S3006" s="3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>MID(M3007,22,1)</f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s="3" t="e">
        <f>TableOMP[[#This Row],[Avg]]-$U$2*TableOMP[[#This Row],[StdDev]]</f>
        <v>#N/A</v>
      </c>
      <c r="R3007" s="3" t="e">
        <f>TableOMP[[#This Row],[Avg]]+$U$2*TableOMP[[#This Row],[StdDev]]</f>
        <v>#N/A</v>
      </c>
      <c r="S3007" s="3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>MID(M3008,22,1)</f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s="3" t="e">
        <f>TableOMP[[#This Row],[Avg]]-$U$2*TableOMP[[#This Row],[StdDev]]</f>
        <v>#N/A</v>
      </c>
      <c r="R3008" s="3" t="e">
        <f>TableOMP[[#This Row],[Avg]]+$U$2*TableOMP[[#This Row],[StdDev]]</f>
        <v>#N/A</v>
      </c>
      <c r="S3008" s="3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>MID(M3009,22,1)</f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s="3" t="e">
        <f>TableOMP[[#This Row],[Avg]]-$U$2*TableOMP[[#This Row],[StdDev]]</f>
        <v>#N/A</v>
      </c>
      <c r="R3009" s="3" t="e">
        <f>TableOMP[[#This Row],[Avg]]+$U$2*TableOMP[[#This Row],[StdDev]]</f>
        <v>#N/A</v>
      </c>
      <c r="S3009" s="3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s="3" t="e">
        <f>TableOMP[[#This Row],[Avg]]-$U$2*TableOMP[[#This Row],[StdDev]]</f>
        <v>#N/A</v>
      </c>
      <c r="R3010" s="3" t="e">
        <f>TableOMP[[#This Row],[Avg]]+$U$2*TableOMP[[#This Row],[StdDev]]</f>
        <v>#N/A</v>
      </c>
      <c r="S3010" s="3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>MID(M3011,22,1)</f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s="3" t="e">
        <f>TableOMP[[#This Row],[Avg]]-$U$2*TableOMP[[#This Row],[StdDev]]</f>
        <v>#N/A</v>
      </c>
      <c r="R3011" s="3" t="e">
        <f>TableOMP[[#This Row],[Avg]]+$U$2*TableOMP[[#This Row],[StdDev]]</f>
        <v>#N/A</v>
      </c>
      <c r="S3011" s="3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>MID(M3012,22,1)</f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s="3" t="e">
        <f>TableOMP[[#This Row],[Avg]]-$U$2*TableOMP[[#This Row],[StdDev]]</f>
        <v>#N/A</v>
      </c>
      <c r="R3012" s="3" t="e">
        <f>TableOMP[[#This Row],[Avg]]+$U$2*TableOMP[[#This Row],[StdDev]]</f>
        <v>#N/A</v>
      </c>
      <c r="S3012" s="3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>MID(M3013,22,1)</f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s="3" t="e">
        <f>TableOMP[[#This Row],[Avg]]-$U$2*TableOMP[[#This Row],[StdDev]]</f>
        <v>#N/A</v>
      </c>
      <c r="R3013" s="3" t="e">
        <f>TableOMP[[#This Row],[Avg]]+$U$2*TableOMP[[#This Row],[StdDev]]</f>
        <v>#N/A</v>
      </c>
      <c r="S3013" s="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>MID(M3014,22,1)</f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s="3" t="e">
        <f>TableOMP[[#This Row],[Avg]]-$U$2*TableOMP[[#This Row],[StdDev]]</f>
        <v>#N/A</v>
      </c>
      <c r="R3014" s="3" t="e">
        <f>TableOMP[[#This Row],[Avg]]+$U$2*TableOMP[[#This Row],[StdDev]]</f>
        <v>#N/A</v>
      </c>
      <c r="S3014" s="3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>MID(M3015,22,1)</f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s="3" t="e">
        <f>TableOMP[[#This Row],[Avg]]-$U$2*TableOMP[[#This Row],[StdDev]]</f>
        <v>#N/A</v>
      </c>
      <c r="R3015" s="3" t="e">
        <f>TableOMP[[#This Row],[Avg]]+$U$2*TableOMP[[#This Row],[StdDev]]</f>
        <v>#N/A</v>
      </c>
      <c r="S3015" s="3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>MID(M3016,22,1)</f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s="3" t="e">
        <f>TableOMP[[#This Row],[Avg]]-$U$2*TableOMP[[#This Row],[StdDev]]</f>
        <v>#N/A</v>
      </c>
      <c r="R3016" s="3" t="e">
        <f>TableOMP[[#This Row],[Avg]]+$U$2*TableOMP[[#This Row],[StdDev]]</f>
        <v>#N/A</v>
      </c>
      <c r="S3016" s="3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>MID(M3017,22,1)</f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s="3" t="e">
        <f>TableOMP[[#This Row],[Avg]]-$U$2*TableOMP[[#This Row],[StdDev]]</f>
        <v>#N/A</v>
      </c>
      <c r="R3017" s="3" t="e">
        <f>TableOMP[[#This Row],[Avg]]+$U$2*TableOMP[[#This Row],[StdDev]]</f>
        <v>#N/A</v>
      </c>
      <c r="S3017" s="3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>MID(M3018,22,1)</f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s="3" t="e">
        <f>TableOMP[[#This Row],[Avg]]-$U$2*TableOMP[[#This Row],[StdDev]]</f>
        <v>#N/A</v>
      </c>
      <c r="R3018" s="3" t="e">
        <f>TableOMP[[#This Row],[Avg]]+$U$2*TableOMP[[#This Row],[StdDev]]</f>
        <v>#N/A</v>
      </c>
      <c r="S3018" s="3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>MID(M3019,22,1)</f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s="3" t="e">
        <f>TableOMP[[#This Row],[Avg]]-$U$2*TableOMP[[#This Row],[StdDev]]</f>
        <v>#N/A</v>
      </c>
      <c r="R3019" s="3" t="e">
        <f>TableOMP[[#This Row],[Avg]]+$U$2*TableOMP[[#This Row],[StdDev]]</f>
        <v>#N/A</v>
      </c>
      <c r="S3019" s="3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>MID(M3020,22,1)</f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s="3" t="e">
        <f>TableOMP[[#This Row],[Avg]]-$U$2*TableOMP[[#This Row],[StdDev]]</f>
        <v>#N/A</v>
      </c>
      <c r="R3020" s="3" t="e">
        <f>TableOMP[[#This Row],[Avg]]+$U$2*TableOMP[[#This Row],[StdDev]]</f>
        <v>#N/A</v>
      </c>
      <c r="S3020" s="3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>MID(M3021,22,1)</f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s="3" t="e">
        <f>TableOMP[[#This Row],[Avg]]-$U$2*TableOMP[[#This Row],[StdDev]]</f>
        <v>#N/A</v>
      </c>
      <c r="R3021" s="3" t="e">
        <f>TableOMP[[#This Row],[Avg]]+$U$2*TableOMP[[#This Row],[StdDev]]</f>
        <v>#N/A</v>
      </c>
      <c r="S3021" s="3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>MID(M3022,22,1)</f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s="3" t="e">
        <f>TableOMP[[#This Row],[Avg]]-$U$2*TableOMP[[#This Row],[StdDev]]</f>
        <v>#N/A</v>
      </c>
      <c r="R3022" s="3" t="e">
        <f>TableOMP[[#This Row],[Avg]]+$U$2*TableOMP[[#This Row],[StdDev]]</f>
        <v>#N/A</v>
      </c>
      <c r="S3022" s="3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>MID(M3023,22,1)</f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s="3" t="e">
        <f>TableOMP[[#This Row],[Avg]]-$U$2*TableOMP[[#This Row],[StdDev]]</f>
        <v>#N/A</v>
      </c>
      <c r="R3023" s="3" t="e">
        <f>TableOMP[[#This Row],[Avg]]+$U$2*TableOMP[[#This Row],[StdDev]]</f>
        <v>#N/A</v>
      </c>
      <c r="S3023" s="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>MID(M3024,22,1)</f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s="3" t="e">
        <f>TableOMP[[#This Row],[Avg]]-$U$2*TableOMP[[#This Row],[StdDev]]</f>
        <v>#N/A</v>
      </c>
      <c r="R3024" s="3" t="e">
        <f>TableOMP[[#This Row],[Avg]]+$U$2*TableOMP[[#This Row],[StdDev]]</f>
        <v>#N/A</v>
      </c>
      <c r="S3024" s="3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>MID(M3025,22,1)</f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s="3" t="e">
        <f>TableOMP[[#This Row],[Avg]]-$U$2*TableOMP[[#This Row],[StdDev]]</f>
        <v>#N/A</v>
      </c>
      <c r="R3025" s="3" t="e">
        <f>TableOMP[[#This Row],[Avg]]+$U$2*TableOMP[[#This Row],[StdDev]]</f>
        <v>#N/A</v>
      </c>
      <c r="S3025" s="3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>MID(M3026,22,1)</f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s="3" t="e">
        <f>TableOMP[[#This Row],[Avg]]-$U$2*TableOMP[[#This Row],[StdDev]]</f>
        <v>#N/A</v>
      </c>
      <c r="R3026" s="3" t="e">
        <f>TableOMP[[#This Row],[Avg]]+$U$2*TableOMP[[#This Row],[StdDev]]</f>
        <v>#N/A</v>
      </c>
      <c r="S3026" s="3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>MID(M3027,22,1)</f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s="3" t="e">
        <f>TableOMP[[#This Row],[Avg]]-$U$2*TableOMP[[#This Row],[StdDev]]</f>
        <v>#N/A</v>
      </c>
      <c r="R3027" s="3" t="e">
        <f>TableOMP[[#This Row],[Avg]]+$U$2*TableOMP[[#This Row],[StdDev]]</f>
        <v>#N/A</v>
      </c>
      <c r="S3027" s="3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>MID(M3028,22,1)</f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s="3" t="e">
        <f>TableOMP[[#This Row],[Avg]]-$U$2*TableOMP[[#This Row],[StdDev]]</f>
        <v>#N/A</v>
      </c>
      <c r="R3028" s="3" t="e">
        <f>TableOMP[[#This Row],[Avg]]+$U$2*TableOMP[[#This Row],[StdDev]]</f>
        <v>#N/A</v>
      </c>
      <c r="S3028" s="3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>MID(M3029,22,1)</f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s="3" t="e">
        <f>TableOMP[[#This Row],[Avg]]-$U$2*TableOMP[[#This Row],[StdDev]]</f>
        <v>#N/A</v>
      </c>
      <c r="R3029" s="3" t="e">
        <f>TableOMP[[#This Row],[Avg]]+$U$2*TableOMP[[#This Row],[StdDev]]</f>
        <v>#N/A</v>
      </c>
      <c r="S3029" s="3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>MID(M3030,22,1)</f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s="3" t="e">
        <f>TableOMP[[#This Row],[Avg]]-$U$2*TableOMP[[#This Row],[StdDev]]</f>
        <v>#N/A</v>
      </c>
      <c r="R3030" s="3" t="e">
        <f>TableOMP[[#This Row],[Avg]]+$U$2*TableOMP[[#This Row],[StdDev]]</f>
        <v>#N/A</v>
      </c>
      <c r="S3030" s="3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>MID(M3031,22,1)</f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s="3" t="e">
        <f>TableOMP[[#This Row],[Avg]]-$U$2*TableOMP[[#This Row],[StdDev]]</f>
        <v>#N/A</v>
      </c>
      <c r="R3031" s="3" t="e">
        <f>TableOMP[[#This Row],[Avg]]+$U$2*TableOMP[[#This Row],[StdDev]]</f>
        <v>#N/A</v>
      </c>
      <c r="S3031" s="3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>MID(M3032,22,1)</f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s="3" t="e">
        <f>TableOMP[[#This Row],[Avg]]-$U$2*TableOMP[[#This Row],[StdDev]]</f>
        <v>#N/A</v>
      </c>
      <c r="R3032" s="3" t="e">
        <f>TableOMP[[#This Row],[Avg]]+$U$2*TableOMP[[#This Row],[StdDev]]</f>
        <v>#N/A</v>
      </c>
      <c r="S3032" s="3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>MID(M3033,22,1)</f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s="3" t="e">
        <f>TableOMP[[#This Row],[Avg]]-$U$2*TableOMP[[#This Row],[StdDev]]</f>
        <v>#N/A</v>
      </c>
      <c r="R3033" s="3" t="e">
        <f>TableOMP[[#This Row],[Avg]]+$U$2*TableOMP[[#This Row],[StdDev]]</f>
        <v>#N/A</v>
      </c>
      <c r="S3033" s="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>MID(M3034,22,1)</f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s="3" t="e">
        <f>TableOMP[[#This Row],[Avg]]-$U$2*TableOMP[[#This Row],[StdDev]]</f>
        <v>#N/A</v>
      </c>
      <c r="R3034" s="3" t="e">
        <f>TableOMP[[#This Row],[Avg]]+$U$2*TableOMP[[#This Row],[StdDev]]</f>
        <v>#N/A</v>
      </c>
      <c r="S3034" s="3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>MID(M3035,22,1)</f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s="3" t="e">
        <f>TableOMP[[#This Row],[Avg]]-$U$2*TableOMP[[#This Row],[StdDev]]</f>
        <v>#N/A</v>
      </c>
      <c r="R3035" s="3" t="e">
        <f>TableOMP[[#This Row],[Avg]]+$U$2*TableOMP[[#This Row],[StdDev]]</f>
        <v>#N/A</v>
      </c>
      <c r="S3035" s="3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>MID(M3036,22,1)</f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s="3" t="e">
        <f>TableOMP[[#This Row],[Avg]]-$U$2*TableOMP[[#This Row],[StdDev]]</f>
        <v>#N/A</v>
      </c>
      <c r="R3036" s="3" t="e">
        <f>TableOMP[[#This Row],[Avg]]+$U$2*TableOMP[[#This Row],[StdDev]]</f>
        <v>#N/A</v>
      </c>
      <c r="S3036" s="3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>MID(M3037,22,1)</f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s="3" t="e">
        <f>TableOMP[[#This Row],[Avg]]-$U$2*TableOMP[[#This Row],[StdDev]]</f>
        <v>#N/A</v>
      </c>
      <c r="R3037" s="3" t="e">
        <f>TableOMP[[#This Row],[Avg]]+$U$2*TableOMP[[#This Row],[StdDev]]</f>
        <v>#N/A</v>
      </c>
      <c r="S3037" s="3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>MID(M3038,22,1)</f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s="3" t="e">
        <f>TableOMP[[#This Row],[Avg]]-$U$2*TableOMP[[#This Row],[StdDev]]</f>
        <v>#N/A</v>
      </c>
      <c r="R3038" s="3" t="e">
        <f>TableOMP[[#This Row],[Avg]]+$U$2*TableOMP[[#This Row],[StdDev]]</f>
        <v>#N/A</v>
      </c>
      <c r="S3038" s="3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>MID(M3039,22,1)</f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s="3" t="e">
        <f>TableOMP[[#This Row],[Avg]]-$U$2*TableOMP[[#This Row],[StdDev]]</f>
        <v>#N/A</v>
      </c>
      <c r="R3039" s="3" t="e">
        <f>TableOMP[[#This Row],[Avg]]+$U$2*TableOMP[[#This Row],[StdDev]]</f>
        <v>#N/A</v>
      </c>
      <c r="S3039" s="3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>MID(M3040,22,1)</f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s="3" t="e">
        <f>TableOMP[[#This Row],[Avg]]-$U$2*TableOMP[[#This Row],[StdDev]]</f>
        <v>#N/A</v>
      </c>
      <c r="R3040" s="3" t="e">
        <f>TableOMP[[#This Row],[Avg]]+$U$2*TableOMP[[#This Row],[StdDev]]</f>
        <v>#N/A</v>
      </c>
      <c r="S3040" s="3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>MID(M3041,22,1)</f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s="3" t="e">
        <f>TableOMP[[#This Row],[Avg]]-$U$2*TableOMP[[#This Row],[StdDev]]</f>
        <v>#N/A</v>
      </c>
      <c r="R3041" s="3" t="e">
        <f>TableOMP[[#This Row],[Avg]]+$U$2*TableOMP[[#This Row],[StdDev]]</f>
        <v>#N/A</v>
      </c>
      <c r="S3041" s="3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>MID(M3042,22,1)</f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s="3" t="e">
        <f>TableOMP[[#This Row],[Avg]]-$U$2*TableOMP[[#This Row],[StdDev]]</f>
        <v>#N/A</v>
      </c>
      <c r="R3042" s="3" t="e">
        <f>TableOMP[[#This Row],[Avg]]+$U$2*TableOMP[[#This Row],[StdDev]]</f>
        <v>#N/A</v>
      </c>
      <c r="S3042" s="3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>MID(M3043,22,1)</f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s="3" t="e">
        <f>TableOMP[[#This Row],[Avg]]-$U$2*TableOMP[[#This Row],[StdDev]]</f>
        <v>#N/A</v>
      </c>
      <c r="R3043" s="3" t="e">
        <f>TableOMP[[#This Row],[Avg]]+$U$2*TableOMP[[#This Row],[StdDev]]</f>
        <v>#N/A</v>
      </c>
      <c r="S3043" s="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>MID(M3044,22,1)</f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s="3" t="e">
        <f>TableOMP[[#This Row],[Avg]]-$U$2*TableOMP[[#This Row],[StdDev]]</f>
        <v>#N/A</v>
      </c>
      <c r="R3044" s="3" t="e">
        <f>TableOMP[[#This Row],[Avg]]+$U$2*TableOMP[[#This Row],[StdDev]]</f>
        <v>#N/A</v>
      </c>
      <c r="S3044" s="3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>MID(M3045,22,1)</f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s="3" t="e">
        <f>TableOMP[[#This Row],[Avg]]-$U$2*TableOMP[[#This Row],[StdDev]]</f>
        <v>#N/A</v>
      </c>
      <c r="R3045" s="3" t="e">
        <f>TableOMP[[#This Row],[Avg]]+$U$2*TableOMP[[#This Row],[StdDev]]</f>
        <v>#N/A</v>
      </c>
      <c r="S3045" s="3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>MID(M3046,22,1)</f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s="3" t="e">
        <f>TableOMP[[#This Row],[Avg]]-$U$2*TableOMP[[#This Row],[StdDev]]</f>
        <v>#N/A</v>
      </c>
      <c r="R3046" s="3" t="e">
        <f>TableOMP[[#This Row],[Avg]]+$U$2*TableOMP[[#This Row],[StdDev]]</f>
        <v>#N/A</v>
      </c>
      <c r="S3046" s="3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>MID(M3047,22,1)</f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s="3" t="e">
        <f>TableOMP[[#This Row],[Avg]]-$U$2*TableOMP[[#This Row],[StdDev]]</f>
        <v>#N/A</v>
      </c>
      <c r="R3047" s="3" t="e">
        <f>TableOMP[[#This Row],[Avg]]+$U$2*TableOMP[[#This Row],[StdDev]]</f>
        <v>#N/A</v>
      </c>
      <c r="S3047" s="3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>MID(M3048,22,1)</f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s="3" t="e">
        <f>TableOMP[[#This Row],[Avg]]-$U$2*TableOMP[[#This Row],[StdDev]]</f>
        <v>#N/A</v>
      </c>
      <c r="R3048" s="3" t="e">
        <f>TableOMP[[#This Row],[Avg]]+$U$2*TableOMP[[#This Row],[StdDev]]</f>
        <v>#N/A</v>
      </c>
      <c r="S3048" s="3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>MID(M3049,22,1)</f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s="3" t="e">
        <f>TableOMP[[#This Row],[Avg]]-$U$2*TableOMP[[#This Row],[StdDev]]</f>
        <v>#N/A</v>
      </c>
      <c r="R3049" s="3" t="e">
        <f>TableOMP[[#This Row],[Avg]]+$U$2*TableOMP[[#This Row],[StdDev]]</f>
        <v>#N/A</v>
      </c>
      <c r="S3049" s="3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>MID(M3050,22,1)</f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s="3" t="e">
        <f>TableOMP[[#This Row],[Avg]]-$U$2*TableOMP[[#This Row],[StdDev]]</f>
        <v>#N/A</v>
      </c>
      <c r="R3050" s="3" t="e">
        <f>TableOMP[[#This Row],[Avg]]+$U$2*TableOMP[[#This Row],[StdDev]]</f>
        <v>#N/A</v>
      </c>
      <c r="S3050" s="3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>MID(M3051,22,1)</f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s="3" t="e">
        <f>TableOMP[[#This Row],[Avg]]-$U$2*TableOMP[[#This Row],[StdDev]]</f>
        <v>#N/A</v>
      </c>
      <c r="R3051" s="3" t="e">
        <f>TableOMP[[#This Row],[Avg]]+$U$2*TableOMP[[#This Row],[StdDev]]</f>
        <v>#N/A</v>
      </c>
      <c r="S3051" s="3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>MID(M3052,22,1)</f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s="3" t="e">
        <f>TableOMP[[#This Row],[Avg]]-$U$2*TableOMP[[#This Row],[StdDev]]</f>
        <v>#N/A</v>
      </c>
      <c r="R3052" s="3" t="e">
        <f>TableOMP[[#This Row],[Avg]]+$U$2*TableOMP[[#This Row],[StdDev]]</f>
        <v>#N/A</v>
      </c>
      <c r="S3052" s="3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>MID(M3053,22,1)</f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s="3" t="e">
        <f>TableOMP[[#This Row],[Avg]]-$U$2*TableOMP[[#This Row],[StdDev]]</f>
        <v>#N/A</v>
      </c>
      <c r="R3053" s="3" t="e">
        <f>TableOMP[[#This Row],[Avg]]+$U$2*TableOMP[[#This Row],[StdDev]]</f>
        <v>#N/A</v>
      </c>
      <c r="S3053" s="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>MID(M3054,22,1)</f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s="3" t="e">
        <f>TableOMP[[#This Row],[Avg]]-$U$2*TableOMP[[#This Row],[StdDev]]</f>
        <v>#N/A</v>
      </c>
      <c r="R3054" s="3" t="e">
        <f>TableOMP[[#This Row],[Avg]]+$U$2*TableOMP[[#This Row],[StdDev]]</f>
        <v>#N/A</v>
      </c>
      <c r="S3054" s="3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>MID(M3055,22,1)</f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s="3" t="e">
        <f>TableOMP[[#This Row],[Avg]]-$U$2*TableOMP[[#This Row],[StdDev]]</f>
        <v>#N/A</v>
      </c>
      <c r="R3055" s="3" t="e">
        <f>TableOMP[[#This Row],[Avg]]+$U$2*TableOMP[[#This Row],[StdDev]]</f>
        <v>#N/A</v>
      </c>
      <c r="S3055" s="3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>MID(M3056,22,1)</f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s="3" t="e">
        <f>TableOMP[[#This Row],[Avg]]-$U$2*TableOMP[[#This Row],[StdDev]]</f>
        <v>#N/A</v>
      </c>
      <c r="R3056" s="3" t="e">
        <f>TableOMP[[#This Row],[Avg]]+$U$2*TableOMP[[#This Row],[StdDev]]</f>
        <v>#N/A</v>
      </c>
      <c r="S3056" s="3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>MID(M3057,22,1)</f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3.6887529117647055</v>
      </c>
      <c r="P3057">
        <f>VLOOKUP(TableOMP[[#This Row],[Label]],TableAvg[],3,FALSE)</f>
        <v>0.90423785867053863</v>
      </c>
      <c r="Q3057" s="3">
        <f>TableOMP[[#This Row],[Avg]]-$U$2*TableOMP[[#This Row],[StdDev]]</f>
        <v>1.8802771944236283</v>
      </c>
      <c r="R3057" s="3">
        <f>TableOMP[[#This Row],[Avg]]+$U$2*TableOMP[[#This Row],[StdDev]]</f>
        <v>5.4972286291057824</v>
      </c>
      <c r="S3057" s="3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>MID(M3058,22,1)</f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19.844972911764707</v>
      </c>
      <c r="P3058">
        <f>VLOOKUP(TableOMP[[#This Row],[Label]],TableAvg[],3,FALSE)</f>
        <v>2.3787024394751985</v>
      </c>
      <c r="Q3058" s="3">
        <f>TableOMP[[#This Row],[Avg]]-$U$2*TableOMP[[#This Row],[StdDev]]</f>
        <v>15.08756803281431</v>
      </c>
      <c r="R3058" s="3">
        <f>TableOMP[[#This Row],[Avg]]+$U$2*TableOMP[[#This Row],[StdDev]]</f>
        <v>24.602377790715103</v>
      </c>
      <c r="S3058" s="3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>MID(M3059,22,1)</f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7.0879812352941185</v>
      </c>
      <c r="P3059">
        <f>VLOOKUP(TableOMP[[#This Row],[Label]],TableAvg[],3,FALSE)</f>
        <v>1.1352525779008207</v>
      </c>
      <c r="Q3059" s="3">
        <f>TableOMP[[#This Row],[Avg]]-$U$2*TableOMP[[#This Row],[StdDev]]</f>
        <v>4.8174760794924776</v>
      </c>
      <c r="R3059" s="3">
        <f>TableOMP[[#This Row],[Avg]]+$U$2*TableOMP[[#This Row],[StdDev]]</f>
        <v>9.3584863910957594</v>
      </c>
      <c r="S3059" s="3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>MID(M3060,22,1)</f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9.9179669117647062</v>
      </c>
      <c r="P3060">
        <f>VLOOKUP(TableOMP[[#This Row],[Label]],TableAvg[],3,FALSE)</f>
        <v>2.5953991770789595</v>
      </c>
      <c r="Q3060" s="3">
        <f>TableOMP[[#This Row],[Avg]]-$U$2*TableOMP[[#This Row],[StdDev]]</f>
        <v>4.7271685576067872</v>
      </c>
      <c r="R3060" s="3">
        <f>TableOMP[[#This Row],[Avg]]+$U$2*TableOMP[[#This Row],[StdDev]]</f>
        <v>15.108765265922624</v>
      </c>
      <c r="S3060" s="3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>MID(M3061,22,1)</f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12.53978611764706</v>
      </c>
      <c r="P3061">
        <f>VLOOKUP(TableOMP[[#This Row],[Label]],TableAvg[],3,FALSE)</f>
        <v>1.5445364028980233</v>
      </c>
      <c r="Q3061" s="3">
        <f>TableOMP[[#This Row],[Avg]]-$U$2*TableOMP[[#This Row],[StdDev]]</f>
        <v>9.4507133118510129</v>
      </c>
      <c r="R3061" s="3">
        <f>TableOMP[[#This Row],[Avg]]+$U$2*TableOMP[[#This Row],[StdDev]]</f>
        <v>15.628858923443106</v>
      </c>
      <c r="S3061" s="3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>MID(M3062,22,1)</f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17.186305852941175</v>
      </c>
      <c r="P3062">
        <f>VLOOKUP(TableOMP[[#This Row],[Label]],TableAvg[],3,FALSE)</f>
        <v>1.453088740354411</v>
      </c>
      <c r="Q3062" s="3">
        <f>TableOMP[[#This Row],[Avg]]-$U$2*TableOMP[[#This Row],[StdDev]]</f>
        <v>14.280128372232353</v>
      </c>
      <c r="R3062" s="3">
        <f>TableOMP[[#This Row],[Avg]]+$U$2*TableOMP[[#This Row],[StdDev]]</f>
        <v>20.092483333649998</v>
      </c>
      <c r="S3062" s="3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>MID(M3063,22,1)</f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18.569956588235296</v>
      </c>
      <c r="P3063">
        <f>VLOOKUP(TableOMP[[#This Row],[Label]],TableAvg[],3,FALSE)</f>
        <v>2.4107893631359065</v>
      </c>
      <c r="Q3063" s="3">
        <f>TableOMP[[#This Row],[Avg]]-$U$2*TableOMP[[#This Row],[StdDev]]</f>
        <v>13.748377861963483</v>
      </c>
      <c r="R3063" s="3">
        <f>TableOMP[[#This Row],[Avg]]+$U$2*TableOMP[[#This Row],[StdDev]]</f>
        <v>23.391535314507109</v>
      </c>
      <c r="S3063" s="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>MID(M3064,22,1)</f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18.96842035294118</v>
      </c>
      <c r="P3064">
        <f>VLOOKUP(TableOMP[[#This Row],[Label]],TableAvg[],3,FALSE)</f>
        <v>2.0011168989635033</v>
      </c>
      <c r="Q3064" s="3">
        <f>TableOMP[[#This Row],[Avg]]-$U$2*TableOMP[[#This Row],[StdDev]]</f>
        <v>14.966186555014174</v>
      </c>
      <c r="R3064" s="3">
        <f>TableOMP[[#This Row],[Avg]]+$U$2*TableOMP[[#This Row],[StdDev]]</f>
        <v>22.970654150868185</v>
      </c>
      <c r="S3064" s="3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>MID(M3065,22,1)</f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17.979193705882359</v>
      </c>
      <c r="P3065">
        <f>VLOOKUP(TableOMP[[#This Row],[Label]],TableAvg[],3,FALSE)</f>
        <v>2.0682185463870035</v>
      </c>
      <c r="Q3065" s="3">
        <f>TableOMP[[#This Row],[Avg]]-$U$2*TableOMP[[#This Row],[StdDev]]</f>
        <v>13.842756613108353</v>
      </c>
      <c r="R3065" s="3">
        <f>TableOMP[[#This Row],[Avg]]+$U$2*TableOMP[[#This Row],[StdDev]]</f>
        <v>22.115630798656365</v>
      </c>
      <c r="S3065" s="3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>MID(M3066,22,1)</f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19.259341529411767</v>
      </c>
      <c r="P3066">
        <f>VLOOKUP(TableOMP[[#This Row],[Label]],TableAvg[],3,FALSE)</f>
        <v>3.0870103771378772</v>
      </c>
      <c r="Q3066" s="3">
        <f>TableOMP[[#This Row],[Avg]]-$U$2*TableOMP[[#This Row],[StdDev]]</f>
        <v>13.085320775136012</v>
      </c>
      <c r="R3066" s="3">
        <f>TableOMP[[#This Row],[Avg]]+$U$2*TableOMP[[#This Row],[StdDev]]</f>
        <v>25.433362283687522</v>
      </c>
      <c r="S3066" s="3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>MID(M3067,22,1)</f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19.778512941176469</v>
      </c>
      <c r="P3067">
        <f>VLOOKUP(TableOMP[[#This Row],[Label]],TableAvg[],3,FALSE)</f>
        <v>2.9393500153542895</v>
      </c>
      <c r="Q3067" s="3">
        <f>TableOMP[[#This Row],[Avg]]-$U$2*TableOMP[[#This Row],[StdDev]]</f>
        <v>13.89981291046789</v>
      </c>
      <c r="R3067" s="3">
        <f>TableOMP[[#This Row],[Avg]]+$U$2*TableOMP[[#This Row],[StdDev]]</f>
        <v>25.657212971885048</v>
      </c>
      <c r="S3067" s="3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>MID(M3068,22,1)</f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19.262398529411765</v>
      </c>
      <c r="P3068">
        <f>VLOOKUP(TableOMP[[#This Row],[Label]],TableAvg[],3,FALSE)</f>
        <v>3.4408433130393234</v>
      </c>
      <c r="Q3068" s="3">
        <f>TableOMP[[#This Row],[Avg]]-$U$2*TableOMP[[#This Row],[StdDev]]</f>
        <v>12.380711903333118</v>
      </c>
      <c r="R3068" s="3">
        <f>TableOMP[[#This Row],[Avg]]+$U$2*TableOMP[[#This Row],[StdDev]]</f>
        <v>26.144085155490412</v>
      </c>
      <c r="S3068" s="3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>MID(M3069,22,1)</f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19.646251617647067</v>
      </c>
      <c r="P3069">
        <f>VLOOKUP(TableOMP[[#This Row],[Label]],TableAvg[],3,FALSE)</f>
        <v>3.4480023421486621</v>
      </c>
      <c r="Q3069" s="3">
        <f>TableOMP[[#This Row],[Avg]]-$U$2*TableOMP[[#This Row],[StdDev]]</f>
        <v>12.750246933349743</v>
      </c>
      <c r="R3069" s="3">
        <f>TableOMP[[#This Row],[Avg]]+$U$2*TableOMP[[#This Row],[StdDev]]</f>
        <v>26.542256301944391</v>
      </c>
      <c r="S3069" s="3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>MID(M3070,22,1)</f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18.493297705882355</v>
      </c>
      <c r="P3070">
        <f>VLOOKUP(TableOMP[[#This Row],[Label]],TableAvg[],3,FALSE)</f>
        <v>4.4769166068423738</v>
      </c>
      <c r="Q3070" s="3">
        <f>TableOMP[[#This Row],[Avg]]-$U$2*TableOMP[[#This Row],[StdDev]]</f>
        <v>9.5394644921976077</v>
      </c>
      <c r="R3070" s="3">
        <f>TableOMP[[#This Row],[Avg]]+$U$2*TableOMP[[#This Row],[StdDev]]</f>
        <v>27.447130919567101</v>
      </c>
      <c r="S3070" s="3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>MID(M3071,22,1)</f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18.953679029411774</v>
      </c>
      <c r="P3071">
        <f>VLOOKUP(TableOMP[[#This Row],[Label]],TableAvg[],3,FALSE)</f>
        <v>4.4196828846034402</v>
      </c>
      <c r="Q3071" s="3">
        <f>TableOMP[[#This Row],[Avg]]-$U$2*TableOMP[[#This Row],[StdDev]]</f>
        <v>10.114313260204893</v>
      </c>
      <c r="R3071" s="3">
        <f>TableOMP[[#This Row],[Avg]]+$U$2*TableOMP[[#This Row],[StdDev]]</f>
        <v>27.793044798618652</v>
      </c>
      <c r="S3071" s="3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>MID(M3072,22,1)</f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18.222616411764712</v>
      </c>
      <c r="P3072">
        <f>VLOOKUP(TableOMP[[#This Row],[Label]],TableAvg[],3,FALSE)</f>
        <v>5.2850337883305496</v>
      </c>
      <c r="Q3072" s="3">
        <f>TableOMP[[#This Row],[Avg]]-$U$2*TableOMP[[#This Row],[StdDev]]</f>
        <v>7.6525488351036124</v>
      </c>
      <c r="R3072" s="3">
        <f>TableOMP[[#This Row],[Avg]]+$U$2*TableOMP[[#This Row],[StdDev]]</f>
        <v>28.792683988425811</v>
      </c>
      <c r="S3072" s="3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>MID(M3073,22,1)</f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19.753304235294113</v>
      </c>
      <c r="P3073">
        <f>VLOOKUP(TableOMP[[#This Row],[Label]],TableAvg[],3,FALSE)</f>
        <v>5.7720607754639541</v>
      </c>
      <c r="Q3073" s="3">
        <f>TableOMP[[#This Row],[Avg]]-$U$2*TableOMP[[#This Row],[StdDev]]</f>
        <v>8.2091826843662048</v>
      </c>
      <c r="R3073" s="3">
        <f>TableOMP[[#This Row],[Avg]]+$U$2*TableOMP[[#This Row],[StdDev]]</f>
        <v>31.297425786222021</v>
      </c>
      <c r="S3073" s="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18.861187470588234</v>
      </c>
      <c r="P3074">
        <f>VLOOKUP(TableOMP[[#This Row],[Label]],TableAvg[],3,FALSE)</f>
        <v>5.8464491993861802</v>
      </c>
      <c r="Q3074" s="3">
        <f>TableOMP[[#This Row],[Avg]]-$U$2*TableOMP[[#This Row],[StdDev]]</f>
        <v>7.1682890718158738</v>
      </c>
      <c r="R3074" s="3">
        <f>TableOMP[[#This Row],[Avg]]+$U$2*TableOMP[[#This Row],[StdDev]]</f>
        <v>30.554085869360595</v>
      </c>
      <c r="S3074" s="3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>MID(M3075,22,1)</f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17.531113088235291</v>
      </c>
      <c r="P3075">
        <f>VLOOKUP(TableOMP[[#This Row],[Label]],TableAvg[],3,FALSE)</f>
        <v>6.3151383017288145</v>
      </c>
      <c r="Q3075" s="3">
        <f>TableOMP[[#This Row],[Avg]]-$U$2*TableOMP[[#This Row],[StdDev]]</f>
        <v>4.9008364847776615</v>
      </c>
      <c r="R3075" s="3">
        <f>TableOMP[[#This Row],[Avg]]+$U$2*TableOMP[[#This Row],[StdDev]]</f>
        <v>30.161389691692918</v>
      </c>
      <c r="S3075" s="3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>MID(M3076,22,1)</f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19.772225558823529</v>
      </c>
      <c r="P3076">
        <f>VLOOKUP(TableOMP[[#This Row],[Label]],TableAvg[],3,FALSE)</f>
        <v>6.3812539498502527</v>
      </c>
      <c r="Q3076" s="3">
        <f>TableOMP[[#This Row],[Avg]]-$U$2*TableOMP[[#This Row],[StdDev]]</f>
        <v>7.009717659123023</v>
      </c>
      <c r="R3076" s="3">
        <f>TableOMP[[#This Row],[Avg]]+$U$2*TableOMP[[#This Row],[StdDev]]</f>
        <v>32.53473345852403</v>
      </c>
      <c r="S3076" s="3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>MID(M3077,22,1)</f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17.463875411764704</v>
      </c>
      <c r="P3077">
        <f>VLOOKUP(TableOMP[[#This Row],[Label]],TableAvg[],3,FALSE)</f>
        <v>6.8619164896842131</v>
      </c>
      <c r="Q3077" s="3">
        <f>TableOMP[[#This Row],[Avg]]-$U$2*TableOMP[[#This Row],[StdDev]]</f>
        <v>3.7400424323962778</v>
      </c>
      <c r="R3077" s="3">
        <f>TableOMP[[#This Row],[Avg]]+$U$2*TableOMP[[#This Row],[StdDev]]</f>
        <v>31.187708391133128</v>
      </c>
      <c r="S3077" s="3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>MID(M3078,22,1)</f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16.758922852941176</v>
      </c>
      <c r="P3078">
        <f>VLOOKUP(TableOMP[[#This Row],[Label]],TableAvg[],3,FALSE)</f>
        <v>6.2883830143203872</v>
      </c>
      <c r="Q3078" s="3">
        <f>TableOMP[[#This Row],[Avg]]-$U$2*TableOMP[[#This Row],[StdDev]]</f>
        <v>4.1821568243004013</v>
      </c>
      <c r="R3078" s="3">
        <f>TableOMP[[#This Row],[Avg]]+$U$2*TableOMP[[#This Row],[StdDev]]</f>
        <v>29.335688881581952</v>
      </c>
      <c r="S3078" s="3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>MID(M3079,22,1)</f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18.25794655882353</v>
      </c>
      <c r="P3079">
        <f>VLOOKUP(TableOMP[[#This Row],[Label]],TableAvg[],3,FALSE)</f>
        <v>7.0619355485102417</v>
      </c>
      <c r="Q3079" s="3">
        <f>TableOMP[[#This Row],[Avg]]-$U$2*TableOMP[[#This Row],[StdDev]]</f>
        <v>4.1340754618030466</v>
      </c>
      <c r="R3079" s="3">
        <f>TableOMP[[#This Row],[Avg]]+$U$2*TableOMP[[#This Row],[StdDev]]</f>
        <v>32.381817655844017</v>
      </c>
      <c r="S3079" s="3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>MID(M3080,22,1)</f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18.183163529411761</v>
      </c>
      <c r="P3080">
        <f>VLOOKUP(TableOMP[[#This Row],[Label]],TableAvg[],3,FALSE)</f>
        <v>6.6206298085175597</v>
      </c>
      <c r="Q3080" s="3">
        <f>TableOMP[[#This Row],[Avg]]-$U$2*TableOMP[[#This Row],[StdDev]]</f>
        <v>4.9419039123766417</v>
      </c>
      <c r="R3080" s="3">
        <f>TableOMP[[#This Row],[Avg]]+$U$2*TableOMP[[#This Row],[StdDev]]</f>
        <v>31.42442314644688</v>
      </c>
      <c r="S3080" s="3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>MID(M3081,22,1)</f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19.406174029411766</v>
      </c>
      <c r="P3081">
        <f>VLOOKUP(TableOMP[[#This Row],[Label]],TableAvg[],3,FALSE)</f>
        <v>7.2401406467937921</v>
      </c>
      <c r="Q3081" s="3">
        <f>TableOMP[[#This Row],[Avg]]-$U$2*TableOMP[[#This Row],[StdDev]]</f>
        <v>4.9258927358241813</v>
      </c>
      <c r="R3081" s="3">
        <f>TableOMP[[#This Row],[Avg]]+$U$2*TableOMP[[#This Row],[StdDev]]</f>
        <v>33.886455322999353</v>
      </c>
      <c r="S3081" s="3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>MID(M3082,22,1)</f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16.812693030303027</v>
      </c>
      <c r="P3082">
        <f>VLOOKUP(TableOMP[[#This Row],[Label]],TableAvg[],3,FALSE)</f>
        <v>7.084861945981431</v>
      </c>
      <c r="Q3082" s="3">
        <f>TableOMP[[#This Row],[Avg]]-$U$2*TableOMP[[#This Row],[StdDev]]</f>
        <v>2.642969138340165</v>
      </c>
      <c r="R3082" s="3">
        <f>TableOMP[[#This Row],[Avg]]+$U$2*TableOMP[[#This Row],[StdDev]]</f>
        <v>30.982416922265891</v>
      </c>
      <c r="S3082" s="3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>MID(M3083,22,1)</f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17.23930566666666</v>
      </c>
      <c r="P3083">
        <f>VLOOKUP(TableOMP[[#This Row],[Label]],TableAvg[],3,FALSE)</f>
        <v>7.2365690548838488</v>
      </c>
      <c r="Q3083" s="3">
        <f>TableOMP[[#This Row],[Avg]]-$U$2*TableOMP[[#This Row],[StdDev]]</f>
        <v>2.7661675568989619</v>
      </c>
      <c r="R3083" s="3">
        <f>TableOMP[[#This Row],[Avg]]+$U$2*TableOMP[[#This Row],[StdDev]]</f>
        <v>31.712443776434355</v>
      </c>
      <c r="S3083" s="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>MID(M3084,22,1)</f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16.724734968750003</v>
      </c>
      <c r="P3084">
        <f>VLOOKUP(TableOMP[[#This Row],[Label]],TableAvg[],3,FALSE)</f>
        <v>7.0022010159697237</v>
      </c>
      <c r="Q3084" s="3">
        <f>TableOMP[[#This Row],[Avg]]-$U$2*TableOMP[[#This Row],[StdDev]]</f>
        <v>2.7203329368105553</v>
      </c>
      <c r="R3084" s="3">
        <f>TableOMP[[#This Row],[Avg]]+$U$2*TableOMP[[#This Row],[StdDev]]</f>
        <v>30.729137000689448</v>
      </c>
      <c r="S3084" s="3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>MID(M3085,22,1)</f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17.459034281249998</v>
      </c>
      <c r="P3085">
        <f>VLOOKUP(TableOMP[[#This Row],[Label]],TableAvg[],3,FALSE)</f>
        <v>7.0515531740340354</v>
      </c>
      <c r="Q3085" s="3">
        <f>TableOMP[[#This Row],[Avg]]-$U$2*TableOMP[[#This Row],[StdDev]]</f>
        <v>3.3559279331819276</v>
      </c>
      <c r="R3085" s="3">
        <f>TableOMP[[#This Row],[Avg]]+$U$2*TableOMP[[#This Row],[StdDev]]</f>
        <v>31.562140629318069</v>
      </c>
      <c r="S3085" s="3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>MID(M3086,22,1)</f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17.1912389375</v>
      </c>
      <c r="P3086">
        <f>VLOOKUP(TableOMP[[#This Row],[Label]],TableAvg[],3,FALSE)</f>
        <v>7.3569513147395975</v>
      </c>
      <c r="Q3086" s="3">
        <f>TableOMP[[#This Row],[Avg]]-$U$2*TableOMP[[#This Row],[StdDev]]</f>
        <v>2.4773363080208046</v>
      </c>
      <c r="R3086" s="3">
        <f>TableOMP[[#This Row],[Avg]]+$U$2*TableOMP[[#This Row],[StdDev]]</f>
        <v>31.905141566979196</v>
      </c>
      <c r="S3086" s="3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>MID(M3087,22,1)</f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16.484906718749997</v>
      </c>
      <c r="P3087">
        <f>VLOOKUP(TableOMP[[#This Row],[Label]],TableAvg[],3,FALSE)</f>
        <v>7.558230125214445</v>
      </c>
      <c r="Q3087" s="3">
        <f>TableOMP[[#This Row],[Avg]]-$U$2*TableOMP[[#This Row],[StdDev]]</f>
        <v>1.3684464683211068</v>
      </c>
      <c r="R3087" s="3">
        <f>TableOMP[[#This Row],[Avg]]+$U$2*TableOMP[[#This Row],[StdDev]]</f>
        <v>31.601366969178887</v>
      </c>
      <c r="S3087" s="3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>MID(M3088,22,1)</f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18.282200593749998</v>
      </c>
      <c r="P3088">
        <f>VLOOKUP(TableOMP[[#This Row],[Label]],TableAvg[],3,FALSE)</f>
        <v>7.4943406967237527</v>
      </c>
      <c r="Q3088" s="3">
        <f>TableOMP[[#This Row],[Avg]]-$U$2*TableOMP[[#This Row],[StdDev]]</f>
        <v>3.2935192003024927</v>
      </c>
      <c r="R3088" s="3">
        <f>TableOMP[[#This Row],[Avg]]+$U$2*TableOMP[[#This Row],[StdDev]]</f>
        <v>33.270881987197505</v>
      </c>
      <c r="S3088" s="3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>MID(M3089,22,1)</f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18.887814124999995</v>
      </c>
      <c r="P3089">
        <f>VLOOKUP(TableOMP[[#This Row],[Label]],TableAvg[],3,FALSE)</f>
        <v>7.8339106006478954</v>
      </c>
      <c r="Q3089" s="3">
        <f>TableOMP[[#This Row],[Avg]]-$U$2*TableOMP[[#This Row],[StdDev]]</f>
        <v>3.2199929237042042</v>
      </c>
      <c r="R3089" s="3">
        <f>TableOMP[[#This Row],[Avg]]+$U$2*TableOMP[[#This Row],[StdDev]]</f>
        <v>34.555635326295786</v>
      </c>
      <c r="S3089" s="3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>MID(M3090,22,1)</f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20.834151406250001</v>
      </c>
      <c r="P3090">
        <f>VLOOKUP(TableOMP[[#This Row],[Label]],TableAvg[],3,FALSE)</f>
        <v>8.4387837478377037</v>
      </c>
      <c r="Q3090" s="3">
        <f>TableOMP[[#This Row],[Avg]]-$U$2*TableOMP[[#This Row],[StdDev]]</f>
        <v>3.9565839105745937</v>
      </c>
      <c r="R3090" s="3">
        <f>TableOMP[[#This Row],[Avg]]+$U$2*TableOMP[[#This Row],[StdDev]]</f>
        <v>37.711718901925408</v>
      </c>
      <c r="S3090" s="3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>MID(M3091,22,1)</f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21.759482451612907</v>
      </c>
      <c r="P3091">
        <f>VLOOKUP(TableOMP[[#This Row],[Label]],TableAvg[],3,FALSE)</f>
        <v>8.1826034443029805</v>
      </c>
      <c r="Q3091" s="3">
        <f>TableOMP[[#This Row],[Avg]]-$U$2*TableOMP[[#This Row],[StdDev]]</f>
        <v>5.3942755630069463</v>
      </c>
      <c r="R3091" s="3">
        <f>TableOMP[[#This Row],[Avg]]+$U$2*TableOMP[[#This Row],[StdDev]]</f>
        <v>38.124689340218865</v>
      </c>
      <c r="S3091" s="3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>MID(M3092,22,1)</f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19.386276322580649</v>
      </c>
      <c r="P3092">
        <f>VLOOKUP(TableOMP[[#This Row],[Label]],TableAvg[],3,FALSE)</f>
        <v>8.256148849544207</v>
      </c>
      <c r="Q3092" s="3">
        <f>TableOMP[[#This Row],[Avg]]-$U$2*TableOMP[[#This Row],[StdDev]]</f>
        <v>2.8739786234922349</v>
      </c>
      <c r="R3092" s="3">
        <f>TableOMP[[#This Row],[Avg]]+$U$2*TableOMP[[#This Row],[StdDev]]</f>
        <v>35.898574021669063</v>
      </c>
      <c r="S3092" s="3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>MID(M3093,22,1)</f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19.607238129032257</v>
      </c>
      <c r="P3093">
        <f>VLOOKUP(TableOMP[[#This Row],[Label]],TableAvg[],3,FALSE)</f>
        <v>8.7716338060571157</v>
      </c>
      <c r="Q3093" s="3">
        <f>TableOMP[[#This Row],[Avg]]-$U$2*TableOMP[[#This Row],[StdDev]]</f>
        <v>2.063970516918026</v>
      </c>
      <c r="R3093" s="3">
        <f>TableOMP[[#This Row],[Avg]]+$U$2*TableOMP[[#This Row],[StdDev]]</f>
        <v>37.150505741146489</v>
      </c>
      <c r="S3093" s="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>MID(M3094,22,1)</f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19.512715466666666</v>
      </c>
      <c r="P3094">
        <f>VLOOKUP(TableOMP[[#This Row],[Label]],TableAvg[],3,FALSE)</f>
        <v>9.187228983869657</v>
      </c>
      <c r="Q3094" s="3">
        <f>TableOMP[[#This Row],[Avg]]-$U$2*TableOMP[[#This Row],[StdDev]]</f>
        <v>1.1382574989273522</v>
      </c>
      <c r="R3094" s="3">
        <f>TableOMP[[#This Row],[Avg]]+$U$2*TableOMP[[#This Row],[StdDev]]</f>
        <v>37.88717343440598</v>
      </c>
      <c r="S3094" s="3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>MID(M3095,22,1)</f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18.221909137931036</v>
      </c>
      <c r="P3095">
        <f>VLOOKUP(TableOMP[[#This Row],[Label]],TableAvg[],3,FALSE)</f>
        <v>8.8666679267412789</v>
      </c>
      <c r="Q3095" s="3">
        <f>TableOMP[[#This Row],[Avg]]-$U$2*TableOMP[[#This Row],[StdDev]]</f>
        <v>0.48857328444847781</v>
      </c>
      <c r="R3095" s="3">
        <f>TableOMP[[#This Row],[Avg]]+$U$2*TableOMP[[#This Row],[StdDev]]</f>
        <v>35.955244991413593</v>
      </c>
      <c r="S3095" s="3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>MID(M3096,22,1)</f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20.414483310344828</v>
      </c>
      <c r="P3096">
        <f>VLOOKUP(TableOMP[[#This Row],[Label]],TableAvg[],3,FALSE)</f>
        <v>8.8079953443107861</v>
      </c>
      <c r="Q3096" s="3">
        <f>TableOMP[[#This Row],[Avg]]-$U$2*TableOMP[[#This Row],[StdDev]]</f>
        <v>2.7984926217232555</v>
      </c>
      <c r="R3096" s="3">
        <f>TableOMP[[#This Row],[Avg]]+$U$2*TableOMP[[#This Row],[StdDev]]</f>
        <v>38.0304739989664</v>
      </c>
      <c r="S3096" s="3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>MID(M3097,22,1)</f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23.102873862068964</v>
      </c>
      <c r="P3097">
        <f>VLOOKUP(TableOMP[[#This Row],[Label]],TableAvg[],3,FALSE)</f>
        <v>9.1655820311027689</v>
      </c>
      <c r="Q3097" s="3">
        <f>TableOMP[[#This Row],[Avg]]-$U$2*TableOMP[[#This Row],[StdDev]]</f>
        <v>4.7717097998634266</v>
      </c>
      <c r="R3097" s="3">
        <f>TableOMP[[#This Row],[Avg]]+$U$2*TableOMP[[#This Row],[StdDev]]</f>
        <v>41.434037924274506</v>
      </c>
      <c r="S3097" s="3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>MID(M3098,22,1)</f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20.206137000000002</v>
      </c>
      <c r="P3098">
        <f>VLOOKUP(TableOMP[[#This Row],[Label]],TableAvg[],3,FALSE)</f>
        <v>9.3356683494800166</v>
      </c>
      <c r="Q3098" s="3">
        <f>TableOMP[[#This Row],[Avg]]-$U$2*TableOMP[[#This Row],[StdDev]]</f>
        <v>1.5348003010399687</v>
      </c>
      <c r="R3098" s="3">
        <f>TableOMP[[#This Row],[Avg]]+$U$2*TableOMP[[#This Row],[StdDev]]</f>
        <v>38.877473698960031</v>
      </c>
      <c r="S3098" s="3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>MID(M3099,22,1)</f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19.386289896551727</v>
      </c>
      <c r="P3099">
        <f>VLOOKUP(TableOMP[[#This Row],[Label]],TableAvg[],3,FALSE)</f>
        <v>9.356722659350508</v>
      </c>
      <c r="Q3099" s="3">
        <f>TableOMP[[#This Row],[Avg]]-$U$2*TableOMP[[#This Row],[StdDev]]</f>
        <v>0.67284457785071083</v>
      </c>
      <c r="R3099" s="3">
        <f>TableOMP[[#This Row],[Avg]]+$U$2*TableOMP[[#This Row],[StdDev]]</f>
        <v>38.099735215252743</v>
      </c>
      <c r="S3099" s="3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>MID(M3100,22,1)</f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21.556592607142864</v>
      </c>
      <c r="P3100">
        <f>VLOOKUP(TableOMP[[#This Row],[Label]],TableAvg[],3,FALSE)</f>
        <v>9.5239741975301975</v>
      </c>
      <c r="Q3100" s="3">
        <f>TableOMP[[#This Row],[Avg]]-$U$2*TableOMP[[#This Row],[StdDev]]</f>
        <v>2.5086442120824692</v>
      </c>
      <c r="R3100" s="3">
        <f>TableOMP[[#This Row],[Avg]]+$U$2*TableOMP[[#This Row],[StdDev]]</f>
        <v>40.604541002203263</v>
      </c>
      <c r="S3100" s="3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>MID(M3101,22,1)</f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26.108961571428576</v>
      </c>
      <c r="P3101">
        <f>VLOOKUP(TableOMP[[#This Row],[Label]],TableAvg[],3,FALSE)</f>
        <v>7.567723320778434</v>
      </c>
      <c r="Q3101" s="3">
        <f>TableOMP[[#This Row],[Avg]]-$U$2*TableOMP[[#This Row],[StdDev]]</f>
        <v>10.973514929871708</v>
      </c>
      <c r="R3101" s="3">
        <f>TableOMP[[#This Row],[Avg]]+$U$2*TableOMP[[#This Row],[StdDev]]</f>
        <v>41.244408212985448</v>
      </c>
      <c r="S3101" s="3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>MID(M3102,22,1)</f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21.33952425</v>
      </c>
      <c r="P3102">
        <f>VLOOKUP(TableOMP[[#This Row],[Label]],TableAvg[],3,FALSE)</f>
        <v>9.4382373391227325</v>
      </c>
      <c r="Q3102" s="3">
        <f>TableOMP[[#This Row],[Avg]]-$U$2*TableOMP[[#This Row],[StdDev]]</f>
        <v>2.4630495717545351</v>
      </c>
      <c r="R3102" s="3">
        <f>TableOMP[[#This Row],[Avg]]+$U$2*TableOMP[[#This Row],[StdDev]]</f>
        <v>40.215998928245469</v>
      </c>
      <c r="S3102" s="3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>MID(M3103,22,1)</f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22.073098000000005</v>
      </c>
      <c r="P3103">
        <f>VLOOKUP(TableOMP[[#This Row],[Label]],TableAvg[],3,FALSE)</f>
        <v>9.0800087901737854</v>
      </c>
      <c r="Q3103" s="3">
        <f>TableOMP[[#This Row],[Avg]]-$U$2*TableOMP[[#This Row],[StdDev]]</f>
        <v>3.9130804196524345</v>
      </c>
      <c r="R3103" s="3">
        <f>TableOMP[[#This Row],[Avg]]+$U$2*TableOMP[[#This Row],[StdDev]]</f>
        <v>40.233115580347572</v>
      </c>
      <c r="S3103" s="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>MID(M3104,22,1)</f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19.91024775</v>
      </c>
      <c r="P3104">
        <f>VLOOKUP(TableOMP[[#This Row],[Label]],TableAvg[],3,FALSE)</f>
        <v>8.9890914259441548</v>
      </c>
      <c r="Q3104" s="3">
        <f>TableOMP[[#This Row],[Avg]]-$U$2*TableOMP[[#This Row],[StdDev]]</f>
        <v>1.9320648981116904</v>
      </c>
      <c r="R3104" s="3">
        <f>TableOMP[[#This Row],[Avg]]+$U$2*TableOMP[[#This Row],[StdDev]]</f>
        <v>37.888430601888309</v>
      </c>
      <c r="S3104" s="3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>MID(M3105,22,1)</f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18.850676142857139</v>
      </c>
      <c r="P3105">
        <f>VLOOKUP(TableOMP[[#This Row],[Label]],TableAvg[],3,FALSE)</f>
        <v>8.9405976519509274</v>
      </c>
      <c r="Q3105" s="3">
        <f>TableOMP[[#This Row],[Avg]]-$U$2*TableOMP[[#This Row],[StdDev]]</f>
        <v>0.9694808389552847</v>
      </c>
      <c r="R3105" s="3">
        <f>TableOMP[[#This Row],[Avg]]+$U$2*TableOMP[[#This Row],[StdDev]]</f>
        <v>36.731871446758994</v>
      </c>
      <c r="S3105" s="3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>MID(M3106,22,1)</f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21.831402321428566</v>
      </c>
      <c r="P3106">
        <f>VLOOKUP(TableOMP[[#This Row],[Label]],TableAvg[],3,FALSE)</f>
        <v>9.0477290995250179</v>
      </c>
      <c r="Q3106" s="3">
        <f>TableOMP[[#This Row],[Avg]]-$U$2*TableOMP[[#This Row],[StdDev]]</f>
        <v>3.7359441223785304</v>
      </c>
      <c r="R3106" s="3">
        <f>TableOMP[[#This Row],[Avg]]+$U$2*TableOMP[[#This Row],[StdDev]]</f>
        <v>39.926860520478598</v>
      </c>
      <c r="S3106" s="3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>MID(M3107,22,1)</f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17.737151851851849</v>
      </c>
      <c r="P3107">
        <f>VLOOKUP(TableOMP[[#This Row],[Label]],TableAvg[],3,FALSE)</f>
        <v>8.9005041359941846</v>
      </c>
      <c r="Q3107" s="3">
        <f>TableOMP[[#This Row],[Avg]]-$U$2*TableOMP[[#This Row],[StdDev]]</f>
        <v>-6.3856420136520597E-2</v>
      </c>
      <c r="R3107" s="3">
        <f>TableOMP[[#This Row],[Avg]]+$U$2*TableOMP[[#This Row],[StdDev]]</f>
        <v>35.538160123840214</v>
      </c>
      <c r="S3107" s="3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>MID(M3108,22,1)</f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23.289516851851857</v>
      </c>
      <c r="P3108">
        <f>VLOOKUP(TableOMP[[#This Row],[Label]],TableAvg[],3,FALSE)</f>
        <v>11.135900762443443</v>
      </c>
      <c r="Q3108" s="3">
        <f>TableOMP[[#This Row],[Avg]]-$U$2*TableOMP[[#This Row],[StdDev]]</f>
        <v>1.0177153269649715</v>
      </c>
      <c r="R3108" s="3">
        <f>TableOMP[[#This Row],[Avg]]+$U$2*TableOMP[[#This Row],[StdDev]]</f>
        <v>45.56131837673874</v>
      </c>
      <c r="S3108" s="3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>MID(M3109,22,1)</f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20.976530925925925</v>
      </c>
      <c r="P3109">
        <f>VLOOKUP(TableOMP[[#This Row],[Label]],TableAvg[],3,FALSE)</f>
        <v>9.3978188170333041</v>
      </c>
      <c r="Q3109" s="3">
        <f>TableOMP[[#This Row],[Avg]]-$U$2*TableOMP[[#This Row],[StdDev]]</f>
        <v>2.1808932918593165</v>
      </c>
      <c r="R3109" s="3">
        <f>TableOMP[[#This Row],[Avg]]+$U$2*TableOMP[[#This Row],[StdDev]]</f>
        <v>39.772168559992537</v>
      </c>
      <c r="S3109" s="3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>MID(M3110,22,1)</f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22.445551407407407</v>
      </c>
      <c r="P3110">
        <f>VLOOKUP(TableOMP[[#This Row],[Label]],TableAvg[],3,FALSE)</f>
        <v>9.5278826106641894</v>
      </c>
      <c r="Q3110" s="3">
        <f>TableOMP[[#This Row],[Avg]]-$U$2*TableOMP[[#This Row],[StdDev]]</f>
        <v>3.3897861860790286</v>
      </c>
      <c r="R3110" s="3">
        <f>TableOMP[[#This Row],[Avg]]+$U$2*TableOMP[[#This Row],[StdDev]]</f>
        <v>41.501316628735786</v>
      </c>
      <c r="S3110" s="3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>MID(M3111,22,1)</f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19.780008555555561</v>
      </c>
      <c r="P3111">
        <f>VLOOKUP(TableOMP[[#This Row],[Label]],TableAvg[],3,FALSE)</f>
        <v>9.8262579595391362</v>
      </c>
      <c r="Q3111" s="3">
        <f>TableOMP[[#This Row],[Avg]]-$U$2*TableOMP[[#This Row],[StdDev]]</f>
        <v>0.12749263647728881</v>
      </c>
      <c r="R3111" s="3">
        <f>TableOMP[[#This Row],[Avg]]+$U$2*TableOMP[[#This Row],[StdDev]]</f>
        <v>39.432524474633837</v>
      </c>
      <c r="S3111" s="3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>MID(M3112,22,1)</f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20.881905629629632</v>
      </c>
      <c r="P3112">
        <f>VLOOKUP(TableOMP[[#This Row],[Label]],TableAvg[],3,FALSE)</f>
        <v>9.7048797750861944</v>
      </c>
      <c r="Q3112" s="3">
        <f>TableOMP[[#This Row],[Avg]]-$U$2*TableOMP[[#This Row],[StdDev]]</f>
        <v>1.472146079457243</v>
      </c>
      <c r="R3112" s="3">
        <f>TableOMP[[#This Row],[Avg]]+$U$2*TableOMP[[#This Row],[StdDev]]</f>
        <v>40.291665179802024</v>
      </c>
      <c r="S3112" s="3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>MID(M3113,22,1)</f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24.797914961538464</v>
      </c>
      <c r="P3113">
        <f>VLOOKUP(TableOMP[[#This Row],[Label]],TableAvg[],3,FALSE)</f>
        <v>9.2244738610175894</v>
      </c>
      <c r="Q3113" s="3">
        <f>TableOMP[[#This Row],[Avg]]-$U$2*TableOMP[[#This Row],[StdDev]]</f>
        <v>6.3489672395032848</v>
      </c>
      <c r="R3113" s="3">
        <f>TableOMP[[#This Row],[Avg]]+$U$2*TableOMP[[#This Row],[StdDev]]</f>
        <v>43.246862683573639</v>
      </c>
      <c r="S3113" s="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>MID(M3114,22,1)</f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25.08190823076923</v>
      </c>
      <c r="P3114">
        <f>VLOOKUP(TableOMP[[#This Row],[Label]],TableAvg[],3,FALSE)</f>
        <v>8.6842077902559947</v>
      </c>
      <c r="Q3114" s="3">
        <f>TableOMP[[#This Row],[Avg]]-$U$2*TableOMP[[#This Row],[StdDev]]</f>
        <v>7.7134926502572405</v>
      </c>
      <c r="R3114" s="3">
        <f>TableOMP[[#This Row],[Avg]]+$U$2*TableOMP[[#This Row],[StdDev]]</f>
        <v>42.450323811281223</v>
      </c>
      <c r="S3114" s="3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>MID(M3115,22,1)</f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19.769097730769229</v>
      </c>
      <c r="P3115">
        <f>VLOOKUP(TableOMP[[#This Row],[Label]],TableAvg[],3,FALSE)</f>
        <v>9.8607226380025708</v>
      </c>
      <c r="Q3115" s="3">
        <f>TableOMP[[#This Row],[Avg]]-$U$2*TableOMP[[#This Row],[StdDev]]</f>
        <v>4.7652454764087082E-2</v>
      </c>
      <c r="R3115" s="3">
        <f>TableOMP[[#This Row],[Avg]]+$U$2*TableOMP[[#This Row],[StdDev]]</f>
        <v>39.490543006774374</v>
      </c>
      <c r="S3115" s="3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>MID(M3116,22,1)</f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20.141973615384618</v>
      </c>
      <c r="P3116">
        <f>VLOOKUP(TableOMP[[#This Row],[Label]],TableAvg[],3,FALSE)</f>
        <v>9.5355048512637754</v>
      </c>
      <c r="Q3116" s="3">
        <f>TableOMP[[#This Row],[Avg]]-$U$2*TableOMP[[#This Row],[StdDev]]</f>
        <v>1.0709639128570672</v>
      </c>
      <c r="R3116" s="3">
        <f>TableOMP[[#This Row],[Avg]]+$U$2*TableOMP[[#This Row],[StdDev]]</f>
        <v>39.212983317912169</v>
      </c>
      <c r="S3116" s="3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>MID(M3117,22,1)</f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23.750743115384619</v>
      </c>
      <c r="P3117">
        <f>VLOOKUP(TableOMP[[#This Row],[Label]],TableAvg[],3,FALSE)</f>
        <v>9.4969429529989462</v>
      </c>
      <c r="Q3117" s="3">
        <f>TableOMP[[#This Row],[Avg]]-$U$2*TableOMP[[#This Row],[StdDev]]</f>
        <v>4.7568572093867267</v>
      </c>
      <c r="R3117" s="3">
        <f>TableOMP[[#This Row],[Avg]]+$U$2*TableOMP[[#This Row],[StdDev]]</f>
        <v>42.744629021382508</v>
      </c>
      <c r="S3117" s="3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>MID(M3118,22,1)</f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19.084940192307691</v>
      </c>
      <c r="P3118">
        <f>VLOOKUP(TableOMP[[#This Row],[Label]],TableAvg[],3,FALSE)</f>
        <v>9.8503241807080073</v>
      </c>
      <c r="Q3118" s="3">
        <f>TableOMP[[#This Row],[Avg]]-$U$2*TableOMP[[#This Row],[StdDev]]</f>
        <v>-0.61570816910832349</v>
      </c>
      <c r="R3118" s="3">
        <f>TableOMP[[#This Row],[Avg]]+$U$2*TableOMP[[#This Row],[StdDev]]</f>
        <v>38.785588553723706</v>
      </c>
      <c r="S3118" s="3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>MID(M3119,22,1)</f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21.347046730769232</v>
      </c>
      <c r="P3119">
        <f>VLOOKUP(TableOMP[[#This Row],[Label]],TableAvg[],3,FALSE)</f>
        <v>10.036286516209548</v>
      </c>
      <c r="Q3119" s="3">
        <f>TableOMP[[#This Row],[Avg]]-$U$2*TableOMP[[#This Row],[StdDev]]</f>
        <v>1.2744736983501355</v>
      </c>
      <c r="R3119" s="3">
        <f>TableOMP[[#This Row],[Avg]]+$U$2*TableOMP[[#This Row],[StdDev]]</f>
        <v>41.419619763188329</v>
      </c>
      <c r="S3119" s="3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>MID(M3120,22,1)</f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21.531331384615385</v>
      </c>
      <c r="P3120">
        <f>VLOOKUP(TableOMP[[#This Row],[Label]],TableAvg[],3,FALSE)</f>
        <v>10.009139262313729</v>
      </c>
      <c r="Q3120" s="3">
        <f>TableOMP[[#This Row],[Avg]]-$U$2*TableOMP[[#This Row],[StdDev]]</f>
        <v>1.5130528599879263</v>
      </c>
      <c r="R3120" s="3">
        <f>TableOMP[[#This Row],[Avg]]+$U$2*TableOMP[[#This Row],[StdDev]]</f>
        <v>41.549609909242847</v>
      </c>
      <c r="S3120" s="3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>MID(M3121,22,1)</f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s="3" t="e">
        <f>TableOMP[[#This Row],[Avg]]-$U$2*TableOMP[[#This Row],[StdDev]]</f>
        <v>#N/A</v>
      </c>
      <c r="R3121" s="3" t="e">
        <f>TableOMP[[#This Row],[Avg]]+$U$2*TableOMP[[#This Row],[StdDev]]</f>
        <v>#N/A</v>
      </c>
      <c r="S3121" s="3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>MID(M3122,22,1)</f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s="3" t="e">
        <f>TableOMP[[#This Row],[Avg]]-$U$2*TableOMP[[#This Row],[StdDev]]</f>
        <v>#N/A</v>
      </c>
      <c r="R3122" s="3" t="e">
        <f>TableOMP[[#This Row],[Avg]]+$U$2*TableOMP[[#This Row],[StdDev]]</f>
        <v>#N/A</v>
      </c>
      <c r="S3122" s="3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>MID(M3123,22,1)</f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s="3" t="e">
        <f>TableOMP[[#This Row],[Avg]]-$U$2*TableOMP[[#This Row],[StdDev]]</f>
        <v>#N/A</v>
      </c>
      <c r="R3123" s="3" t="e">
        <f>TableOMP[[#This Row],[Avg]]+$U$2*TableOMP[[#This Row],[StdDev]]</f>
        <v>#N/A</v>
      </c>
      <c r="S3123" s="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>MID(M3124,22,1)</f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s="3" t="e">
        <f>TableOMP[[#This Row],[Avg]]-$U$2*TableOMP[[#This Row],[StdDev]]</f>
        <v>#N/A</v>
      </c>
      <c r="R3124" s="3" t="e">
        <f>TableOMP[[#This Row],[Avg]]+$U$2*TableOMP[[#This Row],[StdDev]]</f>
        <v>#N/A</v>
      </c>
      <c r="S3124" s="3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>MID(M3125,22,1)</f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s="3" t="e">
        <f>TableOMP[[#This Row],[Avg]]-$U$2*TableOMP[[#This Row],[StdDev]]</f>
        <v>#N/A</v>
      </c>
      <c r="R3125" s="3" t="e">
        <f>TableOMP[[#This Row],[Avg]]+$U$2*TableOMP[[#This Row],[StdDev]]</f>
        <v>#N/A</v>
      </c>
      <c r="S3125" s="3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>MID(M3126,22,1)</f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s="3" t="e">
        <f>TableOMP[[#This Row],[Avg]]-$U$2*TableOMP[[#This Row],[StdDev]]</f>
        <v>#N/A</v>
      </c>
      <c r="R3126" s="3" t="e">
        <f>TableOMP[[#This Row],[Avg]]+$U$2*TableOMP[[#This Row],[StdDev]]</f>
        <v>#N/A</v>
      </c>
      <c r="S3126" s="3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>MID(M3127,22,1)</f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s="3" t="e">
        <f>TableOMP[[#This Row],[Avg]]-$U$2*TableOMP[[#This Row],[StdDev]]</f>
        <v>#N/A</v>
      </c>
      <c r="R3127" s="3" t="e">
        <f>TableOMP[[#This Row],[Avg]]+$U$2*TableOMP[[#This Row],[StdDev]]</f>
        <v>#N/A</v>
      </c>
      <c r="S3127" s="3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>MID(M3128,22,1)</f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s="3" t="e">
        <f>TableOMP[[#This Row],[Avg]]-$U$2*TableOMP[[#This Row],[StdDev]]</f>
        <v>#N/A</v>
      </c>
      <c r="R3128" s="3" t="e">
        <f>TableOMP[[#This Row],[Avg]]+$U$2*TableOMP[[#This Row],[StdDev]]</f>
        <v>#N/A</v>
      </c>
      <c r="S3128" s="3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>MID(M3129,22,1)</f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s="3" t="e">
        <f>TableOMP[[#This Row],[Avg]]-$U$2*TableOMP[[#This Row],[StdDev]]</f>
        <v>#N/A</v>
      </c>
      <c r="R3129" s="3" t="e">
        <f>TableOMP[[#This Row],[Avg]]+$U$2*TableOMP[[#This Row],[StdDev]]</f>
        <v>#N/A</v>
      </c>
      <c r="S3129" s="3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>MID(M3130,22,1)</f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s="3" t="e">
        <f>TableOMP[[#This Row],[Avg]]-$U$2*TableOMP[[#This Row],[StdDev]]</f>
        <v>#N/A</v>
      </c>
      <c r="R3130" s="3" t="e">
        <f>TableOMP[[#This Row],[Avg]]+$U$2*TableOMP[[#This Row],[StdDev]]</f>
        <v>#N/A</v>
      </c>
      <c r="S3130" s="3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>MID(M3131,22,1)</f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s="3" t="e">
        <f>TableOMP[[#This Row],[Avg]]-$U$2*TableOMP[[#This Row],[StdDev]]</f>
        <v>#N/A</v>
      </c>
      <c r="R3131" s="3" t="e">
        <f>TableOMP[[#This Row],[Avg]]+$U$2*TableOMP[[#This Row],[StdDev]]</f>
        <v>#N/A</v>
      </c>
      <c r="S3131" s="3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>MID(M3132,22,1)</f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s="3" t="e">
        <f>TableOMP[[#This Row],[Avg]]-$U$2*TableOMP[[#This Row],[StdDev]]</f>
        <v>#N/A</v>
      </c>
      <c r="R3132" s="3" t="e">
        <f>TableOMP[[#This Row],[Avg]]+$U$2*TableOMP[[#This Row],[StdDev]]</f>
        <v>#N/A</v>
      </c>
      <c r="S3132" s="3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>MID(M3133,22,1)</f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s="3" t="e">
        <f>TableOMP[[#This Row],[Avg]]-$U$2*TableOMP[[#This Row],[StdDev]]</f>
        <v>#N/A</v>
      </c>
      <c r="R3133" s="3" t="e">
        <f>TableOMP[[#This Row],[Avg]]+$U$2*TableOMP[[#This Row],[StdDev]]</f>
        <v>#N/A</v>
      </c>
      <c r="S3133" s="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>MID(M3134,22,1)</f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s="3" t="e">
        <f>TableOMP[[#This Row],[Avg]]-$U$2*TableOMP[[#This Row],[StdDev]]</f>
        <v>#N/A</v>
      </c>
      <c r="R3134" s="3" t="e">
        <f>TableOMP[[#This Row],[Avg]]+$U$2*TableOMP[[#This Row],[StdDev]]</f>
        <v>#N/A</v>
      </c>
      <c r="S3134" s="3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>MID(M3135,22,1)</f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s="3" t="e">
        <f>TableOMP[[#This Row],[Avg]]-$U$2*TableOMP[[#This Row],[StdDev]]</f>
        <v>#N/A</v>
      </c>
      <c r="R3135" s="3" t="e">
        <f>TableOMP[[#This Row],[Avg]]+$U$2*TableOMP[[#This Row],[StdDev]]</f>
        <v>#N/A</v>
      </c>
      <c r="S3135" s="3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>MID(M3136,22,1)</f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s="3" t="e">
        <f>TableOMP[[#This Row],[Avg]]-$U$2*TableOMP[[#This Row],[StdDev]]</f>
        <v>#N/A</v>
      </c>
      <c r="R3136" s="3" t="e">
        <f>TableOMP[[#This Row],[Avg]]+$U$2*TableOMP[[#This Row],[StdDev]]</f>
        <v>#N/A</v>
      </c>
      <c r="S3136" s="3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>MID(M3137,22,1)</f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s="3" t="e">
        <f>TableOMP[[#This Row],[Avg]]-$U$2*TableOMP[[#This Row],[StdDev]]</f>
        <v>#N/A</v>
      </c>
      <c r="R3137" s="3" t="e">
        <f>TableOMP[[#This Row],[Avg]]+$U$2*TableOMP[[#This Row],[StdDev]]</f>
        <v>#N/A</v>
      </c>
      <c r="S3137" s="3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s="3" t="e">
        <f>TableOMP[[#This Row],[Avg]]-$U$2*TableOMP[[#This Row],[StdDev]]</f>
        <v>#N/A</v>
      </c>
      <c r="R3138" s="3" t="e">
        <f>TableOMP[[#This Row],[Avg]]+$U$2*TableOMP[[#This Row],[StdDev]]</f>
        <v>#N/A</v>
      </c>
      <c r="S3138" s="3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>MID(M3139,22,1)</f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s="3" t="e">
        <f>TableOMP[[#This Row],[Avg]]-$U$2*TableOMP[[#This Row],[StdDev]]</f>
        <v>#N/A</v>
      </c>
      <c r="R3139" s="3" t="e">
        <f>TableOMP[[#This Row],[Avg]]+$U$2*TableOMP[[#This Row],[StdDev]]</f>
        <v>#N/A</v>
      </c>
      <c r="S3139" s="3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>MID(M3140,22,1)</f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s="3" t="e">
        <f>TableOMP[[#This Row],[Avg]]-$U$2*TableOMP[[#This Row],[StdDev]]</f>
        <v>#N/A</v>
      </c>
      <c r="R3140" s="3" t="e">
        <f>TableOMP[[#This Row],[Avg]]+$U$2*TableOMP[[#This Row],[StdDev]]</f>
        <v>#N/A</v>
      </c>
      <c r="S3140" s="3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>MID(M3141,22,1)</f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s="3" t="e">
        <f>TableOMP[[#This Row],[Avg]]-$U$2*TableOMP[[#This Row],[StdDev]]</f>
        <v>#N/A</v>
      </c>
      <c r="R3141" s="3" t="e">
        <f>TableOMP[[#This Row],[Avg]]+$U$2*TableOMP[[#This Row],[StdDev]]</f>
        <v>#N/A</v>
      </c>
      <c r="S3141" s="3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>MID(M3142,22,1)</f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s="3" t="e">
        <f>TableOMP[[#This Row],[Avg]]-$U$2*TableOMP[[#This Row],[StdDev]]</f>
        <v>#N/A</v>
      </c>
      <c r="R3142" s="3" t="e">
        <f>TableOMP[[#This Row],[Avg]]+$U$2*TableOMP[[#This Row],[StdDev]]</f>
        <v>#N/A</v>
      </c>
      <c r="S3142" s="3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>MID(M3143,22,1)</f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s="3" t="e">
        <f>TableOMP[[#This Row],[Avg]]-$U$2*TableOMP[[#This Row],[StdDev]]</f>
        <v>#N/A</v>
      </c>
      <c r="R3143" s="3" t="e">
        <f>TableOMP[[#This Row],[Avg]]+$U$2*TableOMP[[#This Row],[StdDev]]</f>
        <v>#N/A</v>
      </c>
      <c r="S3143" s="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>MID(M3144,22,1)</f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s="3" t="e">
        <f>TableOMP[[#This Row],[Avg]]-$U$2*TableOMP[[#This Row],[StdDev]]</f>
        <v>#N/A</v>
      </c>
      <c r="R3144" s="3" t="e">
        <f>TableOMP[[#This Row],[Avg]]+$U$2*TableOMP[[#This Row],[StdDev]]</f>
        <v>#N/A</v>
      </c>
      <c r="S3144" s="3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>MID(M3145,22,1)</f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s="3" t="e">
        <f>TableOMP[[#This Row],[Avg]]-$U$2*TableOMP[[#This Row],[StdDev]]</f>
        <v>#N/A</v>
      </c>
      <c r="R3145" s="3" t="e">
        <f>TableOMP[[#This Row],[Avg]]+$U$2*TableOMP[[#This Row],[StdDev]]</f>
        <v>#N/A</v>
      </c>
      <c r="S3145" s="3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>MID(M3146,22,1)</f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s="3" t="e">
        <f>TableOMP[[#This Row],[Avg]]-$U$2*TableOMP[[#This Row],[StdDev]]</f>
        <v>#N/A</v>
      </c>
      <c r="R3146" s="3" t="e">
        <f>TableOMP[[#This Row],[Avg]]+$U$2*TableOMP[[#This Row],[StdDev]]</f>
        <v>#N/A</v>
      </c>
      <c r="S3146" s="3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>MID(M3147,22,1)</f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s="3" t="e">
        <f>TableOMP[[#This Row],[Avg]]-$U$2*TableOMP[[#This Row],[StdDev]]</f>
        <v>#N/A</v>
      </c>
      <c r="R3147" s="3" t="e">
        <f>TableOMP[[#This Row],[Avg]]+$U$2*TableOMP[[#This Row],[StdDev]]</f>
        <v>#N/A</v>
      </c>
      <c r="S3147" s="3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>MID(M3148,22,1)</f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s="3" t="e">
        <f>TableOMP[[#This Row],[Avg]]-$U$2*TableOMP[[#This Row],[StdDev]]</f>
        <v>#N/A</v>
      </c>
      <c r="R3148" s="3" t="e">
        <f>TableOMP[[#This Row],[Avg]]+$U$2*TableOMP[[#This Row],[StdDev]]</f>
        <v>#N/A</v>
      </c>
      <c r="S3148" s="3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>MID(M3149,22,1)</f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s="3" t="e">
        <f>TableOMP[[#This Row],[Avg]]-$U$2*TableOMP[[#This Row],[StdDev]]</f>
        <v>#N/A</v>
      </c>
      <c r="R3149" s="3" t="e">
        <f>TableOMP[[#This Row],[Avg]]+$U$2*TableOMP[[#This Row],[StdDev]]</f>
        <v>#N/A</v>
      </c>
      <c r="S3149" s="3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>MID(M3150,22,1)</f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s="3" t="e">
        <f>TableOMP[[#This Row],[Avg]]-$U$2*TableOMP[[#This Row],[StdDev]]</f>
        <v>#N/A</v>
      </c>
      <c r="R3150" s="3" t="e">
        <f>TableOMP[[#This Row],[Avg]]+$U$2*TableOMP[[#This Row],[StdDev]]</f>
        <v>#N/A</v>
      </c>
      <c r="S3150" s="3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>MID(M3151,22,1)</f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s="3" t="e">
        <f>TableOMP[[#This Row],[Avg]]-$U$2*TableOMP[[#This Row],[StdDev]]</f>
        <v>#N/A</v>
      </c>
      <c r="R3151" s="3" t="e">
        <f>TableOMP[[#This Row],[Avg]]+$U$2*TableOMP[[#This Row],[StdDev]]</f>
        <v>#N/A</v>
      </c>
      <c r="S3151" s="3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>MID(M3152,22,1)</f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s="3" t="e">
        <f>TableOMP[[#This Row],[Avg]]-$U$2*TableOMP[[#This Row],[StdDev]]</f>
        <v>#N/A</v>
      </c>
      <c r="R3152" s="3" t="e">
        <f>TableOMP[[#This Row],[Avg]]+$U$2*TableOMP[[#This Row],[StdDev]]</f>
        <v>#N/A</v>
      </c>
      <c r="S3152" s="3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>MID(M3153,22,1)</f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s="3" t="e">
        <f>TableOMP[[#This Row],[Avg]]-$U$2*TableOMP[[#This Row],[StdDev]]</f>
        <v>#N/A</v>
      </c>
      <c r="R3153" s="3" t="e">
        <f>TableOMP[[#This Row],[Avg]]+$U$2*TableOMP[[#This Row],[StdDev]]</f>
        <v>#N/A</v>
      </c>
      <c r="S3153" s="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>MID(M3154,22,1)</f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s="3" t="e">
        <f>TableOMP[[#This Row],[Avg]]-$U$2*TableOMP[[#This Row],[StdDev]]</f>
        <v>#N/A</v>
      </c>
      <c r="R3154" s="3" t="e">
        <f>TableOMP[[#This Row],[Avg]]+$U$2*TableOMP[[#This Row],[StdDev]]</f>
        <v>#N/A</v>
      </c>
      <c r="S3154" s="3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>MID(M3155,22,1)</f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s="3" t="e">
        <f>TableOMP[[#This Row],[Avg]]-$U$2*TableOMP[[#This Row],[StdDev]]</f>
        <v>#N/A</v>
      </c>
      <c r="R3155" s="3" t="e">
        <f>TableOMP[[#This Row],[Avg]]+$U$2*TableOMP[[#This Row],[StdDev]]</f>
        <v>#N/A</v>
      </c>
      <c r="S3155" s="3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>MID(M3156,22,1)</f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s="3" t="e">
        <f>TableOMP[[#This Row],[Avg]]-$U$2*TableOMP[[#This Row],[StdDev]]</f>
        <v>#N/A</v>
      </c>
      <c r="R3156" s="3" t="e">
        <f>TableOMP[[#This Row],[Avg]]+$U$2*TableOMP[[#This Row],[StdDev]]</f>
        <v>#N/A</v>
      </c>
      <c r="S3156" s="3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>MID(M3157,22,1)</f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s="3" t="e">
        <f>TableOMP[[#This Row],[Avg]]-$U$2*TableOMP[[#This Row],[StdDev]]</f>
        <v>#N/A</v>
      </c>
      <c r="R3157" s="3" t="e">
        <f>TableOMP[[#This Row],[Avg]]+$U$2*TableOMP[[#This Row],[StdDev]]</f>
        <v>#N/A</v>
      </c>
      <c r="S3157" s="3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>MID(M3158,22,1)</f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s="3" t="e">
        <f>TableOMP[[#This Row],[Avg]]-$U$2*TableOMP[[#This Row],[StdDev]]</f>
        <v>#N/A</v>
      </c>
      <c r="R3158" s="3" t="e">
        <f>TableOMP[[#This Row],[Avg]]+$U$2*TableOMP[[#This Row],[StdDev]]</f>
        <v>#N/A</v>
      </c>
      <c r="S3158" s="3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>MID(M3159,22,1)</f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s="3" t="e">
        <f>TableOMP[[#This Row],[Avg]]-$U$2*TableOMP[[#This Row],[StdDev]]</f>
        <v>#N/A</v>
      </c>
      <c r="R3159" s="3" t="e">
        <f>TableOMP[[#This Row],[Avg]]+$U$2*TableOMP[[#This Row],[StdDev]]</f>
        <v>#N/A</v>
      </c>
      <c r="S3159" s="3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>MID(M3160,22,1)</f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s="3" t="e">
        <f>TableOMP[[#This Row],[Avg]]-$U$2*TableOMP[[#This Row],[StdDev]]</f>
        <v>#N/A</v>
      </c>
      <c r="R3160" s="3" t="e">
        <f>TableOMP[[#This Row],[Avg]]+$U$2*TableOMP[[#This Row],[StdDev]]</f>
        <v>#N/A</v>
      </c>
      <c r="S3160" s="3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>MID(M3161,22,1)</f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s="3" t="e">
        <f>TableOMP[[#This Row],[Avg]]-$U$2*TableOMP[[#This Row],[StdDev]]</f>
        <v>#N/A</v>
      </c>
      <c r="R3161" s="3" t="e">
        <f>TableOMP[[#This Row],[Avg]]+$U$2*TableOMP[[#This Row],[StdDev]]</f>
        <v>#N/A</v>
      </c>
      <c r="S3161" s="3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>MID(M3162,22,1)</f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s="3" t="e">
        <f>TableOMP[[#This Row],[Avg]]-$U$2*TableOMP[[#This Row],[StdDev]]</f>
        <v>#N/A</v>
      </c>
      <c r="R3162" s="3" t="e">
        <f>TableOMP[[#This Row],[Avg]]+$U$2*TableOMP[[#This Row],[StdDev]]</f>
        <v>#N/A</v>
      </c>
      <c r="S3162" s="3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>MID(M3163,22,1)</f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s="3" t="e">
        <f>TableOMP[[#This Row],[Avg]]-$U$2*TableOMP[[#This Row],[StdDev]]</f>
        <v>#N/A</v>
      </c>
      <c r="R3163" s="3" t="e">
        <f>TableOMP[[#This Row],[Avg]]+$U$2*TableOMP[[#This Row],[StdDev]]</f>
        <v>#N/A</v>
      </c>
      <c r="S3163" s="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>MID(M3164,22,1)</f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s="3" t="e">
        <f>TableOMP[[#This Row],[Avg]]-$U$2*TableOMP[[#This Row],[StdDev]]</f>
        <v>#N/A</v>
      </c>
      <c r="R3164" s="3" t="e">
        <f>TableOMP[[#This Row],[Avg]]+$U$2*TableOMP[[#This Row],[StdDev]]</f>
        <v>#N/A</v>
      </c>
      <c r="S3164" s="3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>MID(M3165,22,1)</f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s="3" t="e">
        <f>TableOMP[[#This Row],[Avg]]-$U$2*TableOMP[[#This Row],[StdDev]]</f>
        <v>#N/A</v>
      </c>
      <c r="R3165" s="3" t="e">
        <f>TableOMP[[#This Row],[Avg]]+$U$2*TableOMP[[#This Row],[StdDev]]</f>
        <v>#N/A</v>
      </c>
      <c r="S3165" s="3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>MID(M3166,22,1)</f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s="3" t="e">
        <f>TableOMP[[#This Row],[Avg]]-$U$2*TableOMP[[#This Row],[StdDev]]</f>
        <v>#N/A</v>
      </c>
      <c r="R3166" s="3" t="e">
        <f>TableOMP[[#This Row],[Avg]]+$U$2*TableOMP[[#This Row],[StdDev]]</f>
        <v>#N/A</v>
      </c>
      <c r="S3166" s="3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>MID(M3167,22,1)</f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s="3" t="e">
        <f>TableOMP[[#This Row],[Avg]]-$U$2*TableOMP[[#This Row],[StdDev]]</f>
        <v>#N/A</v>
      </c>
      <c r="R3167" s="3" t="e">
        <f>TableOMP[[#This Row],[Avg]]+$U$2*TableOMP[[#This Row],[StdDev]]</f>
        <v>#N/A</v>
      </c>
      <c r="S3167" s="3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>MID(M3168,22,1)</f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s="3" t="e">
        <f>TableOMP[[#This Row],[Avg]]-$U$2*TableOMP[[#This Row],[StdDev]]</f>
        <v>#N/A</v>
      </c>
      <c r="R3168" s="3" t="e">
        <f>TableOMP[[#This Row],[Avg]]+$U$2*TableOMP[[#This Row],[StdDev]]</f>
        <v>#N/A</v>
      </c>
      <c r="S3168" s="3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>MID(M3169,22,1)</f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s="3" t="e">
        <f>TableOMP[[#This Row],[Avg]]-$U$2*TableOMP[[#This Row],[StdDev]]</f>
        <v>#N/A</v>
      </c>
      <c r="R3169" s="3" t="e">
        <f>TableOMP[[#This Row],[Avg]]+$U$2*TableOMP[[#This Row],[StdDev]]</f>
        <v>#N/A</v>
      </c>
      <c r="S3169" s="3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>MID(M3170,22,1)</f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s="3" t="e">
        <f>TableOMP[[#This Row],[Avg]]-$U$2*TableOMP[[#This Row],[StdDev]]</f>
        <v>#N/A</v>
      </c>
      <c r="R3170" s="3" t="e">
        <f>TableOMP[[#This Row],[Avg]]+$U$2*TableOMP[[#This Row],[StdDev]]</f>
        <v>#N/A</v>
      </c>
      <c r="S3170" s="3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>MID(M3171,22,1)</f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s="3" t="e">
        <f>TableOMP[[#This Row],[Avg]]-$U$2*TableOMP[[#This Row],[StdDev]]</f>
        <v>#N/A</v>
      </c>
      <c r="R3171" s="3" t="e">
        <f>TableOMP[[#This Row],[Avg]]+$U$2*TableOMP[[#This Row],[StdDev]]</f>
        <v>#N/A</v>
      </c>
      <c r="S3171" s="3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>MID(M3172,22,1)</f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s="3" t="e">
        <f>TableOMP[[#This Row],[Avg]]-$U$2*TableOMP[[#This Row],[StdDev]]</f>
        <v>#N/A</v>
      </c>
      <c r="R3172" s="3" t="e">
        <f>TableOMP[[#This Row],[Avg]]+$U$2*TableOMP[[#This Row],[StdDev]]</f>
        <v>#N/A</v>
      </c>
      <c r="S3172" s="3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>MID(M3173,22,1)</f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s="3" t="e">
        <f>TableOMP[[#This Row],[Avg]]-$U$2*TableOMP[[#This Row],[StdDev]]</f>
        <v>#N/A</v>
      </c>
      <c r="R3173" s="3" t="e">
        <f>TableOMP[[#This Row],[Avg]]+$U$2*TableOMP[[#This Row],[StdDev]]</f>
        <v>#N/A</v>
      </c>
      <c r="S3173" s="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>MID(M3174,22,1)</f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s="3" t="e">
        <f>TableOMP[[#This Row],[Avg]]-$U$2*TableOMP[[#This Row],[StdDev]]</f>
        <v>#N/A</v>
      </c>
      <c r="R3174" s="3" t="e">
        <f>TableOMP[[#This Row],[Avg]]+$U$2*TableOMP[[#This Row],[StdDev]]</f>
        <v>#N/A</v>
      </c>
      <c r="S3174" s="3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>MID(M3175,22,1)</f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s="3" t="e">
        <f>TableOMP[[#This Row],[Avg]]-$U$2*TableOMP[[#This Row],[StdDev]]</f>
        <v>#N/A</v>
      </c>
      <c r="R3175" s="3" t="e">
        <f>TableOMP[[#This Row],[Avg]]+$U$2*TableOMP[[#This Row],[StdDev]]</f>
        <v>#N/A</v>
      </c>
      <c r="S3175" s="3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>MID(M3176,22,1)</f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s="3" t="e">
        <f>TableOMP[[#This Row],[Avg]]-$U$2*TableOMP[[#This Row],[StdDev]]</f>
        <v>#N/A</v>
      </c>
      <c r="R3176" s="3" t="e">
        <f>TableOMP[[#This Row],[Avg]]+$U$2*TableOMP[[#This Row],[StdDev]]</f>
        <v>#N/A</v>
      </c>
      <c r="S3176" s="3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>MID(M3177,22,1)</f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s="3" t="e">
        <f>TableOMP[[#This Row],[Avg]]-$U$2*TableOMP[[#This Row],[StdDev]]</f>
        <v>#N/A</v>
      </c>
      <c r="R3177" s="3" t="e">
        <f>TableOMP[[#This Row],[Avg]]+$U$2*TableOMP[[#This Row],[StdDev]]</f>
        <v>#N/A</v>
      </c>
      <c r="S3177" s="3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>MID(M3178,22,1)</f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s="3" t="e">
        <f>TableOMP[[#This Row],[Avg]]-$U$2*TableOMP[[#This Row],[StdDev]]</f>
        <v>#N/A</v>
      </c>
      <c r="R3178" s="3" t="e">
        <f>TableOMP[[#This Row],[Avg]]+$U$2*TableOMP[[#This Row],[StdDev]]</f>
        <v>#N/A</v>
      </c>
      <c r="S3178" s="3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>MID(M3179,22,1)</f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s="3" t="e">
        <f>TableOMP[[#This Row],[Avg]]-$U$2*TableOMP[[#This Row],[StdDev]]</f>
        <v>#N/A</v>
      </c>
      <c r="R3179" s="3" t="e">
        <f>TableOMP[[#This Row],[Avg]]+$U$2*TableOMP[[#This Row],[StdDev]]</f>
        <v>#N/A</v>
      </c>
      <c r="S3179" s="3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>MID(M3180,22,1)</f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s="3" t="e">
        <f>TableOMP[[#This Row],[Avg]]-$U$2*TableOMP[[#This Row],[StdDev]]</f>
        <v>#N/A</v>
      </c>
      <c r="R3180" s="3" t="e">
        <f>TableOMP[[#This Row],[Avg]]+$U$2*TableOMP[[#This Row],[StdDev]]</f>
        <v>#N/A</v>
      </c>
      <c r="S3180" s="3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>MID(M3181,22,1)</f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s="3" t="e">
        <f>TableOMP[[#This Row],[Avg]]-$U$2*TableOMP[[#This Row],[StdDev]]</f>
        <v>#N/A</v>
      </c>
      <c r="R3181" s="3" t="e">
        <f>TableOMP[[#This Row],[Avg]]+$U$2*TableOMP[[#This Row],[StdDev]]</f>
        <v>#N/A</v>
      </c>
      <c r="S3181" s="3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>MID(M3182,22,1)</f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s="3" t="e">
        <f>TableOMP[[#This Row],[Avg]]-$U$2*TableOMP[[#This Row],[StdDev]]</f>
        <v>#N/A</v>
      </c>
      <c r="R3182" s="3" t="e">
        <f>TableOMP[[#This Row],[Avg]]+$U$2*TableOMP[[#This Row],[StdDev]]</f>
        <v>#N/A</v>
      </c>
      <c r="S3182" s="3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>MID(M3183,22,1)</f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s="3" t="e">
        <f>TableOMP[[#This Row],[Avg]]-$U$2*TableOMP[[#This Row],[StdDev]]</f>
        <v>#N/A</v>
      </c>
      <c r="R3183" s="3" t="e">
        <f>TableOMP[[#This Row],[Avg]]+$U$2*TableOMP[[#This Row],[StdDev]]</f>
        <v>#N/A</v>
      </c>
      <c r="S3183" s="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>MID(M3184,22,1)</f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s="3" t="e">
        <f>TableOMP[[#This Row],[Avg]]-$U$2*TableOMP[[#This Row],[StdDev]]</f>
        <v>#N/A</v>
      </c>
      <c r="R3184" s="3" t="e">
        <f>TableOMP[[#This Row],[Avg]]+$U$2*TableOMP[[#This Row],[StdDev]]</f>
        <v>#N/A</v>
      </c>
      <c r="S3184" s="3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>MID(M3185,22,1)</f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s="3" t="e">
        <f>TableOMP[[#This Row],[Avg]]-$U$2*TableOMP[[#This Row],[StdDev]]</f>
        <v>#N/A</v>
      </c>
      <c r="R3185" s="3" t="e">
        <f>TableOMP[[#This Row],[Avg]]+$U$2*TableOMP[[#This Row],[StdDev]]</f>
        <v>#N/A</v>
      </c>
      <c r="S3185" s="3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>MID(M3186,22,1)</f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s="3" t="e">
        <f>TableOMP[[#This Row],[Avg]]-$U$2*TableOMP[[#This Row],[StdDev]]</f>
        <v>#N/A</v>
      </c>
      <c r="R3186" s="3" t="e">
        <f>TableOMP[[#This Row],[Avg]]+$U$2*TableOMP[[#This Row],[StdDev]]</f>
        <v>#N/A</v>
      </c>
      <c r="S3186" s="3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>MID(M3187,22,1)</f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s="3" t="e">
        <f>TableOMP[[#This Row],[Avg]]-$U$2*TableOMP[[#This Row],[StdDev]]</f>
        <v>#N/A</v>
      </c>
      <c r="R3187" s="3" t="e">
        <f>TableOMP[[#This Row],[Avg]]+$U$2*TableOMP[[#This Row],[StdDev]]</f>
        <v>#N/A</v>
      </c>
      <c r="S3187" s="3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>MID(M3188,22,1)</f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s="3" t="e">
        <f>TableOMP[[#This Row],[Avg]]-$U$2*TableOMP[[#This Row],[StdDev]]</f>
        <v>#N/A</v>
      </c>
      <c r="R3188" s="3" t="e">
        <f>TableOMP[[#This Row],[Avg]]+$U$2*TableOMP[[#This Row],[StdDev]]</f>
        <v>#N/A</v>
      </c>
      <c r="S3188" s="3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>MID(M3189,22,1)</f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s="3" t="e">
        <f>TableOMP[[#This Row],[Avg]]-$U$2*TableOMP[[#This Row],[StdDev]]</f>
        <v>#N/A</v>
      </c>
      <c r="R3189" s="3" t="e">
        <f>TableOMP[[#This Row],[Avg]]+$U$2*TableOMP[[#This Row],[StdDev]]</f>
        <v>#N/A</v>
      </c>
      <c r="S3189" s="3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>MID(M3190,22,1)</f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s="3" t="e">
        <f>TableOMP[[#This Row],[Avg]]-$U$2*TableOMP[[#This Row],[StdDev]]</f>
        <v>#N/A</v>
      </c>
      <c r="R3190" s="3" t="e">
        <f>TableOMP[[#This Row],[Avg]]+$U$2*TableOMP[[#This Row],[StdDev]]</f>
        <v>#N/A</v>
      </c>
      <c r="S3190" s="3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>MID(M3191,22,1)</f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s="3" t="e">
        <f>TableOMP[[#This Row],[Avg]]-$U$2*TableOMP[[#This Row],[StdDev]]</f>
        <v>#N/A</v>
      </c>
      <c r="R3191" s="3" t="e">
        <f>TableOMP[[#This Row],[Avg]]+$U$2*TableOMP[[#This Row],[StdDev]]</f>
        <v>#N/A</v>
      </c>
      <c r="S3191" s="3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>MID(M3192,22,1)</f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s="3" t="e">
        <f>TableOMP[[#This Row],[Avg]]-$U$2*TableOMP[[#This Row],[StdDev]]</f>
        <v>#N/A</v>
      </c>
      <c r="R3192" s="3" t="e">
        <f>TableOMP[[#This Row],[Avg]]+$U$2*TableOMP[[#This Row],[StdDev]]</f>
        <v>#N/A</v>
      </c>
      <c r="S3192" s="3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>MID(M3193,22,1)</f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s="3" t="e">
        <f>TableOMP[[#This Row],[Avg]]-$U$2*TableOMP[[#This Row],[StdDev]]</f>
        <v>#N/A</v>
      </c>
      <c r="R3193" s="3" t="e">
        <f>TableOMP[[#This Row],[Avg]]+$U$2*TableOMP[[#This Row],[StdDev]]</f>
        <v>#N/A</v>
      </c>
      <c r="S3193" s="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>MID(M3194,22,1)</f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s="3" t="e">
        <f>TableOMP[[#This Row],[Avg]]-$U$2*TableOMP[[#This Row],[StdDev]]</f>
        <v>#N/A</v>
      </c>
      <c r="R3194" s="3" t="e">
        <f>TableOMP[[#This Row],[Avg]]+$U$2*TableOMP[[#This Row],[StdDev]]</f>
        <v>#N/A</v>
      </c>
      <c r="S3194" s="3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>MID(M3195,22,1)</f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s="3" t="e">
        <f>TableOMP[[#This Row],[Avg]]-$U$2*TableOMP[[#This Row],[StdDev]]</f>
        <v>#N/A</v>
      </c>
      <c r="R3195" s="3" t="e">
        <f>TableOMP[[#This Row],[Avg]]+$U$2*TableOMP[[#This Row],[StdDev]]</f>
        <v>#N/A</v>
      </c>
      <c r="S3195" s="3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>MID(M3196,22,1)</f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s="3" t="e">
        <f>TableOMP[[#This Row],[Avg]]-$U$2*TableOMP[[#This Row],[StdDev]]</f>
        <v>#N/A</v>
      </c>
      <c r="R3196" s="3" t="e">
        <f>TableOMP[[#This Row],[Avg]]+$U$2*TableOMP[[#This Row],[StdDev]]</f>
        <v>#N/A</v>
      </c>
      <c r="S3196" s="3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>MID(M3197,22,1)</f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s="3" t="e">
        <f>TableOMP[[#This Row],[Avg]]-$U$2*TableOMP[[#This Row],[StdDev]]</f>
        <v>#N/A</v>
      </c>
      <c r="R3197" s="3" t="e">
        <f>TableOMP[[#This Row],[Avg]]+$U$2*TableOMP[[#This Row],[StdDev]]</f>
        <v>#N/A</v>
      </c>
      <c r="S3197" s="3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>MID(M3198,22,1)</f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s="3" t="e">
        <f>TableOMP[[#This Row],[Avg]]-$U$2*TableOMP[[#This Row],[StdDev]]</f>
        <v>#N/A</v>
      </c>
      <c r="R3198" s="3" t="e">
        <f>TableOMP[[#This Row],[Avg]]+$U$2*TableOMP[[#This Row],[StdDev]]</f>
        <v>#N/A</v>
      </c>
      <c r="S3198" s="3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>MID(M3199,22,1)</f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s="3" t="e">
        <f>TableOMP[[#This Row],[Avg]]-$U$2*TableOMP[[#This Row],[StdDev]]</f>
        <v>#N/A</v>
      </c>
      <c r="R3199" s="3" t="e">
        <f>TableOMP[[#This Row],[Avg]]+$U$2*TableOMP[[#This Row],[StdDev]]</f>
        <v>#N/A</v>
      </c>
      <c r="S3199" s="3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>MID(M3200,22,1)</f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s="3" t="e">
        <f>TableOMP[[#This Row],[Avg]]-$U$2*TableOMP[[#This Row],[StdDev]]</f>
        <v>#N/A</v>
      </c>
      <c r="R3200" s="3" t="e">
        <f>TableOMP[[#This Row],[Avg]]+$U$2*TableOMP[[#This Row],[StdDev]]</f>
        <v>#N/A</v>
      </c>
      <c r="S3200" s="3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>MID(M3201,22,1)</f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s="3" t="e">
        <f>TableOMP[[#This Row],[Avg]]-$U$2*TableOMP[[#This Row],[StdDev]]</f>
        <v>#N/A</v>
      </c>
      <c r="R3201" s="3" t="e">
        <f>TableOMP[[#This Row],[Avg]]+$U$2*TableOMP[[#This Row],[StdDev]]</f>
        <v>#N/A</v>
      </c>
      <c r="S3201" s="3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s="3" t="e">
        <f>TableOMP[[#This Row],[Avg]]-$U$2*TableOMP[[#This Row],[StdDev]]</f>
        <v>#N/A</v>
      </c>
      <c r="R3202" s="3" t="e">
        <f>TableOMP[[#This Row],[Avg]]+$U$2*TableOMP[[#This Row],[StdDev]]</f>
        <v>#N/A</v>
      </c>
      <c r="S3202" s="3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>MID(M3203,22,1)</f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s="3" t="e">
        <f>TableOMP[[#This Row],[Avg]]-$U$2*TableOMP[[#This Row],[StdDev]]</f>
        <v>#N/A</v>
      </c>
      <c r="R3203" s="3" t="e">
        <f>TableOMP[[#This Row],[Avg]]+$U$2*TableOMP[[#This Row],[StdDev]]</f>
        <v>#N/A</v>
      </c>
      <c r="S3203" s="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>MID(M3204,22,1)</f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s="3" t="e">
        <f>TableOMP[[#This Row],[Avg]]-$U$2*TableOMP[[#This Row],[StdDev]]</f>
        <v>#N/A</v>
      </c>
      <c r="R3204" s="3" t="e">
        <f>TableOMP[[#This Row],[Avg]]+$U$2*TableOMP[[#This Row],[StdDev]]</f>
        <v>#N/A</v>
      </c>
      <c r="S3204" s="3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>MID(M3205,22,1)</f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s="3" t="e">
        <f>TableOMP[[#This Row],[Avg]]-$U$2*TableOMP[[#This Row],[StdDev]]</f>
        <v>#N/A</v>
      </c>
      <c r="R3205" s="3" t="e">
        <f>TableOMP[[#This Row],[Avg]]+$U$2*TableOMP[[#This Row],[StdDev]]</f>
        <v>#N/A</v>
      </c>
      <c r="S3205" s="3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>MID(M3206,22,1)</f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s="3" t="e">
        <f>TableOMP[[#This Row],[Avg]]-$U$2*TableOMP[[#This Row],[StdDev]]</f>
        <v>#N/A</v>
      </c>
      <c r="R3206" s="3" t="e">
        <f>TableOMP[[#This Row],[Avg]]+$U$2*TableOMP[[#This Row],[StdDev]]</f>
        <v>#N/A</v>
      </c>
      <c r="S3206" s="3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>MID(M3207,22,1)</f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s="3" t="e">
        <f>TableOMP[[#This Row],[Avg]]-$U$2*TableOMP[[#This Row],[StdDev]]</f>
        <v>#N/A</v>
      </c>
      <c r="R3207" s="3" t="e">
        <f>TableOMP[[#This Row],[Avg]]+$U$2*TableOMP[[#This Row],[StdDev]]</f>
        <v>#N/A</v>
      </c>
      <c r="S3207" s="3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>MID(M3208,22,1)</f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s="3" t="e">
        <f>TableOMP[[#This Row],[Avg]]-$U$2*TableOMP[[#This Row],[StdDev]]</f>
        <v>#N/A</v>
      </c>
      <c r="R3208" s="3" t="e">
        <f>TableOMP[[#This Row],[Avg]]+$U$2*TableOMP[[#This Row],[StdDev]]</f>
        <v>#N/A</v>
      </c>
      <c r="S3208" s="3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>MID(M3209,22,1)</f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s="3" t="e">
        <f>TableOMP[[#This Row],[Avg]]-$U$2*TableOMP[[#This Row],[StdDev]]</f>
        <v>#N/A</v>
      </c>
      <c r="R3209" s="3" t="e">
        <f>TableOMP[[#This Row],[Avg]]+$U$2*TableOMP[[#This Row],[StdDev]]</f>
        <v>#N/A</v>
      </c>
      <c r="S3209" s="3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>MID(M3210,22,1)</f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s="3" t="e">
        <f>TableOMP[[#This Row],[Avg]]-$U$2*TableOMP[[#This Row],[StdDev]]</f>
        <v>#N/A</v>
      </c>
      <c r="R3210" s="3" t="e">
        <f>TableOMP[[#This Row],[Avg]]+$U$2*TableOMP[[#This Row],[StdDev]]</f>
        <v>#N/A</v>
      </c>
      <c r="S3210" s="3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>MID(M3211,22,1)</f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s="3" t="e">
        <f>TableOMP[[#This Row],[Avg]]-$U$2*TableOMP[[#This Row],[StdDev]]</f>
        <v>#N/A</v>
      </c>
      <c r="R3211" s="3" t="e">
        <f>TableOMP[[#This Row],[Avg]]+$U$2*TableOMP[[#This Row],[StdDev]]</f>
        <v>#N/A</v>
      </c>
      <c r="S3211" s="3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>MID(M3212,22,1)</f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s="3" t="e">
        <f>TableOMP[[#This Row],[Avg]]-$U$2*TableOMP[[#This Row],[StdDev]]</f>
        <v>#N/A</v>
      </c>
      <c r="R3212" s="3" t="e">
        <f>TableOMP[[#This Row],[Avg]]+$U$2*TableOMP[[#This Row],[StdDev]]</f>
        <v>#N/A</v>
      </c>
      <c r="S3212" s="3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>MID(M3213,22,1)</f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s="3" t="e">
        <f>TableOMP[[#This Row],[Avg]]-$U$2*TableOMP[[#This Row],[StdDev]]</f>
        <v>#N/A</v>
      </c>
      <c r="R3213" s="3" t="e">
        <f>TableOMP[[#This Row],[Avg]]+$U$2*TableOMP[[#This Row],[StdDev]]</f>
        <v>#N/A</v>
      </c>
      <c r="S3213" s="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>MID(M3214,22,1)</f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s="3" t="e">
        <f>TableOMP[[#This Row],[Avg]]-$U$2*TableOMP[[#This Row],[StdDev]]</f>
        <v>#N/A</v>
      </c>
      <c r="R3214" s="3" t="e">
        <f>TableOMP[[#This Row],[Avg]]+$U$2*TableOMP[[#This Row],[StdDev]]</f>
        <v>#N/A</v>
      </c>
      <c r="S3214" s="3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>MID(M3215,22,1)</f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s="3" t="e">
        <f>TableOMP[[#This Row],[Avg]]-$U$2*TableOMP[[#This Row],[StdDev]]</f>
        <v>#N/A</v>
      </c>
      <c r="R3215" s="3" t="e">
        <f>TableOMP[[#This Row],[Avg]]+$U$2*TableOMP[[#This Row],[StdDev]]</f>
        <v>#N/A</v>
      </c>
      <c r="S3215" s="3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>MID(M3216,22,1)</f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s="3" t="e">
        <f>TableOMP[[#This Row],[Avg]]-$U$2*TableOMP[[#This Row],[StdDev]]</f>
        <v>#N/A</v>
      </c>
      <c r="R3216" s="3" t="e">
        <f>TableOMP[[#This Row],[Avg]]+$U$2*TableOMP[[#This Row],[StdDev]]</f>
        <v>#N/A</v>
      </c>
      <c r="S3216" s="3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>MID(M3217,22,1)</f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s="3" t="e">
        <f>TableOMP[[#This Row],[Avg]]-$U$2*TableOMP[[#This Row],[StdDev]]</f>
        <v>#N/A</v>
      </c>
      <c r="R3217" s="3" t="e">
        <f>TableOMP[[#This Row],[Avg]]+$U$2*TableOMP[[#This Row],[StdDev]]</f>
        <v>#N/A</v>
      </c>
      <c r="S3217" s="3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>MID(M3218,22,1)</f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s="3" t="e">
        <f>TableOMP[[#This Row],[Avg]]-$U$2*TableOMP[[#This Row],[StdDev]]</f>
        <v>#N/A</v>
      </c>
      <c r="R3218" s="3" t="e">
        <f>TableOMP[[#This Row],[Avg]]+$U$2*TableOMP[[#This Row],[StdDev]]</f>
        <v>#N/A</v>
      </c>
      <c r="S3218" s="3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>MID(M3219,22,1)</f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s="3" t="e">
        <f>TableOMP[[#This Row],[Avg]]-$U$2*TableOMP[[#This Row],[StdDev]]</f>
        <v>#N/A</v>
      </c>
      <c r="R3219" s="3" t="e">
        <f>TableOMP[[#This Row],[Avg]]+$U$2*TableOMP[[#This Row],[StdDev]]</f>
        <v>#N/A</v>
      </c>
      <c r="S3219" s="3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>MID(M3220,22,1)</f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s="3" t="e">
        <f>TableOMP[[#This Row],[Avg]]-$U$2*TableOMP[[#This Row],[StdDev]]</f>
        <v>#N/A</v>
      </c>
      <c r="R3220" s="3" t="e">
        <f>TableOMP[[#This Row],[Avg]]+$U$2*TableOMP[[#This Row],[StdDev]]</f>
        <v>#N/A</v>
      </c>
      <c r="S3220" s="3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>MID(M3221,22,1)</f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s="3" t="e">
        <f>TableOMP[[#This Row],[Avg]]-$U$2*TableOMP[[#This Row],[StdDev]]</f>
        <v>#N/A</v>
      </c>
      <c r="R3221" s="3" t="e">
        <f>TableOMP[[#This Row],[Avg]]+$U$2*TableOMP[[#This Row],[StdDev]]</f>
        <v>#N/A</v>
      </c>
      <c r="S3221" s="3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>MID(M3222,22,1)</f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s="3" t="e">
        <f>TableOMP[[#This Row],[Avg]]-$U$2*TableOMP[[#This Row],[StdDev]]</f>
        <v>#N/A</v>
      </c>
      <c r="R3222" s="3" t="e">
        <f>TableOMP[[#This Row],[Avg]]+$U$2*TableOMP[[#This Row],[StdDev]]</f>
        <v>#N/A</v>
      </c>
      <c r="S3222" s="3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>MID(M3223,22,1)</f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s="3" t="e">
        <f>TableOMP[[#This Row],[Avg]]-$U$2*TableOMP[[#This Row],[StdDev]]</f>
        <v>#N/A</v>
      </c>
      <c r="R3223" s="3" t="e">
        <f>TableOMP[[#This Row],[Avg]]+$U$2*TableOMP[[#This Row],[StdDev]]</f>
        <v>#N/A</v>
      </c>
      <c r="S3223" s="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>MID(M3224,22,1)</f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s="3" t="e">
        <f>TableOMP[[#This Row],[Avg]]-$U$2*TableOMP[[#This Row],[StdDev]]</f>
        <v>#N/A</v>
      </c>
      <c r="R3224" s="3" t="e">
        <f>TableOMP[[#This Row],[Avg]]+$U$2*TableOMP[[#This Row],[StdDev]]</f>
        <v>#N/A</v>
      </c>
      <c r="S3224" s="3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>MID(M3225,22,1)</f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s="3" t="e">
        <f>TableOMP[[#This Row],[Avg]]-$U$2*TableOMP[[#This Row],[StdDev]]</f>
        <v>#N/A</v>
      </c>
      <c r="R3225" s="3" t="e">
        <f>TableOMP[[#This Row],[Avg]]+$U$2*TableOMP[[#This Row],[StdDev]]</f>
        <v>#N/A</v>
      </c>
      <c r="S3225" s="3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>MID(M3226,22,1)</f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s="3" t="e">
        <f>TableOMP[[#This Row],[Avg]]-$U$2*TableOMP[[#This Row],[StdDev]]</f>
        <v>#N/A</v>
      </c>
      <c r="R3226" s="3" t="e">
        <f>TableOMP[[#This Row],[Avg]]+$U$2*TableOMP[[#This Row],[StdDev]]</f>
        <v>#N/A</v>
      </c>
      <c r="S3226" s="3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>MID(M3227,22,1)</f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s="3" t="e">
        <f>TableOMP[[#This Row],[Avg]]-$U$2*TableOMP[[#This Row],[StdDev]]</f>
        <v>#N/A</v>
      </c>
      <c r="R3227" s="3" t="e">
        <f>TableOMP[[#This Row],[Avg]]+$U$2*TableOMP[[#This Row],[StdDev]]</f>
        <v>#N/A</v>
      </c>
      <c r="S3227" s="3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>MID(M3228,22,1)</f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s="3" t="e">
        <f>TableOMP[[#This Row],[Avg]]-$U$2*TableOMP[[#This Row],[StdDev]]</f>
        <v>#N/A</v>
      </c>
      <c r="R3228" s="3" t="e">
        <f>TableOMP[[#This Row],[Avg]]+$U$2*TableOMP[[#This Row],[StdDev]]</f>
        <v>#N/A</v>
      </c>
      <c r="S3228" s="3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>MID(M3229,22,1)</f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s="3" t="e">
        <f>TableOMP[[#This Row],[Avg]]-$U$2*TableOMP[[#This Row],[StdDev]]</f>
        <v>#N/A</v>
      </c>
      <c r="R3229" s="3" t="e">
        <f>TableOMP[[#This Row],[Avg]]+$U$2*TableOMP[[#This Row],[StdDev]]</f>
        <v>#N/A</v>
      </c>
      <c r="S3229" s="3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>MID(M3230,22,1)</f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s="3" t="e">
        <f>TableOMP[[#This Row],[Avg]]-$U$2*TableOMP[[#This Row],[StdDev]]</f>
        <v>#N/A</v>
      </c>
      <c r="R3230" s="3" t="e">
        <f>TableOMP[[#This Row],[Avg]]+$U$2*TableOMP[[#This Row],[StdDev]]</f>
        <v>#N/A</v>
      </c>
      <c r="S3230" s="3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>MID(M3231,22,1)</f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s="3" t="e">
        <f>TableOMP[[#This Row],[Avg]]-$U$2*TableOMP[[#This Row],[StdDev]]</f>
        <v>#N/A</v>
      </c>
      <c r="R3231" s="3" t="e">
        <f>TableOMP[[#This Row],[Avg]]+$U$2*TableOMP[[#This Row],[StdDev]]</f>
        <v>#N/A</v>
      </c>
      <c r="S3231" s="3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>MID(M3232,22,1)</f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s="3" t="e">
        <f>TableOMP[[#This Row],[Avg]]-$U$2*TableOMP[[#This Row],[StdDev]]</f>
        <v>#N/A</v>
      </c>
      <c r="R3232" s="3" t="e">
        <f>TableOMP[[#This Row],[Avg]]+$U$2*TableOMP[[#This Row],[StdDev]]</f>
        <v>#N/A</v>
      </c>
      <c r="S3232" s="3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>MID(M3233,22,1)</f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s="3" t="e">
        <f>TableOMP[[#This Row],[Avg]]-$U$2*TableOMP[[#This Row],[StdDev]]</f>
        <v>#N/A</v>
      </c>
      <c r="R3233" s="3" t="e">
        <f>TableOMP[[#This Row],[Avg]]+$U$2*TableOMP[[#This Row],[StdDev]]</f>
        <v>#N/A</v>
      </c>
      <c r="S3233" s="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>MID(M3234,22,1)</f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s="3" t="e">
        <f>TableOMP[[#This Row],[Avg]]-$U$2*TableOMP[[#This Row],[StdDev]]</f>
        <v>#N/A</v>
      </c>
      <c r="R3234" s="3" t="e">
        <f>TableOMP[[#This Row],[Avg]]+$U$2*TableOMP[[#This Row],[StdDev]]</f>
        <v>#N/A</v>
      </c>
      <c r="S3234" s="3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>MID(M3235,22,1)</f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s="3" t="e">
        <f>TableOMP[[#This Row],[Avg]]-$U$2*TableOMP[[#This Row],[StdDev]]</f>
        <v>#N/A</v>
      </c>
      <c r="R3235" s="3" t="e">
        <f>TableOMP[[#This Row],[Avg]]+$U$2*TableOMP[[#This Row],[StdDev]]</f>
        <v>#N/A</v>
      </c>
      <c r="S3235" s="3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>MID(M3236,22,1)</f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s="3" t="e">
        <f>TableOMP[[#This Row],[Avg]]-$U$2*TableOMP[[#This Row],[StdDev]]</f>
        <v>#N/A</v>
      </c>
      <c r="R3236" s="3" t="e">
        <f>TableOMP[[#This Row],[Avg]]+$U$2*TableOMP[[#This Row],[StdDev]]</f>
        <v>#N/A</v>
      </c>
      <c r="S3236" s="3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>MID(M3237,22,1)</f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s="3" t="e">
        <f>TableOMP[[#This Row],[Avg]]-$U$2*TableOMP[[#This Row],[StdDev]]</f>
        <v>#N/A</v>
      </c>
      <c r="R3237" s="3" t="e">
        <f>TableOMP[[#This Row],[Avg]]+$U$2*TableOMP[[#This Row],[StdDev]]</f>
        <v>#N/A</v>
      </c>
      <c r="S3237" s="3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>MID(M3238,22,1)</f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s="3" t="e">
        <f>TableOMP[[#This Row],[Avg]]-$U$2*TableOMP[[#This Row],[StdDev]]</f>
        <v>#N/A</v>
      </c>
      <c r="R3238" s="3" t="e">
        <f>TableOMP[[#This Row],[Avg]]+$U$2*TableOMP[[#This Row],[StdDev]]</f>
        <v>#N/A</v>
      </c>
      <c r="S3238" s="3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>MID(M3239,22,1)</f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s="3" t="e">
        <f>TableOMP[[#This Row],[Avg]]-$U$2*TableOMP[[#This Row],[StdDev]]</f>
        <v>#N/A</v>
      </c>
      <c r="R3239" s="3" t="e">
        <f>TableOMP[[#This Row],[Avg]]+$U$2*TableOMP[[#This Row],[StdDev]]</f>
        <v>#N/A</v>
      </c>
      <c r="S3239" s="3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>MID(M3240,22,1)</f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s="3" t="e">
        <f>TableOMP[[#This Row],[Avg]]-$U$2*TableOMP[[#This Row],[StdDev]]</f>
        <v>#N/A</v>
      </c>
      <c r="R3240" s="3" t="e">
        <f>TableOMP[[#This Row],[Avg]]+$U$2*TableOMP[[#This Row],[StdDev]]</f>
        <v>#N/A</v>
      </c>
      <c r="S3240" s="3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>MID(M3241,22,1)</f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s="3" t="e">
        <f>TableOMP[[#This Row],[Avg]]-$U$2*TableOMP[[#This Row],[StdDev]]</f>
        <v>#N/A</v>
      </c>
      <c r="R3241" s="3" t="e">
        <f>TableOMP[[#This Row],[Avg]]+$U$2*TableOMP[[#This Row],[StdDev]]</f>
        <v>#N/A</v>
      </c>
      <c r="S3241" s="3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>MID(M3242,22,1)</f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s="3" t="e">
        <f>TableOMP[[#This Row],[Avg]]-$U$2*TableOMP[[#This Row],[StdDev]]</f>
        <v>#N/A</v>
      </c>
      <c r="R3242" s="3" t="e">
        <f>TableOMP[[#This Row],[Avg]]+$U$2*TableOMP[[#This Row],[StdDev]]</f>
        <v>#N/A</v>
      </c>
      <c r="S3242" s="3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>MID(M3243,22,1)</f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s="3" t="e">
        <f>TableOMP[[#This Row],[Avg]]-$U$2*TableOMP[[#This Row],[StdDev]]</f>
        <v>#N/A</v>
      </c>
      <c r="R3243" s="3" t="e">
        <f>TableOMP[[#This Row],[Avg]]+$U$2*TableOMP[[#This Row],[StdDev]]</f>
        <v>#N/A</v>
      </c>
      <c r="S3243" s="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>MID(M3244,22,1)</f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s="3" t="e">
        <f>TableOMP[[#This Row],[Avg]]-$U$2*TableOMP[[#This Row],[StdDev]]</f>
        <v>#N/A</v>
      </c>
      <c r="R3244" s="3" t="e">
        <f>TableOMP[[#This Row],[Avg]]+$U$2*TableOMP[[#This Row],[StdDev]]</f>
        <v>#N/A</v>
      </c>
      <c r="S3244" s="3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>MID(M3245,22,1)</f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s="3" t="e">
        <f>TableOMP[[#This Row],[Avg]]-$U$2*TableOMP[[#This Row],[StdDev]]</f>
        <v>#N/A</v>
      </c>
      <c r="R3245" s="3" t="e">
        <f>TableOMP[[#This Row],[Avg]]+$U$2*TableOMP[[#This Row],[StdDev]]</f>
        <v>#N/A</v>
      </c>
      <c r="S3245" s="3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>MID(M3246,22,1)</f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s="3" t="e">
        <f>TableOMP[[#This Row],[Avg]]-$U$2*TableOMP[[#This Row],[StdDev]]</f>
        <v>#N/A</v>
      </c>
      <c r="R3246" s="3" t="e">
        <f>TableOMP[[#This Row],[Avg]]+$U$2*TableOMP[[#This Row],[StdDev]]</f>
        <v>#N/A</v>
      </c>
      <c r="S3246" s="3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>MID(M3247,22,1)</f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s="3" t="e">
        <f>TableOMP[[#This Row],[Avg]]-$U$2*TableOMP[[#This Row],[StdDev]]</f>
        <v>#N/A</v>
      </c>
      <c r="R3247" s="3" t="e">
        <f>TableOMP[[#This Row],[Avg]]+$U$2*TableOMP[[#This Row],[StdDev]]</f>
        <v>#N/A</v>
      </c>
      <c r="S3247" s="3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>MID(M3248,22,1)</f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s="3" t="e">
        <f>TableOMP[[#This Row],[Avg]]-$U$2*TableOMP[[#This Row],[StdDev]]</f>
        <v>#N/A</v>
      </c>
      <c r="R3248" s="3" t="e">
        <f>TableOMP[[#This Row],[Avg]]+$U$2*TableOMP[[#This Row],[StdDev]]</f>
        <v>#N/A</v>
      </c>
      <c r="S3248" s="3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>MID(M3249,22,1)</f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3.6887529117647055</v>
      </c>
      <c r="P3249">
        <f>VLOOKUP(TableOMP[[#This Row],[Label]],TableAvg[],3,FALSE)</f>
        <v>0.90423785867053863</v>
      </c>
      <c r="Q3249" s="3">
        <f>TableOMP[[#This Row],[Avg]]-$U$2*TableOMP[[#This Row],[StdDev]]</f>
        <v>1.8802771944236283</v>
      </c>
      <c r="R3249" s="3">
        <f>TableOMP[[#This Row],[Avg]]+$U$2*TableOMP[[#This Row],[StdDev]]</f>
        <v>5.4972286291057824</v>
      </c>
      <c r="S3249" s="3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>MID(M3250,22,1)</f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19.844972911764707</v>
      </c>
      <c r="P3250">
        <f>VLOOKUP(TableOMP[[#This Row],[Label]],TableAvg[],3,FALSE)</f>
        <v>2.3787024394751985</v>
      </c>
      <c r="Q3250" s="3">
        <f>TableOMP[[#This Row],[Avg]]-$U$2*TableOMP[[#This Row],[StdDev]]</f>
        <v>15.08756803281431</v>
      </c>
      <c r="R3250" s="3">
        <f>TableOMP[[#This Row],[Avg]]+$U$2*TableOMP[[#This Row],[StdDev]]</f>
        <v>24.602377790715103</v>
      </c>
      <c r="S3250" s="3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>MID(M3251,22,1)</f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7.0879812352941185</v>
      </c>
      <c r="P3251">
        <f>VLOOKUP(TableOMP[[#This Row],[Label]],TableAvg[],3,FALSE)</f>
        <v>1.1352525779008207</v>
      </c>
      <c r="Q3251" s="3">
        <f>TableOMP[[#This Row],[Avg]]-$U$2*TableOMP[[#This Row],[StdDev]]</f>
        <v>4.8174760794924776</v>
      </c>
      <c r="R3251" s="3">
        <f>TableOMP[[#This Row],[Avg]]+$U$2*TableOMP[[#This Row],[StdDev]]</f>
        <v>9.3584863910957594</v>
      </c>
      <c r="S3251" s="3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>MID(M3252,22,1)</f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9.9179669117647062</v>
      </c>
      <c r="P3252">
        <f>VLOOKUP(TableOMP[[#This Row],[Label]],TableAvg[],3,FALSE)</f>
        <v>2.5953991770789595</v>
      </c>
      <c r="Q3252" s="3">
        <f>TableOMP[[#This Row],[Avg]]-$U$2*TableOMP[[#This Row],[StdDev]]</f>
        <v>4.7271685576067872</v>
      </c>
      <c r="R3252" s="3">
        <f>TableOMP[[#This Row],[Avg]]+$U$2*TableOMP[[#This Row],[StdDev]]</f>
        <v>15.108765265922624</v>
      </c>
      <c r="S3252" s="3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>MID(M3253,22,1)</f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12.53978611764706</v>
      </c>
      <c r="P3253">
        <f>VLOOKUP(TableOMP[[#This Row],[Label]],TableAvg[],3,FALSE)</f>
        <v>1.5445364028980233</v>
      </c>
      <c r="Q3253" s="3">
        <f>TableOMP[[#This Row],[Avg]]-$U$2*TableOMP[[#This Row],[StdDev]]</f>
        <v>9.4507133118510129</v>
      </c>
      <c r="R3253" s="3">
        <f>TableOMP[[#This Row],[Avg]]+$U$2*TableOMP[[#This Row],[StdDev]]</f>
        <v>15.628858923443106</v>
      </c>
      <c r="S3253" s="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>MID(M3254,22,1)</f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17.186305852941175</v>
      </c>
      <c r="P3254">
        <f>VLOOKUP(TableOMP[[#This Row],[Label]],TableAvg[],3,FALSE)</f>
        <v>1.453088740354411</v>
      </c>
      <c r="Q3254" s="3">
        <f>TableOMP[[#This Row],[Avg]]-$U$2*TableOMP[[#This Row],[StdDev]]</f>
        <v>14.280128372232353</v>
      </c>
      <c r="R3254" s="3">
        <f>TableOMP[[#This Row],[Avg]]+$U$2*TableOMP[[#This Row],[StdDev]]</f>
        <v>20.092483333649998</v>
      </c>
      <c r="S3254" s="3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>MID(M3255,22,1)</f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18.569956588235296</v>
      </c>
      <c r="P3255">
        <f>VLOOKUP(TableOMP[[#This Row],[Label]],TableAvg[],3,FALSE)</f>
        <v>2.4107893631359065</v>
      </c>
      <c r="Q3255" s="3">
        <f>TableOMP[[#This Row],[Avg]]-$U$2*TableOMP[[#This Row],[StdDev]]</f>
        <v>13.748377861963483</v>
      </c>
      <c r="R3255" s="3">
        <f>TableOMP[[#This Row],[Avg]]+$U$2*TableOMP[[#This Row],[StdDev]]</f>
        <v>23.391535314507109</v>
      </c>
      <c r="S3255" s="3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>MID(M3256,22,1)</f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18.96842035294118</v>
      </c>
      <c r="P3256">
        <f>VLOOKUP(TableOMP[[#This Row],[Label]],TableAvg[],3,FALSE)</f>
        <v>2.0011168989635033</v>
      </c>
      <c r="Q3256" s="3">
        <f>TableOMP[[#This Row],[Avg]]-$U$2*TableOMP[[#This Row],[StdDev]]</f>
        <v>14.966186555014174</v>
      </c>
      <c r="R3256" s="3">
        <f>TableOMP[[#This Row],[Avg]]+$U$2*TableOMP[[#This Row],[StdDev]]</f>
        <v>22.970654150868185</v>
      </c>
      <c r="S3256" s="3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>MID(M3257,22,1)</f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17.979193705882359</v>
      </c>
      <c r="P3257">
        <f>VLOOKUP(TableOMP[[#This Row],[Label]],TableAvg[],3,FALSE)</f>
        <v>2.0682185463870035</v>
      </c>
      <c r="Q3257" s="3">
        <f>TableOMP[[#This Row],[Avg]]-$U$2*TableOMP[[#This Row],[StdDev]]</f>
        <v>13.842756613108353</v>
      </c>
      <c r="R3257" s="3">
        <f>TableOMP[[#This Row],[Avg]]+$U$2*TableOMP[[#This Row],[StdDev]]</f>
        <v>22.115630798656365</v>
      </c>
      <c r="S3257" s="3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>MID(M3258,22,1)</f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19.259341529411767</v>
      </c>
      <c r="P3258">
        <f>VLOOKUP(TableOMP[[#This Row],[Label]],TableAvg[],3,FALSE)</f>
        <v>3.0870103771378772</v>
      </c>
      <c r="Q3258" s="3">
        <f>TableOMP[[#This Row],[Avg]]-$U$2*TableOMP[[#This Row],[StdDev]]</f>
        <v>13.085320775136012</v>
      </c>
      <c r="R3258" s="3">
        <f>TableOMP[[#This Row],[Avg]]+$U$2*TableOMP[[#This Row],[StdDev]]</f>
        <v>25.433362283687522</v>
      </c>
      <c r="S3258" s="3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>MID(M3259,22,1)</f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19.778512941176469</v>
      </c>
      <c r="P3259">
        <f>VLOOKUP(TableOMP[[#This Row],[Label]],TableAvg[],3,FALSE)</f>
        <v>2.9393500153542895</v>
      </c>
      <c r="Q3259" s="3">
        <f>TableOMP[[#This Row],[Avg]]-$U$2*TableOMP[[#This Row],[StdDev]]</f>
        <v>13.89981291046789</v>
      </c>
      <c r="R3259" s="3">
        <f>TableOMP[[#This Row],[Avg]]+$U$2*TableOMP[[#This Row],[StdDev]]</f>
        <v>25.657212971885048</v>
      </c>
      <c r="S3259" s="3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>MID(M3260,22,1)</f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19.262398529411765</v>
      </c>
      <c r="P3260">
        <f>VLOOKUP(TableOMP[[#This Row],[Label]],TableAvg[],3,FALSE)</f>
        <v>3.4408433130393234</v>
      </c>
      <c r="Q3260" s="3">
        <f>TableOMP[[#This Row],[Avg]]-$U$2*TableOMP[[#This Row],[StdDev]]</f>
        <v>12.380711903333118</v>
      </c>
      <c r="R3260" s="3">
        <f>TableOMP[[#This Row],[Avg]]+$U$2*TableOMP[[#This Row],[StdDev]]</f>
        <v>26.144085155490412</v>
      </c>
      <c r="S3260" s="3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>MID(M3261,22,1)</f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19.646251617647067</v>
      </c>
      <c r="P3261">
        <f>VLOOKUP(TableOMP[[#This Row],[Label]],TableAvg[],3,FALSE)</f>
        <v>3.4480023421486621</v>
      </c>
      <c r="Q3261" s="3">
        <f>TableOMP[[#This Row],[Avg]]-$U$2*TableOMP[[#This Row],[StdDev]]</f>
        <v>12.750246933349743</v>
      </c>
      <c r="R3261" s="3">
        <f>TableOMP[[#This Row],[Avg]]+$U$2*TableOMP[[#This Row],[StdDev]]</f>
        <v>26.542256301944391</v>
      </c>
      <c r="S3261" s="3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>MID(M3262,22,1)</f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18.493297705882355</v>
      </c>
      <c r="P3262">
        <f>VLOOKUP(TableOMP[[#This Row],[Label]],TableAvg[],3,FALSE)</f>
        <v>4.4769166068423738</v>
      </c>
      <c r="Q3262" s="3">
        <f>TableOMP[[#This Row],[Avg]]-$U$2*TableOMP[[#This Row],[StdDev]]</f>
        <v>9.5394644921976077</v>
      </c>
      <c r="R3262" s="3">
        <f>TableOMP[[#This Row],[Avg]]+$U$2*TableOMP[[#This Row],[StdDev]]</f>
        <v>27.447130919567101</v>
      </c>
      <c r="S3262" s="3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>MID(M3263,22,1)</f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18.953679029411774</v>
      </c>
      <c r="P3263">
        <f>VLOOKUP(TableOMP[[#This Row],[Label]],TableAvg[],3,FALSE)</f>
        <v>4.4196828846034402</v>
      </c>
      <c r="Q3263" s="3">
        <f>TableOMP[[#This Row],[Avg]]-$U$2*TableOMP[[#This Row],[StdDev]]</f>
        <v>10.114313260204893</v>
      </c>
      <c r="R3263" s="3">
        <f>TableOMP[[#This Row],[Avg]]+$U$2*TableOMP[[#This Row],[StdDev]]</f>
        <v>27.793044798618652</v>
      </c>
      <c r="S3263" s="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>MID(M3264,22,1)</f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18.222616411764712</v>
      </c>
      <c r="P3264">
        <f>VLOOKUP(TableOMP[[#This Row],[Label]],TableAvg[],3,FALSE)</f>
        <v>5.2850337883305496</v>
      </c>
      <c r="Q3264" s="3">
        <f>TableOMP[[#This Row],[Avg]]-$U$2*TableOMP[[#This Row],[StdDev]]</f>
        <v>7.6525488351036124</v>
      </c>
      <c r="R3264" s="3">
        <f>TableOMP[[#This Row],[Avg]]+$U$2*TableOMP[[#This Row],[StdDev]]</f>
        <v>28.792683988425811</v>
      </c>
      <c r="S3264" s="3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>MID(M3265,22,1)</f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19.753304235294113</v>
      </c>
      <c r="P3265">
        <f>VLOOKUP(TableOMP[[#This Row],[Label]],TableAvg[],3,FALSE)</f>
        <v>5.7720607754639541</v>
      </c>
      <c r="Q3265" s="3">
        <f>TableOMP[[#This Row],[Avg]]-$U$2*TableOMP[[#This Row],[StdDev]]</f>
        <v>8.2091826843662048</v>
      </c>
      <c r="R3265" s="3">
        <f>TableOMP[[#This Row],[Avg]]+$U$2*TableOMP[[#This Row],[StdDev]]</f>
        <v>31.297425786222021</v>
      </c>
      <c r="S3265" s="3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18.861187470588234</v>
      </c>
      <c r="P3266">
        <f>VLOOKUP(TableOMP[[#This Row],[Label]],TableAvg[],3,FALSE)</f>
        <v>5.8464491993861802</v>
      </c>
      <c r="Q3266" s="3">
        <f>TableOMP[[#This Row],[Avg]]-$U$2*TableOMP[[#This Row],[StdDev]]</f>
        <v>7.1682890718158738</v>
      </c>
      <c r="R3266" s="3">
        <f>TableOMP[[#This Row],[Avg]]+$U$2*TableOMP[[#This Row],[StdDev]]</f>
        <v>30.554085869360595</v>
      </c>
      <c r="S3266" s="3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>MID(M3267,22,1)</f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17.531113088235291</v>
      </c>
      <c r="P3267">
        <f>VLOOKUP(TableOMP[[#This Row],[Label]],TableAvg[],3,FALSE)</f>
        <v>6.3151383017288145</v>
      </c>
      <c r="Q3267" s="3">
        <f>TableOMP[[#This Row],[Avg]]-$U$2*TableOMP[[#This Row],[StdDev]]</f>
        <v>4.9008364847776615</v>
      </c>
      <c r="R3267" s="3">
        <f>TableOMP[[#This Row],[Avg]]+$U$2*TableOMP[[#This Row],[StdDev]]</f>
        <v>30.161389691692918</v>
      </c>
      <c r="S3267" s="3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>MID(M3268,22,1)</f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19.772225558823529</v>
      </c>
      <c r="P3268">
        <f>VLOOKUP(TableOMP[[#This Row],[Label]],TableAvg[],3,FALSE)</f>
        <v>6.3812539498502527</v>
      </c>
      <c r="Q3268" s="3">
        <f>TableOMP[[#This Row],[Avg]]-$U$2*TableOMP[[#This Row],[StdDev]]</f>
        <v>7.009717659123023</v>
      </c>
      <c r="R3268" s="3">
        <f>TableOMP[[#This Row],[Avg]]+$U$2*TableOMP[[#This Row],[StdDev]]</f>
        <v>32.53473345852403</v>
      </c>
      <c r="S3268" s="3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>MID(M3269,22,1)</f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17.463875411764704</v>
      </c>
      <c r="P3269">
        <f>VLOOKUP(TableOMP[[#This Row],[Label]],TableAvg[],3,FALSE)</f>
        <v>6.8619164896842131</v>
      </c>
      <c r="Q3269" s="3">
        <f>TableOMP[[#This Row],[Avg]]-$U$2*TableOMP[[#This Row],[StdDev]]</f>
        <v>3.7400424323962778</v>
      </c>
      <c r="R3269" s="3">
        <f>TableOMP[[#This Row],[Avg]]+$U$2*TableOMP[[#This Row],[StdDev]]</f>
        <v>31.187708391133128</v>
      </c>
      <c r="S3269" s="3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>MID(M3270,22,1)</f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16.758922852941176</v>
      </c>
      <c r="P3270">
        <f>VLOOKUP(TableOMP[[#This Row],[Label]],TableAvg[],3,FALSE)</f>
        <v>6.2883830143203872</v>
      </c>
      <c r="Q3270" s="3">
        <f>TableOMP[[#This Row],[Avg]]-$U$2*TableOMP[[#This Row],[StdDev]]</f>
        <v>4.1821568243004013</v>
      </c>
      <c r="R3270" s="3">
        <f>TableOMP[[#This Row],[Avg]]+$U$2*TableOMP[[#This Row],[StdDev]]</f>
        <v>29.335688881581952</v>
      </c>
      <c r="S3270" s="3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>MID(M3271,22,1)</f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18.25794655882353</v>
      </c>
      <c r="P3271">
        <f>VLOOKUP(TableOMP[[#This Row],[Label]],TableAvg[],3,FALSE)</f>
        <v>7.0619355485102417</v>
      </c>
      <c r="Q3271" s="3">
        <f>TableOMP[[#This Row],[Avg]]-$U$2*TableOMP[[#This Row],[StdDev]]</f>
        <v>4.1340754618030466</v>
      </c>
      <c r="R3271" s="3">
        <f>TableOMP[[#This Row],[Avg]]+$U$2*TableOMP[[#This Row],[StdDev]]</f>
        <v>32.381817655844017</v>
      </c>
      <c r="S3271" s="3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>MID(M3272,22,1)</f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18.183163529411761</v>
      </c>
      <c r="P3272">
        <f>VLOOKUP(TableOMP[[#This Row],[Label]],TableAvg[],3,FALSE)</f>
        <v>6.6206298085175597</v>
      </c>
      <c r="Q3272" s="3">
        <f>TableOMP[[#This Row],[Avg]]-$U$2*TableOMP[[#This Row],[StdDev]]</f>
        <v>4.9419039123766417</v>
      </c>
      <c r="R3272" s="3">
        <f>TableOMP[[#This Row],[Avg]]+$U$2*TableOMP[[#This Row],[StdDev]]</f>
        <v>31.42442314644688</v>
      </c>
      <c r="S3272" s="3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>MID(M3273,22,1)</f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19.406174029411766</v>
      </c>
      <c r="P3273">
        <f>VLOOKUP(TableOMP[[#This Row],[Label]],TableAvg[],3,FALSE)</f>
        <v>7.2401406467937921</v>
      </c>
      <c r="Q3273" s="3">
        <f>TableOMP[[#This Row],[Avg]]-$U$2*TableOMP[[#This Row],[StdDev]]</f>
        <v>4.9258927358241813</v>
      </c>
      <c r="R3273" s="3">
        <f>TableOMP[[#This Row],[Avg]]+$U$2*TableOMP[[#This Row],[StdDev]]</f>
        <v>33.886455322999353</v>
      </c>
      <c r="S3273" s="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>MID(M3274,22,1)</f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16.812693030303027</v>
      </c>
      <c r="P3274">
        <f>VLOOKUP(TableOMP[[#This Row],[Label]],TableAvg[],3,FALSE)</f>
        <v>7.084861945981431</v>
      </c>
      <c r="Q3274" s="3">
        <f>TableOMP[[#This Row],[Avg]]-$U$2*TableOMP[[#This Row],[StdDev]]</f>
        <v>2.642969138340165</v>
      </c>
      <c r="R3274" s="3">
        <f>TableOMP[[#This Row],[Avg]]+$U$2*TableOMP[[#This Row],[StdDev]]</f>
        <v>30.982416922265891</v>
      </c>
      <c r="S3274" s="3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>MID(M3275,22,1)</f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17.23930566666666</v>
      </c>
      <c r="P3275">
        <f>VLOOKUP(TableOMP[[#This Row],[Label]],TableAvg[],3,FALSE)</f>
        <v>7.2365690548838488</v>
      </c>
      <c r="Q3275" s="3">
        <f>TableOMP[[#This Row],[Avg]]-$U$2*TableOMP[[#This Row],[StdDev]]</f>
        <v>2.7661675568989619</v>
      </c>
      <c r="R3275" s="3">
        <f>TableOMP[[#This Row],[Avg]]+$U$2*TableOMP[[#This Row],[StdDev]]</f>
        <v>31.712443776434355</v>
      </c>
      <c r="S3275" s="3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>MID(M3276,22,1)</f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16.724734968750003</v>
      </c>
      <c r="P3276">
        <f>VLOOKUP(TableOMP[[#This Row],[Label]],TableAvg[],3,FALSE)</f>
        <v>7.0022010159697237</v>
      </c>
      <c r="Q3276" s="3">
        <f>TableOMP[[#This Row],[Avg]]-$U$2*TableOMP[[#This Row],[StdDev]]</f>
        <v>2.7203329368105553</v>
      </c>
      <c r="R3276" s="3">
        <f>TableOMP[[#This Row],[Avg]]+$U$2*TableOMP[[#This Row],[StdDev]]</f>
        <v>30.729137000689448</v>
      </c>
      <c r="S3276" s="3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>MID(M3277,22,1)</f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17.459034281249998</v>
      </c>
      <c r="P3277">
        <f>VLOOKUP(TableOMP[[#This Row],[Label]],TableAvg[],3,FALSE)</f>
        <v>7.0515531740340354</v>
      </c>
      <c r="Q3277" s="3">
        <f>TableOMP[[#This Row],[Avg]]-$U$2*TableOMP[[#This Row],[StdDev]]</f>
        <v>3.3559279331819276</v>
      </c>
      <c r="R3277" s="3">
        <f>TableOMP[[#This Row],[Avg]]+$U$2*TableOMP[[#This Row],[StdDev]]</f>
        <v>31.562140629318069</v>
      </c>
      <c r="S3277" s="3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>MID(M3278,22,1)</f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17.1912389375</v>
      </c>
      <c r="P3278">
        <f>VLOOKUP(TableOMP[[#This Row],[Label]],TableAvg[],3,FALSE)</f>
        <v>7.3569513147395975</v>
      </c>
      <c r="Q3278" s="3">
        <f>TableOMP[[#This Row],[Avg]]-$U$2*TableOMP[[#This Row],[StdDev]]</f>
        <v>2.4773363080208046</v>
      </c>
      <c r="R3278" s="3">
        <f>TableOMP[[#This Row],[Avg]]+$U$2*TableOMP[[#This Row],[StdDev]]</f>
        <v>31.905141566979196</v>
      </c>
      <c r="S3278" s="3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>MID(M3279,22,1)</f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16.484906718749997</v>
      </c>
      <c r="P3279">
        <f>VLOOKUP(TableOMP[[#This Row],[Label]],TableAvg[],3,FALSE)</f>
        <v>7.558230125214445</v>
      </c>
      <c r="Q3279" s="3">
        <f>TableOMP[[#This Row],[Avg]]-$U$2*TableOMP[[#This Row],[StdDev]]</f>
        <v>1.3684464683211068</v>
      </c>
      <c r="R3279" s="3">
        <f>TableOMP[[#This Row],[Avg]]+$U$2*TableOMP[[#This Row],[StdDev]]</f>
        <v>31.601366969178887</v>
      </c>
      <c r="S3279" s="3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>MID(M3280,22,1)</f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18.282200593749998</v>
      </c>
      <c r="P3280">
        <f>VLOOKUP(TableOMP[[#This Row],[Label]],TableAvg[],3,FALSE)</f>
        <v>7.4943406967237527</v>
      </c>
      <c r="Q3280" s="3">
        <f>TableOMP[[#This Row],[Avg]]-$U$2*TableOMP[[#This Row],[StdDev]]</f>
        <v>3.2935192003024927</v>
      </c>
      <c r="R3280" s="3">
        <f>TableOMP[[#This Row],[Avg]]+$U$2*TableOMP[[#This Row],[StdDev]]</f>
        <v>33.270881987197505</v>
      </c>
      <c r="S3280" s="3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>MID(M3281,22,1)</f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18.887814124999995</v>
      </c>
      <c r="P3281">
        <f>VLOOKUP(TableOMP[[#This Row],[Label]],TableAvg[],3,FALSE)</f>
        <v>7.8339106006478954</v>
      </c>
      <c r="Q3281" s="3">
        <f>TableOMP[[#This Row],[Avg]]-$U$2*TableOMP[[#This Row],[StdDev]]</f>
        <v>3.2199929237042042</v>
      </c>
      <c r="R3281" s="3">
        <f>TableOMP[[#This Row],[Avg]]+$U$2*TableOMP[[#This Row],[StdDev]]</f>
        <v>34.555635326295786</v>
      </c>
      <c r="S3281" s="3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>MID(M3282,22,1)</f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20.834151406250001</v>
      </c>
      <c r="P3282">
        <f>VLOOKUP(TableOMP[[#This Row],[Label]],TableAvg[],3,FALSE)</f>
        <v>8.4387837478377037</v>
      </c>
      <c r="Q3282" s="3">
        <f>TableOMP[[#This Row],[Avg]]-$U$2*TableOMP[[#This Row],[StdDev]]</f>
        <v>3.9565839105745937</v>
      </c>
      <c r="R3282" s="3">
        <f>TableOMP[[#This Row],[Avg]]+$U$2*TableOMP[[#This Row],[StdDev]]</f>
        <v>37.711718901925408</v>
      </c>
      <c r="S3282" s="3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>MID(M3283,22,1)</f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21.759482451612907</v>
      </c>
      <c r="P3283">
        <f>VLOOKUP(TableOMP[[#This Row],[Label]],TableAvg[],3,FALSE)</f>
        <v>8.1826034443029805</v>
      </c>
      <c r="Q3283" s="3">
        <f>TableOMP[[#This Row],[Avg]]-$U$2*TableOMP[[#This Row],[StdDev]]</f>
        <v>5.3942755630069463</v>
      </c>
      <c r="R3283" s="3">
        <f>TableOMP[[#This Row],[Avg]]+$U$2*TableOMP[[#This Row],[StdDev]]</f>
        <v>38.124689340218865</v>
      </c>
      <c r="S3283" s="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>MID(M3284,22,1)</f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19.386276322580649</v>
      </c>
      <c r="P3284">
        <f>VLOOKUP(TableOMP[[#This Row],[Label]],TableAvg[],3,FALSE)</f>
        <v>8.256148849544207</v>
      </c>
      <c r="Q3284" s="3">
        <f>TableOMP[[#This Row],[Avg]]-$U$2*TableOMP[[#This Row],[StdDev]]</f>
        <v>2.8739786234922349</v>
      </c>
      <c r="R3284" s="3">
        <f>TableOMP[[#This Row],[Avg]]+$U$2*TableOMP[[#This Row],[StdDev]]</f>
        <v>35.898574021669063</v>
      </c>
      <c r="S3284" s="3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>MID(M3285,22,1)</f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19.607238129032257</v>
      </c>
      <c r="P3285">
        <f>VLOOKUP(TableOMP[[#This Row],[Label]],TableAvg[],3,FALSE)</f>
        <v>8.7716338060571157</v>
      </c>
      <c r="Q3285" s="3">
        <f>TableOMP[[#This Row],[Avg]]-$U$2*TableOMP[[#This Row],[StdDev]]</f>
        <v>2.063970516918026</v>
      </c>
      <c r="R3285" s="3">
        <f>TableOMP[[#This Row],[Avg]]+$U$2*TableOMP[[#This Row],[StdDev]]</f>
        <v>37.150505741146489</v>
      </c>
      <c r="S3285" s="3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>MID(M3286,22,1)</f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19.512715466666666</v>
      </c>
      <c r="P3286">
        <f>VLOOKUP(TableOMP[[#This Row],[Label]],TableAvg[],3,FALSE)</f>
        <v>9.187228983869657</v>
      </c>
      <c r="Q3286" s="3">
        <f>TableOMP[[#This Row],[Avg]]-$U$2*TableOMP[[#This Row],[StdDev]]</f>
        <v>1.1382574989273522</v>
      </c>
      <c r="R3286" s="3">
        <f>TableOMP[[#This Row],[Avg]]+$U$2*TableOMP[[#This Row],[StdDev]]</f>
        <v>37.88717343440598</v>
      </c>
      <c r="S3286" s="3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>MID(M3287,22,1)</f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18.221909137931036</v>
      </c>
      <c r="P3287">
        <f>VLOOKUP(TableOMP[[#This Row],[Label]],TableAvg[],3,FALSE)</f>
        <v>8.8666679267412789</v>
      </c>
      <c r="Q3287" s="3">
        <f>TableOMP[[#This Row],[Avg]]-$U$2*TableOMP[[#This Row],[StdDev]]</f>
        <v>0.48857328444847781</v>
      </c>
      <c r="R3287" s="3">
        <f>TableOMP[[#This Row],[Avg]]+$U$2*TableOMP[[#This Row],[StdDev]]</f>
        <v>35.955244991413593</v>
      </c>
      <c r="S3287" s="3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>MID(M3288,22,1)</f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20.414483310344828</v>
      </c>
      <c r="P3288">
        <f>VLOOKUP(TableOMP[[#This Row],[Label]],TableAvg[],3,FALSE)</f>
        <v>8.8079953443107861</v>
      </c>
      <c r="Q3288" s="3">
        <f>TableOMP[[#This Row],[Avg]]-$U$2*TableOMP[[#This Row],[StdDev]]</f>
        <v>2.7984926217232555</v>
      </c>
      <c r="R3288" s="3">
        <f>TableOMP[[#This Row],[Avg]]+$U$2*TableOMP[[#This Row],[StdDev]]</f>
        <v>38.0304739989664</v>
      </c>
      <c r="S3288" s="3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>MID(M3289,22,1)</f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23.102873862068964</v>
      </c>
      <c r="P3289">
        <f>VLOOKUP(TableOMP[[#This Row],[Label]],TableAvg[],3,FALSE)</f>
        <v>9.1655820311027689</v>
      </c>
      <c r="Q3289" s="3">
        <f>TableOMP[[#This Row],[Avg]]-$U$2*TableOMP[[#This Row],[StdDev]]</f>
        <v>4.7717097998634266</v>
      </c>
      <c r="R3289" s="3">
        <f>TableOMP[[#This Row],[Avg]]+$U$2*TableOMP[[#This Row],[StdDev]]</f>
        <v>41.434037924274506</v>
      </c>
      <c r="S3289" s="3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>MID(M3290,22,1)</f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20.206137000000002</v>
      </c>
      <c r="P3290">
        <f>VLOOKUP(TableOMP[[#This Row],[Label]],TableAvg[],3,FALSE)</f>
        <v>9.3356683494800166</v>
      </c>
      <c r="Q3290" s="3">
        <f>TableOMP[[#This Row],[Avg]]-$U$2*TableOMP[[#This Row],[StdDev]]</f>
        <v>1.5348003010399687</v>
      </c>
      <c r="R3290" s="3">
        <f>TableOMP[[#This Row],[Avg]]+$U$2*TableOMP[[#This Row],[StdDev]]</f>
        <v>38.877473698960031</v>
      </c>
      <c r="S3290" s="3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>MID(M3291,22,1)</f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19.386289896551727</v>
      </c>
      <c r="P3291">
        <f>VLOOKUP(TableOMP[[#This Row],[Label]],TableAvg[],3,FALSE)</f>
        <v>9.356722659350508</v>
      </c>
      <c r="Q3291" s="3">
        <f>TableOMP[[#This Row],[Avg]]-$U$2*TableOMP[[#This Row],[StdDev]]</f>
        <v>0.67284457785071083</v>
      </c>
      <c r="R3291" s="3">
        <f>TableOMP[[#This Row],[Avg]]+$U$2*TableOMP[[#This Row],[StdDev]]</f>
        <v>38.099735215252743</v>
      </c>
      <c r="S3291" s="3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>MID(M3292,22,1)</f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21.556592607142864</v>
      </c>
      <c r="P3292">
        <f>VLOOKUP(TableOMP[[#This Row],[Label]],TableAvg[],3,FALSE)</f>
        <v>9.5239741975301975</v>
      </c>
      <c r="Q3292" s="3">
        <f>TableOMP[[#This Row],[Avg]]-$U$2*TableOMP[[#This Row],[StdDev]]</f>
        <v>2.5086442120824692</v>
      </c>
      <c r="R3292" s="3">
        <f>TableOMP[[#This Row],[Avg]]+$U$2*TableOMP[[#This Row],[StdDev]]</f>
        <v>40.604541002203263</v>
      </c>
      <c r="S3292" s="3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>MID(M3293,22,1)</f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26.108961571428576</v>
      </c>
      <c r="P3293">
        <f>VLOOKUP(TableOMP[[#This Row],[Label]],TableAvg[],3,FALSE)</f>
        <v>7.567723320778434</v>
      </c>
      <c r="Q3293" s="3">
        <f>TableOMP[[#This Row],[Avg]]-$U$2*TableOMP[[#This Row],[StdDev]]</f>
        <v>10.973514929871708</v>
      </c>
      <c r="R3293" s="3">
        <f>TableOMP[[#This Row],[Avg]]+$U$2*TableOMP[[#This Row],[StdDev]]</f>
        <v>41.244408212985448</v>
      </c>
      <c r="S3293" s="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>MID(M3294,22,1)</f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21.33952425</v>
      </c>
      <c r="P3294">
        <f>VLOOKUP(TableOMP[[#This Row],[Label]],TableAvg[],3,FALSE)</f>
        <v>9.4382373391227325</v>
      </c>
      <c r="Q3294" s="3">
        <f>TableOMP[[#This Row],[Avg]]-$U$2*TableOMP[[#This Row],[StdDev]]</f>
        <v>2.4630495717545351</v>
      </c>
      <c r="R3294" s="3">
        <f>TableOMP[[#This Row],[Avg]]+$U$2*TableOMP[[#This Row],[StdDev]]</f>
        <v>40.215998928245469</v>
      </c>
      <c r="S3294" s="3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>MID(M3295,22,1)</f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22.073098000000005</v>
      </c>
      <c r="P3295">
        <f>VLOOKUP(TableOMP[[#This Row],[Label]],TableAvg[],3,FALSE)</f>
        <v>9.0800087901737854</v>
      </c>
      <c r="Q3295" s="3">
        <f>TableOMP[[#This Row],[Avg]]-$U$2*TableOMP[[#This Row],[StdDev]]</f>
        <v>3.9130804196524345</v>
      </c>
      <c r="R3295" s="3">
        <f>TableOMP[[#This Row],[Avg]]+$U$2*TableOMP[[#This Row],[StdDev]]</f>
        <v>40.233115580347572</v>
      </c>
      <c r="S3295" s="3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>MID(M3296,22,1)</f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19.91024775</v>
      </c>
      <c r="P3296">
        <f>VLOOKUP(TableOMP[[#This Row],[Label]],TableAvg[],3,FALSE)</f>
        <v>8.9890914259441548</v>
      </c>
      <c r="Q3296" s="3">
        <f>TableOMP[[#This Row],[Avg]]-$U$2*TableOMP[[#This Row],[StdDev]]</f>
        <v>1.9320648981116904</v>
      </c>
      <c r="R3296" s="3">
        <f>TableOMP[[#This Row],[Avg]]+$U$2*TableOMP[[#This Row],[StdDev]]</f>
        <v>37.888430601888309</v>
      </c>
      <c r="S3296" s="3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>MID(M3297,22,1)</f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18.850676142857139</v>
      </c>
      <c r="P3297">
        <f>VLOOKUP(TableOMP[[#This Row],[Label]],TableAvg[],3,FALSE)</f>
        <v>8.9405976519509274</v>
      </c>
      <c r="Q3297" s="3">
        <f>TableOMP[[#This Row],[Avg]]-$U$2*TableOMP[[#This Row],[StdDev]]</f>
        <v>0.9694808389552847</v>
      </c>
      <c r="R3297" s="3">
        <f>TableOMP[[#This Row],[Avg]]+$U$2*TableOMP[[#This Row],[StdDev]]</f>
        <v>36.731871446758994</v>
      </c>
      <c r="S3297" s="3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>MID(M3298,22,1)</f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21.831402321428566</v>
      </c>
      <c r="P3298">
        <f>VLOOKUP(TableOMP[[#This Row],[Label]],TableAvg[],3,FALSE)</f>
        <v>9.0477290995250179</v>
      </c>
      <c r="Q3298" s="3">
        <f>TableOMP[[#This Row],[Avg]]-$U$2*TableOMP[[#This Row],[StdDev]]</f>
        <v>3.7359441223785304</v>
      </c>
      <c r="R3298" s="3">
        <f>TableOMP[[#This Row],[Avg]]+$U$2*TableOMP[[#This Row],[StdDev]]</f>
        <v>39.926860520478598</v>
      </c>
      <c r="S3298" s="3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>MID(M3299,22,1)</f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17.737151851851849</v>
      </c>
      <c r="P3299">
        <f>VLOOKUP(TableOMP[[#This Row],[Label]],TableAvg[],3,FALSE)</f>
        <v>8.9005041359941846</v>
      </c>
      <c r="Q3299" s="3">
        <f>TableOMP[[#This Row],[Avg]]-$U$2*TableOMP[[#This Row],[StdDev]]</f>
        <v>-6.3856420136520597E-2</v>
      </c>
      <c r="R3299" s="3">
        <f>TableOMP[[#This Row],[Avg]]+$U$2*TableOMP[[#This Row],[StdDev]]</f>
        <v>35.538160123840214</v>
      </c>
      <c r="S3299" s="3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>MID(M3300,22,1)</f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23.289516851851857</v>
      </c>
      <c r="P3300">
        <f>VLOOKUP(TableOMP[[#This Row],[Label]],TableAvg[],3,FALSE)</f>
        <v>11.135900762443443</v>
      </c>
      <c r="Q3300" s="3">
        <f>TableOMP[[#This Row],[Avg]]-$U$2*TableOMP[[#This Row],[StdDev]]</f>
        <v>1.0177153269649715</v>
      </c>
      <c r="R3300" s="3">
        <f>TableOMP[[#This Row],[Avg]]+$U$2*TableOMP[[#This Row],[StdDev]]</f>
        <v>45.56131837673874</v>
      </c>
      <c r="S3300" s="3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>MID(M3301,22,1)</f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20.976530925925925</v>
      </c>
      <c r="P3301">
        <f>VLOOKUP(TableOMP[[#This Row],[Label]],TableAvg[],3,FALSE)</f>
        <v>9.3978188170333041</v>
      </c>
      <c r="Q3301" s="3">
        <f>TableOMP[[#This Row],[Avg]]-$U$2*TableOMP[[#This Row],[StdDev]]</f>
        <v>2.1808932918593165</v>
      </c>
      <c r="R3301" s="3">
        <f>TableOMP[[#This Row],[Avg]]+$U$2*TableOMP[[#This Row],[StdDev]]</f>
        <v>39.772168559992537</v>
      </c>
      <c r="S3301" s="3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>MID(M3302,22,1)</f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22.445551407407407</v>
      </c>
      <c r="P3302">
        <f>VLOOKUP(TableOMP[[#This Row],[Label]],TableAvg[],3,FALSE)</f>
        <v>9.5278826106641894</v>
      </c>
      <c r="Q3302" s="3">
        <f>TableOMP[[#This Row],[Avg]]-$U$2*TableOMP[[#This Row],[StdDev]]</f>
        <v>3.3897861860790286</v>
      </c>
      <c r="R3302" s="3">
        <f>TableOMP[[#This Row],[Avg]]+$U$2*TableOMP[[#This Row],[StdDev]]</f>
        <v>41.501316628735786</v>
      </c>
      <c r="S3302" s="3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>MID(M3303,22,1)</f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19.780008555555561</v>
      </c>
      <c r="P3303">
        <f>VLOOKUP(TableOMP[[#This Row],[Label]],TableAvg[],3,FALSE)</f>
        <v>9.8262579595391362</v>
      </c>
      <c r="Q3303" s="3">
        <f>TableOMP[[#This Row],[Avg]]-$U$2*TableOMP[[#This Row],[StdDev]]</f>
        <v>0.12749263647728881</v>
      </c>
      <c r="R3303" s="3">
        <f>TableOMP[[#This Row],[Avg]]+$U$2*TableOMP[[#This Row],[StdDev]]</f>
        <v>39.432524474633837</v>
      </c>
      <c r="S3303" s="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>MID(M3304,22,1)</f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20.881905629629632</v>
      </c>
      <c r="P3304">
        <f>VLOOKUP(TableOMP[[#This Row],[Label]],TableAvg[],3,FALSE)</f>
        <v>9.7048797750861944</v>
      </c>
      <c r="Q3304" s="3">
        <f>TableOMP[[#This Row],[Avg]]-$U$2*TableOMP[[#This Row],[StdDev]]</f>
        <v>1.472146079457243</v>
      </c>
      <c r="R3304" s="3">
        <f>TableOMP[[#This Row],[Avg]]+$U$2*TableOMP[[#This Row],[StdDev]]</f>
        <v>40.291665179802024</v>
      </c>
      <c r="S3304" s="3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>MID(M3305,22,1)</f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24.797914961538464</v>
      </c>
      <c r="P3305">
        <f>VLOOKUP(TableOMP[[#This Row],[Label]],TableAvg[],3,FALSE)</f>
        <v>9.2244738610175894</v>
      </c>
      <c r="Q3305" s="3">
        <f>TableOMP[[#This Row],[Avg]]-$U$2*TableOMP[[#This Row],[StdDev]]</f>
        <v>6.3489672395032848</v>
      </c>
      <c r="R3305" s="3">
        <f>TableOMP[[#This Row],[Avg]]+$U$2*TableOMP[[#This Row],[StdDev]]</f>
        <v>43.246862683573639</v>
      </c>
      <c r="S3305" s="3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>MID(M3306,22,1)</f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25.08190823076923</v>
      </c>
      <c r="P3306">
        <f>VLOOKUP(TableOMP[[#This Row],[Label]],TableAvg[],3,FALSE)</f>
        <v>8.6842077902559947</v>
      </c>
      <c r="Q3306" s="3">
        <f>TableOMP[[#This Row],[Avg]]-$U$2*TableOMP[[#This Row],[StdDev]]</f>
        <v>7.7134926502572405</v>
      </c>
      <c r="R3306" s="3">
        <f>TableOMP[[#This Row],[Avg]]+$U$2*TableOMP[[#This Row],[StdDev]]</f>
        <v>42.450323811281223</v>
      </c>
      <c r="S3306" s="3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>MID(M3307,22,1)</f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19.769097730769229</v>
      </c>
      <c r="P3307">
        <f>VLOOKUP(TableOMP[[#This Row],[Label]],TableAvg[],3,FALSE)</f>
        <v>9.8607226380025708</v>
      </c>
      <c r="Q3307" s="3">
        <f>TableOMP[[#This Row],[Avg]]-$U$2*TableOMP[[#This Row],[StdDev]]</f>
        <v>4.7652454764087082E-2</v>
      </c>
      <c r="R3307" s="3">
        <f>TableOMP[[#This Row],[Avg]]+$U$2*TableOMP[[#This Row],[StdDev]]</f>
        <v>39.490543006774374</v>
      </c>
      <c r="S3307" s="3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>MID(M3308,22,1)</f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20.141973615384618</v>
      </c>
      <c r="P3308">
        <f>VLOOKUP(TableOMP[[#This Row],[Label]],TableAvg[],3,FALSE)</f>
        <v>9.5355048512637754</v>
      </c>
      <c r="Q3308" s="3">
        <f>TableOMP[[#This Row],[Avg]]-$U$2*TableOMP[[#This Row],[StdDev]]</f>
        <v>1.0709639128570672</v>
      </c>
      <c r="R3308" s="3">
        <f>TableOMP[[#This Row],[Avg]]+$U$2*TableOMP[[#This Row],[StdDev]]</f>
        <v>39.212983317912169</v>
      </c>
      <c r="S3308" s="3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>MID(M3309,22,1)</f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23.750743115384619</v>
      </c>
      <c r="P3309">
        <f>VLOOKUP(TableOMP[[#This Row],[Label]],TableAvg[],3,FALSE)</f>
        <v>9.4969429529989462</v>
      </c>
      <c r="Q3309" s="3">
        <f>TableOMP[[#This Row],[Avg]]-$U$2*TableOMP[[#This Row],[StdDev]]</f>
        <v>4.7568572093867267</v>
      </c>
      <c r="R3309" s="3">
        <f>TableOMP[[#This Row],[Avg]]+$U$2*TableOMP[[#This Row],[StdDev]]</f>
        <v>42.744629021382508</v>
      </c>
      <c r="S3309" s="3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>MID(M3310,22,1)</f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19.084940192307691</v>
      </c>
      <c r="P3310">
        <f>VLOOKUP(TableOMP[[#This Row],[Label]],TableAvg[],3,FALSE)</f>
        <v>9.8503241807080073</v>
      </c>
      <c r="Q3310" s="3">
        <f>TableOMP[[#This Row],[Avg]]-$U$2*TableOMP[[#This Row],[StdDev]]</f>
        <v>-0.61570816910832349</v>
      </c>
      <c r="R3310" s="3">
        <f>TableOMP[[#This Row],[Avg]]+$U$2*TableOMP[[#This Row],[StdDev]]</f>
        <v>38.785588553723706</v>
      </c>
      <c r="S3310" s="3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>MID(M3311,22,1)</f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21.347046730769232</v>
      </c>
      <c r="P3311">
        <f>VLOOKUP(TableOMP[[#This Row],[Label]],TableAvg[],3,FALSE)</f>
        <v>10.036286516209548</v>
      </c>
      <c r="Q3311" s="3">
        <f>TableOMP[[#This Row],[Avg]]-$U$2*TableOMP[[#This Row],[StdDev]]</f>
        <v>1.2744736983501355</v>
      </c>
      <c r="R3311" s="3">
        <f>TableOMP[[#This Row],[Avg]]+$U$2*TableOMP[[#This Row],[StdDev]]</f>
        <v>41.419619763188329</v>
      </c>
      <c r="S3311" s="3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>MID(M3312,22,1)</f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21.531331384615385</v>
      </c>
      <c r="P3312">
        <f>VLOOKUP(TableOMP[[#This Row],[Label]],TableAvg[],3,FALSE)</f>
        <v>10.009139262313729</v>
      </c>
      <c r="Q3312" s="3">
        <f>TableOMP[[#This Row],[Avg]]-$U$2*TableOMP[[#This Row],[StdDev]]</f>
        <v>1.5130528599879263</v>
      </c>
      <c r="R3312" s="3">
        <f>TableOMP[[#This Row],[Avg]]+$U$2*TableOMP[[#This Row],[StdDev]]</f>
        <v>41.549609909242847</v>
      </c>
      <c r="S3312" s="3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>MID(M3313,22,1)</f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s="3" t="e">
        <f>TableOMP[[#This Row],[Avg]]-$U$2*TableOMP[[#This Row],[StdDev]]</f>
        <v>#N/A</v>
      </c>
      <c r="R3313" s="3" t="e">
        <f>TableOMP[[#This Row],[Avg]]+$U$2*TableOMP[[#This Row],[StdDev]]</f>
        <v>#N/A</v>
      </c>
      <c r="S3313" s="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>MID(M3314,22,1)</f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s="3" t="e">
        <f>TableOMP[[#This Row],[Avg]]-$U$2*TableOMP[[#This Row],[StdDev]]</f>
        <v>#N/A</v>
      </c>
      <c r="R3314" s="3" t="e">
        <f>TableOMP[[#This Row],[Avg]]+$U$2*TableOMP[[#This Row],[StdDev]]</f>
        <v>#N/A</v>
      </c>
      <c r="S3314" s="3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>MID(M3315,22,1)</f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s="3" t="e">
        <f>TableOMP[[#This Row],[Avg]]-$U$2*TableOMP[[#This Row],[StdDev]]</f>
        <v>#N/A</v>
      </c>
      <c r="R3315" s="3" t="e">
        <f>TableOMP[[#This Row],[Avg]]+$U$2*TableOMP[[#This Row],[StdDev]]</f>
        <v>#N/A</v>
      </c>
      <c r="S3315" s="3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>MID(M3316,22,1)</f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s="3" t="e">
        <f>TableOMP[[#This Row],[Avg]]-$U$2*TableOMP[[#This Row],[StdDev]]</f>
        <v>#N/A</v>
      </c>
      <c r="R3316" s="3" t="e">
        <f>TableOMP[[#This Row],[Avg]]+$U$2*TableOMP[[#This Row],[StdDev]]</f>
        <v>#N/A</v>
      </c>
      <c r="S3316" s="3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>MID(M3317,22,1)</f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s="3" t="e">
        <f>TableOMP[[#This Row],[Avg]]-$U$2*TableOMP[[#This Row],[StdDev]]</f>
        <v>#N/A</v>
      </c>
      <c r="R3317" s="3" t="e">
        <f>TableOMP[[#This Row],[Avg]]+$U$2*TableOMP[[#This Row],[StdDev]]</f>
        <v>#N/A</v>
      </c>
      <c r="S3317" s="3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>MID(M3318,22,1)</f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s="3" t="e">
        <f>TableOMP[[#This Row],[Avg]]-$U$2*TableOMP[[#This Row],[StdDev]]</f>
        <v>#N/A</v>
      </c>
      <c r="R3318" s="3" t="e">
        <f>TableOMP[[#This Row],[Avg]]+$U$2*TableOMP[[#This Row],[StdDev]]</f>
        <v>#N/A</v>
      </c>
      <c r="S3318" s="3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>MID(M3319,22,1)</f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s="3" t="e">
        <f>TableOMP[[#This Row],[Avg]]-$U$2*TableOMP[[#This Row],[StdDev]]</f>
        <v>#N/A</v>
      </c>
      <c r="R3319" s="3" t="e">
        <f>TableOMP[[#This Row],[Avg]]+$U$2*TableOMP[[#This Row],[StdDev]]</f>
        <v>#N/A</v>
      </c>
      <c r="S3319" s="3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>MID(M3320,22,1)</f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s="3" t="e">
        <f>TableOMP[[#This Row],[Avg]]-$U$2*TableOMP[[#This Row],[StdDev]]</f>
        <v>#N/A</v>
      </c>
      <c r="R3320" s="3" t="e">
        <f>TableOMP[[#This Row],[Avg]]+$U$2*TableOMP[[#This Row],[StdDev]]</f>
        <v>#N/A</v>
      </c>
      <c r="S3320" s="3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>MID(M3321,22,1)</f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s="3" t="e">
        <f>TableOMP[[#This Row],[Avg]]-$U$2*TableOMP[[#This Row],[StdDev]]</f>
        <v>#N/A</v>
      </c>
      <c r="R3321" s="3" t="e">
        <f>TableOMP[[#This Row],[Avg]]+$U$2*TableOMP[[#This Row],[StdDev]]</f>
        <v>#N/A</v>
      </c>
      <c r="S3321" s="3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>MID(M3322,22,1)</f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s="3" t="e">
        <f>TableOMP[[#This Row],[Avg]]-$U$2*TableOMP[[#This Row],[StdDev]]</f>
        <v>#N/A</v>
      </c>
      <c r="R3322" s="3" t="e">
        <f>TableOMP[[#This Row],[Avg]]+$U$2*TableOMP[[#This Row],[StdDev]]</f>
        <v>#N/A</v>
      </c>
      <c r="S3322" s="3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>MID(M3323,22,1)</f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s="3" t="e">
        <f>TableOMP[[#This Row],[Avg]]-$U$2*TableOMP[[#This Row],[StdDev]]</f>
        <v>#N/A</v>
      </c>
      <c r="R3323" s="3" t="e">
        <f>TableOMP[[#This Row],[Avg]]+$U$2*TableOMP[[#This Row],[StdDev]]</f>
        <v>#N/A</v>
      </c>
      <c r="S3323" s="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>MID(M3324,22,1)</f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s="3" t="e">
        <f>TableOMP[[#This Row],[Avg]]-$U$2*TableOMP[[#This Row],[StdDev]]</f>
        <v>#N/A</v>
      </c>
      <c r="R3324" s="3" t="e">
        <f>TableOMP[[#This Row],[Avg]]+$U$2*TableOMP[[#This Row],[StdDev]]</f>
        <v>#N/A</v>
      </c>
      <c r="S3324" s="3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>MID(M3325,22,1)</f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s="3" t="e">
        <f>TableOMP[[#This Row],[Avg]]-$U$2*TableOMP[[#This Row],[StdDev]]</f>
        <v>#N/A</v>
      </c>
      <c r="R3325" s="3" t="e">
        <f>TableOMP[[#This Row],[Avg]]+$U$2*TableOMP[[#This Row],[StdDev]]</f>
        <v>#N/A</v>
      </c>
      <c r="S3325" s="3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>MID(M3326,22,1)</f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s="3" t="e">
        <f>TableOMP[[#This Row],[Avg]]-$U$2*TableOMP[[#This Row],[StdDev]]</f>
        <v>#N/A</v>
      </c>
      <c r="R3326" s="3" t="e">
        <f>TableOMP[[#This Row],[Avg]]+$U$2*TableOMP[[#This Row],[StdDev]]</f>
        <v>#N/A</v>
      </c>
      <c r="S3326" s="3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>MID(M3327,22,1)</f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s="3" t="e">
        <f>TableOMP[[#This Row],[Avg]]-$U$2*TableOMP[[#This Row],[StdDev]]</f>
        <v>#N/A</v>
      </c>
      <c r="R3327" s="3" t="e">
        <f>TableOMP[[#This Row],[Avg]]+$U$2*TableOMP[[#This Row],[StdDev]]</f>
        <v>#N/A</v>
      </c>
      <c r="S3327" s="3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>MID(M3328,22,1)</f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s="3" t="e">
        <f>TableOMP[[#This Row],[Avg]]-$U$2*TableOMP[[#This Row],[StdDev]]</f>
        <v>#N/A</v>
      </c>
      <c r="R3328" s="3" t="e">
        <f>TableOMP[[#This Row],[Avg]]+$U$2*TableOMP[[#This Row],[StdDev]]</f>
        <v>#N/A</v>
      </c>
      <c r="S3328" s="3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>MID(M3329,22,1)</f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s="3" t="e">
        <f>TableOMP[[#This Row],[Avg]]-$U$2*TableOMP[[#This Row],[StdDev]]</f>
        <v>#N/A</v>
      </c>
      <c r="R3329" s="3" t="e">
        <f>TableOMP[[#This Row],[Avg]]+$U$2*TableOMP[[#This Row],[StdDev]]</f>
        <v>#N/A</v>
      </c>
      <c r="S3329" s="3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s="3" t="e">
        <f>TableOMP[[#This Row],[Avg]]-$U$2*TableOMP[[#This Row],[StdDev]]</f>
        <v>#N/A</v>
      </c>
      <c r="R3330" s="3" t="e">
        <f>TableOMP[[#This Row],[Avg]]+$U$2*TableOMP[[#This Row],[StdDev]]</f>
        <v>#N/A</v>
      </c>
      <c r="S3330" s="3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>MID(M3331,22,1)</f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s="3" t="e">
        <f>TableOMP[[#This Row],[Avg]]-$U$2*TableOMP[[#This Row],[StdDev]]</f>
        <v>#N/A</v>
      </c>
      <c r="R3331" s="3" t="e">
        <f>TableOMP[[#This Row],[Avg]]+$U$2*TableOMP[[#This Row],[StdDev]]</f>
        <v>#N/A</v>
      </c>
      <c r="S3331" s="3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>MID(M3332,22,1)</f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s="3" t="e">
        <f>TableOMP[[#This Row],[Avg]]-$U$2*TableOMP[[#This Row],[StdDev]]</f>
        <v>#N/A</v>
      </c>
      <c r="R3332" s="3" t="e">
        <f>TableOMP[[#This Row],[Avg]]+$U$2*TableOMP[[#This Row],[StdDev]]</f>
        <v>#N/A</v>
      </c>
      <c r="S3332" s="3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>MID(M3333,22,1)</f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s="3" t="e">
        <f>TableOMP[[#This Row],[Avg]]-$U$2*TableOMP[[#This Row],[StdDev]]</f>
        <v>#N/A</v>
      </c>
      <c r="R3333" s="3" t="e">
        <f>TableOMP[[#This Row],[Avg]]+$U$2*TableOMP[[#This Row],[StdDev]]</f>
        <v>#N/A</v>
      </c>
      <c r="S3333" s="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>MID(M3334,22,1)</f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s="3" t="e">
        <f>TableOMP[[#This Row],[Avg]]-$U$2*TableOMP[[#This Row],[StdDev]]</f>
        <v>#N/A</v>
      </c>
      <c r="R3334" s="3" t="e">
        <f>TableOMP[[#This Row],[Avg]]+$U$2*TableOMP[[#This Row],[StdDev]]</f>
        <v>#N/A</v>
      </c>
      <c r="S3334" s="3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>MID(M3335,22,1)</f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s="3" t="e">
        <f>TableOMP[[#This Row],[Avg]]-$U$2*TableOMP[[#This Row],[StdDev]]</f>
        <v>#N/A</v>
      </c>
      <c r="R3335" s="3" t="e">
        <f>TableOMP[[#This Row],[Avg]]+$U$2*TableOMP[[#This Row],[StdDev]]</f>
        <v>#N/A</v>
      </c>
      <c r="S3335" s="3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>MID(M3336,22,1)</f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s="3" t="e">
        <f>TableOMP[[#This Row],[Avg]]-$U$2*TableOMP[[#This Row],[StdDev]]</f>
        <v>#N/A</v>
      </c>
      <c r="R3336" s="3" t="e">
        <f>TableOMP[[#This Row],[Avg]]+$U$2*TableOMP[[#This Row],[StdDev]]</f>
        <v>#N/A</v>
      </c>
      <c r="S3336" s="3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>MID(M3337,22,1)</f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s="3" t="e">
        <f>TableOMP[[#This Row],[Avg]]-$U$2*TableOMP[[#This Row],[StdDev]]</f>
        <v>#N/A</v>
      </c>
      <c r="R3337" s="3" t="e">
        <f>TableOMP[[#This Row],[Avg]]+$U$2*TableOMP[[#This Row],[StdDev]]</f>
        <v>#N/A</v>
      </c>
      <c r="S3337" s="3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>MID(M3338,22,1)</f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s="3" t="e">
        <f>TableOMP[[#This Row],[Avg]]-$U$2*TableOMP[[#This Row],[StdDev]]</f>
        <v>#N/A</v>
      </c>
      <c r="R3338" s="3" t="e">
        <f>TableOMP[[#This Row],[Avg]]+$U$2*TableOMP[[#This Row],[StdDev]]</f>
        <v>#N/A</v>
      </c>
      <c r="S3338" s="3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>MID(M3339,22,1)</f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s="3" t="e">
        <f>TableOMP[[#This Row],[Avg]]-$U$2*TableOMP[[#This Row],[StdDev]]</f>
        <v>#N/A</v>
      </c>
      <c r="R3339" s="3" t="e">
        <f>TableOMP[[#This Row],[Avg]]+$U$2*TableOMP[[#This Row],[StdDev]]</f>
        <v>#N/A</v>
      </c>
      <c r="S3339" s="3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>MID(M3340,22,1)</f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s="3" t="e">
        <f>TableOMP[[#This Row],[Avg]]-$U$2*TableOMP[[#This Row],[StdDev]]</f>
        <v>#N/A</v>
      </c>
      <c r="R3340" s="3" t="e">
        <f>TableOMP[[#This Row],[Avg]]+$U$2*TableOMP[[#This Row],[StdDev]]</f>
        <v>#N/A</v>
      </c>
      <c r="S3340" s="3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>MID(M3341,22,1)</f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s="3" t="e">
        <f>TableOMP[[#This Row],[Avg]]-$U$2*TableOMP[[#This Row],[StdDev]]</f>
        <v>#N/A</v>
      </c>
      <c r="R3341" s="3" t="e">
        <f>TableOMP[[#This Row],[Avg]]+$U$2*TableOMP[[#This Row],[StdDev]]</f>
        <v>#N/A</v>
      </c>
      <c r="S3341" s="3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>MID(M3342,22,1)</f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s="3" t="e">
        <f>TableOMP[[#This Row],[Avg]]-$U$2*TableOMP[[#This Row],[StdDev]]</f>
        <v>#N/A</v>
      </c>
      <c r="R3342" s="3" t="e">
        <f>TableOMP[[#This Row],[Avg]]+$U$2*TableOMP[[#This Row],[StdDev]]</f>
        <v>#N/A</v>
      </c>
      <c r="S3342" s="3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>MID(M3343,22,1)</f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s="3" t="e">
        <f>TableOMP[[#This Row],[Avg]]-$U$2*TableOMP[[#This Row],[StdDev]]</f>
        <v>#N/A</v>
      </c>
      <c r="R3343" s="3" t="e">
        <f>TableOMP[[#This Row],[Avg]]+$U$2*TableOMP[[#This Row],[StdDev]]</f>
        <v>#N/A</v>
      </c>
      <c r="S3343" s="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>MID(M3344,22,1)</f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s="3" t="e">
        <f>TableOMP[[#This Row],[Avg]]-$U$2*TableOMP[[#This Row],[StdDev]]</f>
        <v>#N/A</v>
      </c>
      <c r="R3344" s="3" t="e">
        <f>TableOMP[[#This Row],[Avg]]+$U$2*TableOMP[[#This Row],[StdDev]]</f>
        <v>#N/A</v>
      </c>
      <c r="S3344" s="3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>MID(M3345,22,1)</f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s="3" t="e">
        <f>TableOMP[[#This Row],[Avg]]-$U$2*TableOMP[[#This Row],[StdDev]]</f>
        <v>#N/A</v>
      </c>
      <c r="R3345" s="3" t="e">
        <f>TableOMP[[#This Row],[Avg]]+$U$2*TableOMP[[#This Row],[StdDev]]</f>
        <v>#N/A</v>
      </c>
      <c r="S3345" s="3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>MID(M3346,22,1)</f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s="3" t="e">
        <f>TableOMP[[#This Row],[Avg]]-$U$2*TableOMP[[#This Row],[StdDev]]</f>
        <v>#N/A</v>
      </c>
      <c r="R3346" s="3" t="e">
        <f>TableOMP[[#This Row],[Avg]]+$U$2*TableOMP[[#This Row],[StdDev]]</f>
        <v>#N/A</v>
      </c>
      <c r="S3346" s="3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>MID(M3347,22,1)</f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s="3" t="e">
        <f>TableOMP[[#This Row],[Avg]]-$U$2*TableOMP[[#This Row],[StdDev]]</f>
        <v>#N/A</v>
      </c>
      <c r="R3347" s="3" t="e">
        <f>TableOMP[[#This Row],[Avg]]+$U$2*TableOMP[[#This Row],[StdDev]]</f>
        <v>#N/A</v>
      </c>
      <c r="S3347" s="3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>MID(M3348,22,1)</f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s="3" t="e">
        <f>TableOMP[[#This Row],[Avg]]-$U$2*TableOMP[[#This Row],[StdDev]]</f>
        <v>#N/A</v>
      </c>
      <c r="R3348" s="3" t="e">
        <f>TableOMP[[#This Row],[Avg]]+$U$2*TableOMP[[#This Row],[StdDev]]</f>
        <v>#N/A</v>
      </c>
      <c r="S3348" s="3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>MID(M3349,22,1)</f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s="3" t="e">
        <f>TableOMP[[#This Row],[Avg]]-$U$2*TableOMP[[#This Row],[StdDev]]</f>
        <v>#N/A</v>
      </c>
      <c r="R3349" s="3" t="e">
        <f>TableOMP[[#This Row],[Avg]]+$U$2*TableOMP[[#This Row],[StdDev]]</f>
        <v>#N/A</v>
      </c>
      <c r="S3349" s="3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>MID(M3350,22,1)</f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s="3" t="e">
        <f>TableOMP[[#This Row],[Avg]]-$U$2*TableOMP[[#This Row],[StdDev]]</f>
        <v>#N/A</v>
      </c>
      <c r="R3350" s="3" t="e">
        <f>TableOMP[[#This Row],[Avg]]+$U$2*TableOMP[[#This Row],[StdDev]]</f>
        <v>#N/A</v>
      </c>
      <c r="S3350" s="3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>MID(M3351,22,1)</f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s="3" t="e">
        <f>TableOMP[[#This Row],[Avg]]-$U$2*TableOMP[[#This Row],[StdDev]]</f>
        <v>#N/A</v>
      </c>
      <c r="R3351" s="3" t="e">
        <f>TableOMP[[#This Row],[Avg]]+$U$2*TableOMP[[#This Row],[StdDev]]</f>
        <v>#N/A</v>
      </c>
      <c r="S3351" s="3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>MID(M3352,22,1)</f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s="3" t="e">
        <f>TableOMP[[#This Row],[Avg]]-$U$2*TableOMP[[#This Row],[StdDev]]</f>
        <v>#N/A</v>
      </c>
      <c r="R3352" s="3" t="e">
        <f>TableOMP[[#This Row],[Avg]]+$U$2*TableOMP[[#This Row],[StdDev]]</f>
        <v>#N/A</v>
      </c>
      <c r="S3352" s="3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>MID(M3353,22,1)</f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s="3" t="e">
        <f>TableOMP[[#This Row],[Avg]]-$U$2*TableOMP[[#This Row],[StdDev]]</f>
        <v>#N/A</v>
      </c>
      <c r="R3353" s="3" t="e">
        <f>TableOMP[[#This Row],[Avg]]+$U$2*TableOMP[[#This Row],[StdDev]]</f>
        <v>#N/A</v>
      </c>
      <c r="S3353" s="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>MID(M3354,22,1)</f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s="3" t="e">
        <f>TableOMP[[#This Row],[Avg]]-$U$2*TableOMP[[#This Row],[StdDev]]</f>
        <v>#N/A</v>
      </c>
      <c r="R3354" s="3" t="e">
        <f>TableOMP[[#This Row],[Avg]]+$U$2*TableOMP[[#This Row],[StdDev]]</f>
        <v>#N/A</v>
      </c>
      <c r="S3354" s="3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>MID(M3355,22,1)</f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s="3" t="e">
        <f>TableOMP[[#This Row],[Avg]]-$U$2*TableOMP[[#This Row],[StdDev]]</f>
        <v>#N/A</v>
      </c>
      <c r="R3355" s="3" t="e">
        <f>TableOMP[[#This Row],[Avg]]+$U$2*TableOMP[[#This Row],[StdDev]]</f>
        <v>#N/A</v>
      </c>
      <c r="S3355" s="3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>MID(M3356,22,1)</f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s="3" t="e">
        <f>TableOMP[[#This Row],[Avg]]-$U$2*TableOMP[[#This Row],[StdDev]]</f>
        <v>#N/A</v>
      </c>
      <c r="R3356" s="3" t="e">
        <f>TableOMP[[#This Row],[Avg]]+$U$2*TableOMP[[#This Row],[StdDev]]</f>
        <v>#N/A</v>
      </c>
      <c r="S3356" s="3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>MID(M3357,22,1)</f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s="3" t="e">
        <f>TableOMP[[#This Row],[Avg]]-$U$2*TableOMP[[#This Row],[StdDev]]</f>
        <v>#N/A</v>
      </c>
      <c r="R3357" s="3" t="e">
        <f>TableOMP[[#This Row],[Avg]]+$U$2*TableOMP[[#This Row],[StdDev]]</f>
        <v>#N/A</v>
      </c>
      <c r="S3357" s="3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>MID(M3358,22,1)</f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s="3" t="e">
        <f>TableOMP[[#This Row],[Avg]]-$U$2*TableOMP[[#This Row],[StdDev]]</f>
        <v>#N/A</v>
      </c>
      <c r="R3358" s="3" t="e">
        <f>TableOMP[[#This Row],[Avg]]+$U$2*TableOMP[[#This Row],[StdDev]]</f>
        <v>#N/A</v>
      </c>
      <c r="S3358" s="3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>MID(M3359,22,1)</f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s="3" t="e">
        <f>TableOMP[[#This Row],[Avg]]-$U$2*TableOMP[[#This Row],[StdDev]]</f>
        <v>#N/A</v>
      </c>
      <c r="R3359" s="3" t="e">
        <f>TableOMP[[#This Row],[Avg]]+$U$2*TableOMP[[#This Row],[StdDev]]</f>
        <v>#N/A</v>
      </c>
      <c r="S3359" s="3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>MID(M3360,22,1)</f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s="3" t="e">
        <f>TableOMP[[#This Row],[Avg]]-$U$2*TableOMP[[#This Row],[StdDev]]</f>
        <v>#N/A</v>
      </c>
      <c r="R3360" s="3" t="e">
        <f>TableOMP[[#This Row],[Avg]]+$U$2*TableOMP[[#This Row],[StdDev]]</f>
        <v>#N/A</v>
      </c>
      <c r="S3360" s="3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>MID(M3361,22,1)</f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s="3" t="e">
        <f>TableOMP[[#This Row],[Avg]]-$U$2*TableOMP[[#This Row],[StdDev]]</f>
        <v>#N/A</v>
      </c>
      <c r="R3361" s="3" t="e">
        <f>TableOMP[[#This Row],[Avg]]+$U$2*TableOMP[[#This Row],[StdDev]]</f>
        <v>#N/A</v>
      </c>
      <c r="S3361" s="3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>MID(M3362,22,1)</f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s="3" t="e">
        <f>TableOMP[[#This Row],[Avg]]-$U$2*TableOMP[[#This Row],[StdDev]]</f>
        <v>#N/A</v>
      </c>
      <c r="R3362" s="3" t="e">
        <f>TableOMP[[#This Row],[Avg]]+$U$2*TableOMP[[#This Row],[StdDev]]</f>
        <v>#N/A</v>
      </c>
      <c r="S3362" s="3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>MID(M3363,22,1)</f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s="3" t="e">
        <f>TableOMP[[#This Row],[Avg]]-$U$2*TableOMP[[#This Row],[StdDev]]</f>
        <v>#N/A</v>
      </c>
      <c r="R3363" s="3" t="e">
        <f>TableOMP[[#This Row],[Avg]]+$U$2*TableOMP[[#This Row],[StdDev]]</f>
        <v>#N/A</v>
      </c>
      <c r="S3363" s="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>MID(M3364,22,1)</f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s="3" t="e">
        <f>TableOMP[[#This Row],[Avg]]-$U$2*TableOMP[[#This Row],[StdDev]]</f>
        <v>#N/A</v>
      </c>
      <c r="R3364" s="3" t="e">
        <f>TableOMP[[#This Row],[Avg]]+$U$2*TableOMP[[#This Row],[StdDev]]</f>
        <v>#N/A</v>
      </c>
      <c r="S3364" s="3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>MID(M3365,22,1)</f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s="3" t="e">
        <f>TableOMP[[#This Row],[Avg]]-$U$2*TableOMP[[#This Row],[StdDev]]</f>
        <v>#N/A</v>
      </c>
      <c r="R3365" s="3" t="e">
        <f>TableOMP[[#This Row],[Avg]]+$U$2*TableOMP[[#This Row],[StdDev]]</f>
        <v>#N/A</v>
      </c>
      <c r="S3365" s="3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>MID(M3366,22,1)</f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s="3" t="e">
        <f>TableOMP[[#This Row],[Avg]]-$U$2*TableOMP[[#This Row],[StdDev]]</f>
        <v>#N/A</v>
      </c>
      <c r="R3366" s="3" t="e">
        <f>TableOMP[[#This Row],[Avg]]+$U$2*TableOMP[[#This Row],[StdDev]]</f>
        <v>#N/A</v>
      </c>
      <c r="S3366" s="3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>MID(M3367,22,1)</f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s="3" t="e">
        <f>TableOMP[[#This Row],[Avg]]-$U$2*TableOMP[[#This Row],[StdDev]]</f>
        <v>#N/A</v>
      </c>
      <c r="R3367" s="3" t="e">
        <f>TableOMP[[#This Row],[Avg]]+$U$2*TableOMP[[#This Row],[StdDev]]</f>
        <v>#N/A</v>
      </c>
      <c r="S3367" s="3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>MID(M3368,22,1)</f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s="3" t="e">
        <f>TableOMP[[#This Row],[Avg]]-$U$2*TableOMP[[#This Row],[StdDev]]</f>
        <v>#N/A</v>
      </c>
      <c r="R3368" s="3" t="e">
        <f>TableOMP[[#This Row],[Avg]]+$U$2*TableOMP[[#This Row],[StdDev]]</f>
        <v>#N/A</v>
      </c>
      <c r="S3368" s="3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>MID(M3369,22,1)</f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s="3" t="e">
        <f>TableOMP[[#This Row],[Avg]]-$U$2*TableOMP[[#This Row],[StdDev]]</f>
        <v>#N/A</v>
      </c>
      <c r="R3369" s="3" t="e">
        <f>TableOMP[[#This Row],[Avg]]+$U$2*TableOMP[[#This Row],[StdDev]]</f>
        <v>#N/A</v>
      </c>
      <c r="S3369" s="3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>MID(M3370,22,1)</f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s="3" t="e">
        <f>TableOMP[[#This Row],[Avg]]-$U$2*TableOMP[[#This Row],[StdDev]]</f>
        <v>#N/A</v>
      </c>
      <c r="R3370" s="3" t="e">
        <f>TableOMP[[#This Row],[Avg]]+$U$2*TableOMP[[#This Row],[StdDev]]</f>
        <v>#N/A</v>
      </c>
      <c r="S3370" s="3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>MID(M3371,22,1)</f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s="3" t="e">
        <f>TableOMP[[#This Row],[Avg]]-$U$2*TableOMP[[#This Row],[StdDev]]</f>
        <v>#N/A</v>
      </c>
      <c r="R3371" s="3" t="e">
        <f>TableOMP[[#This Row],[Avg]]+$U$2*TableOMP[[#This Row],[StdDev]]</f>
        <v>#N/A</v>
      </c>
      <c r="S3371" s="3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>MID(M3372,22,1)</f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s="3" t="e">
        <f>TableOMP[[#This Row],[Avg]]-$U$2*TableOMP[[#This Row],[StdDev]]</f>
        <v>#N/A</v>
      </c>
      <c r="R3372" s="3" t="e">
        <f>TableOMP[[#This Row],[Avg]]+$U$2*TableOMP[[#This Row],[StdDev]]</f>
        <v>#N/A</v>
      </c>
      <c r="S3372" s="3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>MID(M3373,22,1)</f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s="3" t="e">
        <f>TableOMP[[#This Row],[Avg]]-$U$2*TableOMP[[#This Row],[StdDev]]</f>
        <v>#N/A</v>
      </c>
      <c r="R3373" s="3" t="e">
        <f>TableOMP[[#This Row],[Avg]]+$U$2*TableOMP[[#This Row],[StdDev]]</f>
        <v>#N/A</v>
      </c>
      <c r="S3373" s="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>MID(M3374,22,1)</f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s="3" t="e">
        <f>TableOMP[[#This Row],[Avg]]-$U$2*TableOMP[[#This Row],[StdDev]]</f>
        <v>#N/A</v>
      </c>
      <c r="R3374" s="3" t="e">
        <f>TableOMP[[#This Row],[Avg]]+$U$2*TableOMP[[#This Row],[StdDev]]</f>
        <v>#N/A</v>
      </c>
      <c r="S3374" s="3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>MID(M3375,22,1)</f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s="3" t="e">
        <f>TableOMP[[#This Row],[Avg]]-$U$2*TableOMP[[#This Row],[StdDev]]</f>
        <v>#N/A</v>
      </c>
      <c r="R3375" s="3" t="e">
        <f>TableOMP[[#This Row],[Avg]]+$U$2*TableOMP[[#This Row],[StdDev]]</f>
        <v>#N/A</v>
      </c>
      <c r="S3375" s="3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>MID(M3376,22,1)</f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s="3" t="e">
        <f>TableOMP[[#This Row],[Avg]]-$U$2*TableOMP[[#This Row],[StdDev]]</f>
        <v>#N/A</v>
      </c>
      <c r="R3376" s="3" t="e">
        <f>TableOMP[[#This Row],[Avg]]+$U$2*TableOMP[[#This Row],[StdDev]]</f>
        <v>#N/A</v>
      </c>
      <c r="S3376" s="3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>MID(M3377,22,1)</f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s="3" t="e">
        <f>TableOMP[[#This Row],[Avg]]-$U$2*TableOMP[[#This Row],[StdDev]]</f>
        <v>#N/A</v>
      </c>
      <c r="R3377" s="3" t="e">
        <f>TableOMP[[#This Row],[Avg]]+$U$2*TableOMP[[#This Row],[StdDev]]</f>
        <v>#N/A</v>
      </c>
      <c r="S3377" s="3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>MID(M3378,22,1)</f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s="3" t="e">
        <f>TableOMP[[#This Row],[Avg]]-$U$2*TableOMP[[#This Row],[StdDev]]</f>
        <v>#N/A</v>
      </c>
      <c r="R3378" s="3" t="e">
        <f>TableOMP[[#This Row],[Avg]]+$U$2*TableOMP[[#This Row],[StdDev]]</f>
        <v>#N/A</v>
      </c>
      <c r="S3378" s="3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>MID(M3379,22,1)</f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s="3" t="e">
        <f>TableOMP[[#This Row],[Avg]]-$U$2*TableOMP[[#This Row],[StdDev]]</f>
        <v>#N/A</v>
      </c>
      <c r="R3379" s="3" t="e">
        <f>TableOMP[[#This Row],[Avg]]+$U$2*TableOMP[[#This Row],[StdDev]]</f>
        <v>#N/A</v>
      </c>
      <c r="S3379" s="3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>MID(M3380,22,1)</f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s="3" t="e">
        <f>TableOMP[[#This Row],[Avg]]-$U$2*TableOMP[[#This Row],[StdDev]]</f>
        <v>#N/A</v>
      </c>
      <c r="R3380" s="3" t="e">
        <f>TableOMP[[#This Row],[Avg]]+$U$2*TableOMP[[#This Row],[StdDev]]</f>
        <v>#N/A</v>
      </c>
      <c r="S3380" s="3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>MID(M3381,22,1)</f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s="3" t="e">
        <f>TableOMP[[#This Row],[Avg]]-$U$2*TableOMP[[#This Row],[StdDev]]</f>
        <v>#N/A</v>
      </c>
      <c r="R3381" s="3" t="e">
        <f>TableOMP[[#This Row],[Avg]]+$U$2*TableOMP[[#This Row],[StdDev]]</f>
        <v>#N/A</v>
      </c>
      <c r="S3381" s="3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>MID(M3382,22,1)</f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s="3" t="e">
        <f>TableOMP[[#This Row],[Avg]]-$U$2*TableOMP[[#This Row],[StdDev]]</f>
        <v>#N/A</v>
      </c>
      <c r="R3382" s="3" t="e">
        <f>TableOMP[[#This Row],[Avg]]+$U$2*TableOMP[[#This Row],[StdDev]]</f>
        <v>#N/A</v>
      </c>
      <c r="S3382" s="3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>MID(M3383,22,1)</f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s="3" t="e">
        <f>TableOMP[[#This Row],[Avg]]-$U$2*TableOMP[[#This Row],[StdDev]]</f>
        <v>#N/A</v>
      </c>
      <c r="R3383" s="3" t="e">
        <f>TableOMP[[#This Row],[Avg]]+$U$2*TableOMP[[#This Row],[StdDev]]</f>
        <v>#N/A</v>
      </c>
      <c r="S3383" s="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>MID(M3384,22,1)</f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s="3" t="e">
        <f>TableOMP[[#This Row],[Avg]]-$U$2*TableOMP[[#This Row],[StdDev]]</f>
        <v>#N/A</v>
      </c>
      <c r="R3384" s="3" t="e">
        <f>TableOMP[[#This Row],[Avg]]+$U$2*TableOMP[[#This Row],[StdDev]]</f>
        <v>#N/A</v>
      </c>
      <c r="S3384" s="3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>MID(M3385,22,1)</f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s="3" t="e">
        <f>TableOMP[[#This Row],[Avg]]-$U$2*TableOMP[[#This Row],[StdDev]]</f>
        <v>#N/A</v>
      </c>
      <c r="R3385" s="3" t="e">
        <f>TableOMP[[#This Row],[Avg]]+$U$2*TableOMP[[#This Row],[StdDev]]</f>
        <v>#N/A</v>
      </c>
      <c r="S3385" s="3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>MID(M3386,22,1)</f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s="3" t="e">
        <f>TableOMP[[#This Row],[Avg]]-$U$2*TableOMP[[#This Row],[StdDev]]</f>
        <v>#N/A</v>
      </c>
      <c r="R3386" s="3" t="e">
        <f>TableOMP[[#This Row],[Avg]]+$U$2*TableOMP[[#This Row],[StdDev]]</f>
        <v>#N/A</v>
      </c>
      <c r="S3386" s="3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>MID(M3387,22,1)</f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s="3" t="e">
        <f>TableOMP[[#This Row],[Avg]]-$U$2*TableOMP[[#This Row],[StdDev]]</f>
        <v>#N/A</v>
      </c>
      <c r="R3387" s="3" t="e">
        <f>TableOMP[[#This Row],[Avg]]+$U$2*TableOMP[[#This Row],[StdDev]]</f>
        <v>#N/A</v>
      </c>
      <c r="S3387" s="3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>MID(M3388,22,1)</f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s="3" t="e">
        <f>TableOMP[[#This Row],[Avg]]-$U$2*TableOMP[[#This Row],[StdDev]]</f>
        <v>#N/A</v>
      </c>
      <c r="R3388" s="3" t="e">
        <f>TableOMP[[#This Row],[Avg]]+$U$2*TableOMP[[#This Row],[StdDev]]</f>
        <v>#N/A</v>
      </c>
      <c r="S3388" s="3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>MID(M3389,22,1)</f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s="3" t="e">
        <f>TableOMP[[#This Row],[Avg]]-$U$2*TableOMP[[#This Row],[StdDev]]</f>
        <v>#N/A</v>
      </c>
      <c r="R3389" s="3" t="e">
        <f>TableOMP[[#This Row],[Avg]]+$U$2*TableOMP[[#This Row],[StdDev]]</f>
        <v>#N/A</v>
      </c>
      <c r="S3389" s="3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>MID(M3390,22,1)</f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s="3" t="e">
        <f>TableOMP[[#This Row],[Avg]]-$U$2*TableOMP[[#This Row],[StdDev]]</f>
        <v>#N/A</v>
      </c>
      <c r="R3390" s="3" t="e">
        <f>TableOMP[[#This Row],[Avg]]+$U$2*TableOMP[[#This Row],[StdDev]]</f>
        <v>#N/A</v>
      </c>
      <c r="S3390" s="3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>MID(M3391,22,1)</f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s="3" t="e">
        <f>TableOMP[[#This Row],[Avg]]-$U$2*TableOMP[[#This Row],[StdDev]]</f>
        <v>#N/A</v>
      </c>
      <c r="R3391" s="3" t="e">
        <f>TableOMP[[#This Row],[Avg]]+$U$2*TableOMP[[#This Row],[StdDev]]</f>
        <v>#N/A</v>
      </c>
      <c r="S3391" s="3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>MID(M3392,22,1)</f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s="3" t="e">
        <f>TableOMP[[#This Row],[Avg]]-$U$2*TableOMP[[#This Row],[StdDev]]</f>
        <v>#N/A</v>
      </c>
      <c r="R3392" s="3" t="e">
        <f>TableOMP[[#This Row],[Avg]]+$U$2*TableOMP[[#This Row],[StdDev]]</f>
        <v>#N/A</v>
      </c>
      <c r="S3392" s="3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>MID(M3393,22,1)</f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s="3" t="e">
        <f>TableOMP[[#This Row],[Avg]]-$U$2*TableOMP[[#This Row],[StdDev]]</f>
        <v>#N/A</v>
      </c>
      <c r="R3393" s="3" t="e">
        <f>TableOMP[[#This Row],[Avg]]+$U$2*TableOMP[[#This Row],[StdDev]]</f>
        <v>#N/A</v>
      </c>
      <c r="S3393" s="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s="3" t="e">
        <f>TableOMP[[#This Row],[Avg]]-$U$2*TableOMP[[#This Row],[StdDev]]</f>
        <v>#N/A</v>
      </c>
      <c r="R3394" s="3" t="e">
        <f>TableOMP[[#This Row],[Avg]]+$U$2*TableOMP[[#This Row],[StdDev]]</f>
        <v>#N/A</v>
      </c>
      <c r="S3394" s="3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>MID(M3395,22,1)</f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s="3" t="e">
        <f>TableOMP[[#This Row],[Avg]]-$U$2*TableOMP[[#This Row],[StdDev]]</f>
        <v>#N/A</v>
      </c>
      <c r="R3395" s="3" t="e">
        <f>TableOMP[[#This Row],[Avg]]+$U$2*TableOMP[[#This Row],[StdDev]]</f>
        <v>#N/A</v>
      </c>
      <c r="S3395" s="3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>MID(M3396,22,1)</f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s="3" t="e">
        <f>TableOMP[[#This Row],[Avg]]-$U$2*TableOMP[[#This Row],[StdDev]]</f>
        <v>#N/A</v>
      </c>
      <c r="R3396" s="3" t="e">
        <f>TableOMP[[#This Row],[Avg]]+$U$2*TableOMP[[#This Row],[StdDev]]</f>
        <v>#N/A</v>
      </c>
      <c r="S3396" s="3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>MID(M3397,22,1)</f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s="3" t="e">
        <f>TableOMP[[#This Row],[Avg]]-$U$2*TableOMP[[#This Row],[StdDev]]</f>
        <v>#N/A</v>
      </c>
      <c r="R3397" s="3" t="e">
        <f>TableOMP[[#This Row],[Avg]]+$U$2*TableOMP[[#This Row],[StdDev]]</f>
        <v>#N/A</v>
      </c>
      <c r="S3397" s="3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>MID(M3398,22,1)</f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s="3" t="e">
        <f>TableOMP[[#This Row],[Avg]]-$U$2*TableOMP[[#This Row],[StdDev]]</f>
        <v>#N/A</v>
      </c>
      <c r="R3398" s="3" t="e">
        <f>TableOMP[[#This Row],[Avg]]+$U$2*TableOMP[[#This Row],[StdDev]]</f>
        <v>#N/A</v>
      </c>
      <c r="S3398" s="3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>MID(M3399,22,1)</f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s="3" t="e">
        <f>TableOMP[[#This Row],[Avg]]-$U$2*TableOMP[[#This Row],[StdDev]]</f>
        <v>#N/A</v>
      </c>
      <c r="R3399" s="3" t="e">
        <f>TableOMP[[#This Row],[Avg]]+$U$2*TableOMP[[#This Row],[StdDev]]</f>
        <v>#N/A</v>
      </c>
      <c r="S3399" s="3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>MID(M3400,22,1)</f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s="3" t="e">
        <f>TableOMP[[#This Row],[Avg]]-$U$2*TableOMP[[#This Row],[StdDev]]</f>
        <v>#N/A</v>
      </c>
      <c r="R3400" s="3" t="e">
        <f>TableOMP[[#This Row],[Avg]]+$U$2*TableOMP[[#This Row],[StdDev]]</f>
        <v>#N/A</v>
      </c>
      <c r="S3400" s="3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>MID(M3401,22,1)</f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s="3" t="e">
        <f>TableOMP[[#This Row],[Avg]]-$U$2*TableOMP[[#This Row],[StdDev]]</f>
        <v>#N/A</v>
      </c>
      <c r="R3401" s="3" t="e">
        <f>TableOMP[[#This Row],[Avg]]+$U$2*TableOMP[[#This Row],[StdDev]]</f>
        <v>#N/A</v>
      </c>
      <c r="S3401" s="3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>MID(M3402,22,1)</f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s="3" t="e">
        <f>TableOMP[[#This Row],[Avg]]-$U$2*TableOMP[[#This Row],[StdDev]]</f>
        <v>#N/A</v>
      </c>
      <c r="R3402" s="3" t="e">
        <f>TableOMP[[#This Row],[Avg]]+$U$2*TableOMP[[#This Row],[StdDev]]</f>
        <v>#N/A</v>
      </c>
      <c r="S3402" s="3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>MID(M3403,22,1)</f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s="3" t="e">
        <f>TableOMP[[#This Row],[Avg]]-$U$2*TableOMP[[#This Row],[StdDev]]</f>
        <v>#N/A</v>
      </c>
      <c r="R3403" s="3" t="e">
        <f>TableOMP[[#This Row],[Avg]]+$U$2*TableOMP[[#This Row],[StdDev]]</f>
        <v>#N/A</v>
      </c>
      <c r="S3403" s="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>MID(M3404,22,1)</f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s="3" t="e">
        <f>TableOMP[[#This Row],[Avg]]-$U$2*TableOMP[[#This Row],[StdDev]]</f>
        <v>#N/A</v>
      </c>
      <c r="R3404" s="3" t="e">
        <f>TableOMP[[#This Row],[Avg]]+$U$2*TableOMP[[#This Row],[StdDev]]</f>
        <v>#N/A</v>
      </c>
      <c r="S3404" s="3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>MID(M3405,22,1)</f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s="3" t="e">
        <f>TableOMP[[#This Row],[Avg]]-$U$2*TableOMP[[#This Row],[StdDev]]</f>
        <v>#N/A</v>
      </c>
      <c r="R3405" s="3" t="e">
        <f>TableOMP[[#This Row],[Avg]]+$U$2*TableOMP[[#This Row],[StdDev]]</f>
        <v>#N/A</v>
      </c>
      <c r="S3405" s="3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>MID(M3406,22,1)</f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s="3" t="e">
        <f>TableOMP[[#This Row],[Avg]]-$U$2*TableOMP[[#This Row],[StdDev]]</f>
        <v>#N/A</v>
      </c>
      <c r="R3406" s="3" t="e">
        <f>TableOMP[[#This Row],[Avg]]+$U$2*TableOMP[[#This Row],[StdDev]]</f>
        <v>#N/A</v>
      </c>
      <c r="S3406" s="3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>MID(M3407,22,1)</f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s="3" t="e">
        <f>TableOMP[[#This Row],[Avg]]-$U$2*TableOMP[[#This Row],[StdDev]]</f>
        <v>#N/A</v>
      </c>
      <c r="R3407" s="3" t="e">
        <f>TableOMP[[#This Row],[Avg]]+$U$2*TableOMP[[#This Row],[StdDev]]</f>
        <v>#N/A</v>
      </c>
      <c r="S3407" s="3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>MID(M3408,22,1)</f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s="3" t="e">
        <f>TableOMP[[#This Row],[Avg]]-$U$2*TableOMP[[#This Row],[StdDev]]</f>
        <v>#N/A</v>
      </c>
      <c r="R3408" s="3" t="e">
        <f>TableOMP[[#This Row],[Avg]]+$U$2*TableOMP[[#This Row],[StdDev]]</f>
        <v>#N/A</v>
      </c>
      <c r="S3408" s="3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>MID(M3409,22,1)</f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s="3" t="e">
        <f>TableOMP[[#This Row],[Avg]]-$U$2*TableOMP[[#This Row],[StdDev]]</f>
        <v>#N/A</v>
      </c>
      <c r="R3409" s="3" t="e">
        <f>TableOMP[[#This Row],[Avg]]+$U$2*TableOMP[[#This Row],[StdDev]]</f>
        <v>#N/A</v>
      </c>
      <c r="S3409" s="3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>MID(M3410,22,1)</f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s="3" t="e">
        <f>TableOMP[[#This Row],[Avg]]-$U$2*TableOMP[[#This Row],[StdDev]]</f>
        <v>#N/A</v>
      </c>
      <c r="R3410" s="3" t="e">
        <f>TableOMP[[#This Row],[Avg]]+$U$2*TableOMP[[#This Row],[StdDev]]</f>
        <v>#N/A</v>
      </c>
      <c r="S3410" s="3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>MID(M3411,22,1)</f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s="3" t="e">
        <f>TableOMP[[#This Row],[Avg]]-$U$2*TableOMP[[#This Row],[StdDev]]</f>
        <v>#N/A</v>
      </c>
      <c r="R3411" s="3" t="e">
        <f>TableOMP[[#This Row],[Avg]]+$U$2*TableOMP[[#This Row],[StdDev]]</f>
        <v>#N/A</v>
      </c>
      <c r="S3411" s="3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>MID(M3412,22,1)</f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s="3" t="e">
        <f>TableOMP[[#This Row],[Avg]]-$U$2*TableOMP[[#This Row],[StdDev]]</f>
        <v>#N/A</v>
      </c>
      <c r="R3412" s="3" t="e">
        <f>TableOMP[[#This Row],[Avg]]+$U$2*TableOMP[[#This Row],[StdDev]]</f>
        <v>#N/A</v>
      </c>
      <c r="S3412" s="3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>MID(M3413,22,1)</f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s="3" t="e">
        <f>TableOMP[[#This Row],[Avg]]-$U$2*TableOMP[[#This Row],[StdDev]]</f>
        <v>#N/A</v>
      </c>
      <c r="R3413" s="3" t="e">
        <f>TableOMP[[#This Row],[Avg]]+$U$2*TableOMP[[#This Row],[StdDev]]</f>
        <v>#N/A</v>
      </c>
      <c r="S3413" s="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>MID(M3414,22,1)</f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s="3" t="e">
        <f>TableOMP[[#This Row],[Avg]]-$U$2*TableOMP[[#This Row],[StdDev]]</f>
        <v>#N/A</v>
      </c>
      <c r="R3414" s="3" t="e">
        <f>TableOMP[[#This Row],[Avg]]+$U$2*TableOMP[[#This Row],[StdDev]]</f>
        <v>#N/A</v>
      </c>
      <c r="S3414" s="3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>MID(M3415,22,1)</f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s="3" t="e">
        <f>TableOMP[[#This Row],[Avg]]-$U$2*TableOMP[[#This Row],[StdDev]]</f>
        <v>#N/A</v>
      </c>
      <c r="R3415" s="3" t="e">
        <f>TableOMP[[#This Row],[Avg]]+$U$2*TableOMP[[#This Row],[StdDev]]</f>
        <v>#N/A</v>
      </c>
      <c r="S3415" s="3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>MID(M3416,22,1)</f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s="3" t="e">
        <f>TableOMP[[#This Row],[Avg]]-$U$2*TableOMP[[#This Row],[StdDev]]</f>
        <v>#N/A</v>
      </c>
      <c r="R3416" s="3" t="e">
        <f>TableOMP[[#This Row],[Avg]]+$U$2*TableOMP[[#This Row],[StdDev]]</f>
        <v>#N/A</v>
      </c>
      <c r="S3416" s="3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>MID(M3417,22,1)</f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s="3" t="e">
        <f>TableOMP[[#This Row],[Avg]]-$U$2*TableOMP[[#This Row],[StdDev]]</f>
        <v>#N/A</v>
      </c>
      <c r="R3417" s="3" t="e">
        <f>TableOMP[[#This Row],[Avg]]+$U$2*TableOMP[[#This Row],[StdDev]]</f>
        <v>#N/A</v>
      </c>
      <c r="S3417" s="3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>MID(M3418,22,1)</f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s="3" t="e">
        <f>TableOMP[[#This Row],[Avg]]-$U$2*TableOMP[[#This Row],[StdDev]]</f>
        <v>#N/A</v>
      </c>
      <c r="R3418" s="3" t="e">
        <f>TableOMP[[#This Row],[Avg]]+$U$2*TableOMP[[#This Row],[StdDev]]</f>
        <v>#N/A</v>
      </c>
      <c r="S3418" s="3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>MID(M3419,22,1)</f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s="3" t="e">
        <f>TableOMP[[#This Row],[Avg]]-$U$2*TableOMP[[#This Row],[StdDev]]</f>
        <v>#N/A</v>
      </c>
      <c r="R3419" s="3" t="e">
        <f>TableOMP[[#This Row],[Avg]]+$U$2*TableOMP[[#This Row],[StdDev]]</f>
        <v>#N/A</v>
      </c>
      <c r="S3419" s="3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>MID(M3420,22,1)</f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s="3" t="e">
        <f>TableOMP[[#This Row],[Avg]]-$U$2*TableOMP[[#This Row],[StdDev]]</f>
        <v>#N/A</v>
      </c>
      <c r="R3420" s="3" t="e">
        <f>TableOMP[[#This Row],[Avg]]+$U$2*TableOMP[[#This Row],[StdDev]]</f>
        <v>#N/A</v>
      </c>
      <c r="S3420" s="3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>MID(M3421,22,1)</f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s="3" t="e">
        <f>TableOMP[[#This Row],[Avg]]-$U$2*TableOMP[[#This Row],[StdDev]]</f>
        <v>#N/A</v>
      </c>
      <c r="R3421" s="3" t="e">
        <f>TableOMP[[#This Row],[Avg]]+$U$2*TableOMP[[#This Row],[StdDev]]</f>
        <v>#N/A</v>
      </c>
      <c r="S3421" s="3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>MID(M3422,22,1)</f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s="3" t="e">
        <f>TableOMP[[#This Row],[Avg]]-$U$2*TableOMP[[#This Row],[StdDev]]</f>
        <v>#N/A</v>
      </c>
      <c r="R3422" s="3" t="e">
        <f>TableOMP[[#This Row],[Avg]]+$U$2*TableOMP[[#This Row],[StdDev]]</f>
        <v>#N/A</v>
      </c>
      <c r="S3422" s="3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>MID(M3423,22,1)</f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s="3" t="e">
        <f>TableOMP[[#This Row],[Avg]]-$U$2*TableOMP[[#This Row],[StdDev]]</f>
        <v>#N/A</v>
      </c>
      <c r="R3423" s="3" t="e">
        <f>TableOMP[[#This Row],[Avg]]+$U$2*TableOMP[[#This Row],[StdDev]]</f>
        <v>#N/A</v>
      </c>
      <c r="S3423" s="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>MID(M3424,22,1)</f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s="3" t="e">
        <f>TableOMP[[#This Row],[Avg]]-$U$2*TableOMP[[#This Row],[StdDev]]</f>
        <v>#N/A</v>
      </c>
      <c r="R3424" s="3" t="e">
        <f>TableOMP[[#This Row],[Avg]]+$U$2*TableOMP[[#This Row],[StdDev]]</f>
        <v>#N/A</v>
      </c>
      <c r="S3424" s="3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>MID(M3425,22,1)</f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s="3" t="e">
        <f>TableOMP[[#This Row],[Avg]]-$U$2*TableOMP[[#This Row],[StdDev]]</f>
        <v>#N/A</v>
      </c>
      <c r="R3425" s="3" t="e">
        <f>TableOMP[[#This Row],[Avg]]+$U$2*TableOMP[[#This Row],[StdDev]]</f>
        <v>#N/A</v>
      </c>
      <c r="S3425" s="3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>MID(M3426,22,1)</f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s="3" t="e">
        <f>TableOMP[[#This Row],[Avg]]-$U$2*TableOMP[[#This Row],[StdDev]]</f>
        <v>#N/A</v>
      </c>
      <c r="R3426" s="3" t="e">
        <f>TableOMP[[#This Row],[Avg]]+$U$2*TableOMP[[#This Row],[StdDev]]</f>
        <v>#N/A</v>
      </c>
      <c r="S3426" s="3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>MID(M3427,22,1)</f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s="3" t="e">
        <f>TableOMP[[#This Row],[Avg]]-$U$2*TableOMP[[#This Row],[StdDev]]</f>
        <v>#N/A</v>
      </c>
      <c r="R3427" s="3" t="e">
        <f>TableOMP[[#This Row],[Avg]]+$U$2*TableOMP[[#This Row],[StdDev]]</f>
        <v>#N/A</v>
      </c>
      <c r="S3427" s="3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>MID(M3428,22,1)</f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s="3" t="e">
        <f>TableOMP[[#This Row],[Avg]]-$U$2*TableOMP[[#This Row],[StdDev]]</f>
        <v>#N/A</v>
      </c>
      <c r="R3428" s="3" t="e">
        <f>TableOMP[[#This Row],[Avg]]+$U$2*TableOMP[[#This Row],[StdDev]]</f>
        <v>#N/A</v>
      </c>
      <c r="S3428" s="3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>MID(M3429,22,1)</f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s="3" t="e">
        <f>TableOMP[[#This Row],[Avg]]-$U$2*TableOMP[[#This Row],[StdDev]]</f>
        <v>#N/A</v>
      </c>
      <c r="R3429" s="3" t="e">
        <f>TableOMP[[#This Row],[Avg]]+$U$2*TableOMP[[#This Row],[StdDev]]</f>
        <v>#N/A</v>
      </c>
      <c r="S3429" s="3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>MID(M3430,22,1)</f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s="3" t="e">
        <f>TableOMP[[#This Row],[Avg]]-$U$2*TableOMP[[#This Row],[StdDev]]</f>
        <v>#N/A</v>
      </c>
      <c r="R3430" s="3" t="e">
        <f>TableOMP[[#This Row],[Avg]]+$U$2*TableOMP[[#This Row],[StdDev]]</f>
        <v>#N/A</v>
      </c>
      <c r="S3430" s="3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>MID(M3431,22,1)</f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s="3" t="e">
        <f>TableOMP[[#This Row],[Avg]]-$U$2*TableOMP[[#This Row],[StdDev]]</f>
        <v>#N/A</v>
      </c>
      <c r="R3431" s="3" t="e">
        <f>TableOMP[[#This Row],[Avg]]+$U$2*TableOMP[[#This Row],[StdDev]]</f>
        <v>#N/A</v>
      </c>
      <c r="S3431" s="3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>MID(M3432,22,1)</f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s="3" t="e">
        <f>TableOMP[[#This Row],[Avg]]-$U$2*TableOMP[[#This Row],[StdDev]]</f>
        <v>#N/A</v>
      </c>
      <c r="R3432" s="3" t="e">
        <f>TableOMP[[#This Row],[Avg]]+$U$2*TableOMP[[#This Row],[StdDev]]</f>
        <v>#N/A</v>
      </c>
      <c r="S3432" s="3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>MID(M3433,22,1)</f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s="3" t="e">
        <f>TableOMP[[#This Row],[Avg]]-$U$2*TableOMP[[#This Row],[StdDev]]</f>
        <v>#N/A</v>
      </c>
      <c r="R3433" s="3" t="e">
        <f>TableOMP[[#This Row],[Avg]]+$U$2*TableOMP[[#This Row],[StdDev]]</f>
        <v>#N/A</v>
      </c>
      <c r="S3433" s="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>MID(M3434,22,1)</f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s="3" t="e">
        <f>TableOMP[[#This Row],[Avg]]-$U$2*TableOMP[[#This Row],[StdDev]]</f>
        <v>#N/A</v>
      </c>
      <c r="R3434" s="3" t="e">
        <f>TableOMP[[#This Row],[Avg]]+$U$2*TableOMP[[#This Row],[StdDev]]</f>
        <v>#N/A</v>
      </c>
      <c r="S3434" s="3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>MID(M3435,22,1)</f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s="3" t="e">
        <f>TableOMP[[#This Row],[Avg]]-$U$2*TableOMP[[#This Row],[StdDev]]</f>
        <v>#N/A</v>
      </c>
      <c r="R3435" s="3" t="e">
        <f>TableOMP[[#This Row],[Avg]]+$U$2*TableOMP[[#This Row],[StdDev]]</f>
        <v>#N/A</v>
      </c>
      <c r="S3435" s="3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>MID(M3436,22,1)</f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s="3" t="e">
        <f>TableOMP[[#This Row],[Avg]]-$U$2*TableOMP[[#This Row],[StdDev]]</f>
        <v>#N/A</v>
      </c>
      <c r="R3436" s="3" t="e">
        <f>TableOMP[[#This Row],[Avg]]+$U$2*TableOMP[[#This Row],[StdDev]]</f>
        <v>#N/A</v>
      </c>
      <c r="S3436" s="3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>MID(M3437,22,1)</f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s="3" t="e">
        <f>TableOMP[[#This Row],[Avg]]-$U$2*TableOMP[[#This Row],[StdDev]]</f>
        <v>#N/A</v>
      </c>
      <c r="R3437" s="3" t="e">
        <f>TableOMP[[#This Row],[Avg]]+$U$2*TableOMP[[#This Row],[StdDev]]</f>
        <v>#N/A</v>
      </c>
      <c r="S3437" s="3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>MID(M3438,22,1)</f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s="3" t="e">
        <f>TableOMP[[#This Row],[Avg]]-$U$2*TableOMP[[#This Row],[StdDev]]</f>
        <v>#N/A</v>
      </c>
      <c r="R3438" s="3" t="e">
        <f>TableOMP[[#This Row],[Avg]]+$U$2*TableOMP[[#This Row],[StdDev]]</f>
        <v>#N/A</v>
      </c>
      <c r="S3438" s="3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>MID(M3439,22,1)</f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s="3" t="e">
        <f>TableOMP[[#This Row],[Avg]]-$U$2*TableOMP[[#This Row],[StdDev]]</f>
        <v>#N/A</v>
      </c>
      <c r="R3439" s="3" t="e">
        <f>TableOMP[[#This Row],[Avg]]+$U$2*TableOMP[[#This Row],[StdDev]]</f>
        <v>#N/A</v>
      </c>
      <c r="S3439" s="3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>MID(M3440,22,1)</f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s="3" t="e">
        <f>TableOMP[[#This Row],[Avg]]-$U$2*TableOMP[[#This Row],[StdDev]]</f>
        <v>#N/A</v>
      </c>
      <c r="R3440" s="3" t="e">
        <f>TableOMP[[#This Row],[Avg]]+$U$2*TableOMP[[#This Row],[StdDev]]</f>
        <v>#N/A</v>
      </c>
      <c r="S3440" s="3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>MID(M3441,22,1)</f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3.6887529117647055</v>
      </c>
      <c r="P3441">
        <f>VLOOKUP(TableOMP[[#This Row],[Label]],TableAvg[],3,FALSE)</f>
        <v>0.90423785867053863</v>
      </c>
      <c r="Q3441" s="3">
        <f>TableOMP[[#This Row],[Avg]]-$U$2*TableOMP[[#This Row],[StdDev]]</f>
        <v>1.8802771944236283</v>
      </c>
      <c r="R3441" s="3">
        <f>TableOMP[[#This Row],[Avg]]+$U$2*TableOMP[[#This Row],[StdDev]]</f>
        <v>5.4972286291057824</v>
      </c>
      <c r="S3441" s="3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>MID(M3442,22,1)</f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19.844972911764707</v>
      </c>
      <c r="P3442">
        <f>VLOOKUP(TableOMP[[#This Row],[Label]],TableAvg[],3,FALSE)</f>
        <v>2.3787024394751985</v>
      </c>
      <c r="Q3442" s="3">
        <f>TableOMP[[#This Row],[Avg]]-$U$2*TableOMP[[#This Row],[StdDev]]</f>
        <v>15.08756803281431</v>
      </c>
      <c r="R3442" s="3">
        <f>TableOMP[[#This Row],[Avg]]+$U$2*TableOMP[[#This Row],[StdDev]]</f>
        <v>24.602377790715103</v>
      </c>
      <c r="S3442" s="3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>MID(M3443,22,1)</f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7.0879812352941185</v>
      </c>
      <c r="P3443">
        <f>VLOOKUP(TableOMP[[#This Row],[Label]],TableAvg[],3,FALSE)</f>
        <v>1.1352525779008207</v>
      </c>
      <c r="Q3443" s="3">
        <f>TableOMP[[#This Row],[Avg]]-$U$2*TableOMP[[#This Row],[StdDev]]</f>
        <v>4.8174760794924776</v>
      </c>
      <c r="R3443" s="3">
        <f>TableOMP[[#This Row],[Avg]]+$U$2*TableOMP[[#This Row],[StdDev]]</f>
        <v>9.3584863910957594</v>
      </c>
      <c r="S3443" s="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>MID(M3444,22,1)</f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9.9179669117647062</v>
      </c>
      <c r="P3444">
        <f>VLOOKUP(TableOMP[[#This Row],[Label]],TableAvg[],3,FALSE)</f>
        <v>2.5953991770789595</v>
      </c>
      <c r="Q3444" s="3">
        <f>TableOMP[[#This Row],[Avg]]-$U$2*TableOMP[[#This Row],[StdDev]]</f>
        <v>4.7271685576067872</v>
      </c>
      <c r="R3444" s="3">
        <f>TableOMP[[#This Row],[Avg]]+$U$2*TableOMP[[#This Row],[StdDev]]</f>
        <v>15.108765265922624</v>
      </c>
      <c r="S3444" s="3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>MID(M3445,22,1)</f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12.53978611764706</v>
      </c>
      <c r="P3445">
        <f>VLOOKUP(TableOMP[[#This Row],[Label]],TableAvg[],3,FALSE)</f>
        <v>1.5445364028980233</v>
      </c>
      <c r="Q3445" s="3">
        <f>TableOMP[[#This Row],[Avg]]-$U$2*TableOMP[[#This Row],[StdDev]]</f>
        <v>9.4507133118510129</v>
      </c>
      <c r="R3445" s="3">
        <f>TableOMP[[#This Row],[Avg]]+$U$2*TableOMP[[#This Row],[StdDev]]</f>
        <v>15.628858923443106</v>
      </c>
      <c r="S3445" s="3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>MID(M3446,22,1)</f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17.186305852941175</v>
      </c>
      <c r="P3446">
        <f>VLOOKUP(TableOMP[[#This Row],[Label]],TableAvg[],3,FALSE)</f>
        <v>1.453088740354411</v>
      </c>
      <c r="Q3446" s="3">
        <f>TableOMP[[#This Row],[Avg]]-$U$2*TableOMP[[#This Row],[StdDev]]</f>
        <v>14.280128372232353</v>
      </c>
      <c r="R3446" s="3">
        <f>TableOMP[[#This Row],[Avg]]+$U$2*TableOMP[[#This Row],[StdDev]]</f>
        <v>20.092483333649998</v>
      </c>
      <c r="S3446" s="3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>MID(M3447,22,1)</f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18.569956588235296</v>
      </c>
      <c r="P3447">
        <f>VLOOKUP(TableOMP[[#This Row],[Label]],TableAvg[],3,FALSE)</f>
        <v>2.4107893631359065</v>
      </c>
      <c r="Q3447" s="3">
        <f>TableOMP[[#This Row],[Avg]]-$U$2*TableOMP[[#This Row],[StdDev]]</f>
        <v>13.748377861963483</v>
      </c>
      <c r="R3447" s="3">
        <f>TableOMP[[#This Row],[Avg]]+$U$2*TableOMP[[#This Row],[StdDev]]</f>
        <v>23.391535314507109</v>
      </c>
      <c r="S3447" s="3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>MID(M3448,22,1)</f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18.96842035294118</v>
      </c>
      <c r="P3448">
        <f>VLOOKUP(TableOMP[[#This Row],[Label]],TableAvg[],3,FALSE)</f>
        <v>2.0011168989635033</v>
      </c>
      <c r="Q3448" s="3">
        <f>TableOMP[[#This Row],[Avg]]-$U$2*TableOMP[[#This Row],[StdDev]]</f>
        <v>14.966186555014174</v>
      </c>
      <c r="R3448" s="3">
        <f>TableOMP[[#This Row],[Avg]]+$U$2*TableOMP[[#This Row],[StdDev]]</f>
        <v>22.970654150868185</v>
      </c>
      <c r="S3448" s="3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>MID(M3449,22,1)</f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17.979193705882359</v>
      </c>
      <c r="P3449">
        <f>VLOOKUP(TableOMP[[#This Row],[Label]],TableAvg[],3,FALSE)</f>
        <v>2.0682185463870035</v>
      </c>
      <c r="Q3449" s="3">
        <f>TableOMP[[#This Row],[Avg]]-$U$2*TableOMP[[#This Row],[StdDev]]</f>
        <v>13.842756613108353</v>
      </c>
      <c r="R3449" s="3">
        <f>TableOMP[[#This Row],[Avg]]+$U$2*TableOMP[[#This Row],[StdDev]]</f>
        <v>22.115630798656365</v>
      </c>
      <c r="S3449" s="3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>MID(M3450,22,1)</f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19.259341529411767</v>
      </c>
      <c r="P3450">
        <f>VLOOKUP(TableOMP[[#This Row],[Label]],TableAvg[],3,FALSE)</f>
        <v>3.0870103771378772</v>
      </c>
      <c r="Q3450" s="3">
        <f>TableOMP[[#This Row],[Avg]]-$U$2*TableOMP[[#This Row],[StdDev]]</f>
        <v>13.085320775136012</v>
      </c>
      <c r="R3450" s="3">
        <f>TableOMP[[#This Row],[Avg]]+$U$2*TableOMP[[#This Row],[StdDev]]</f>
        <v>25.433362283687522</v>
      </c>
      <c r="S3450" s="3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>MID(M3451,22,1)</f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19.778512941176469</v>
      </c>
      <c r="P3451">
        <f>VLOOKUP(TableOMP[[#This Row],[Label]],TableAvg[],3,FALSE)</f>
        <v>2.9393500153542895</v>
      </c>
      <c r="Q3451" s="3">
        <f>TableOMP[[#This Row],[Avg]]-$U$2*TableOMP[[#This Row],[StdDev]]</f>
        <v>13.89981291046789</v>
      </c>
      <c r="R3451" s="3">
        <f>TableOMP[[#This Row],[Avg]]+$U$2*TableOMP[[#This Row],[StdDev]]</f>
        <v>25.657212971885048</v>
      </c>
      <c r="S3451" s="3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>MID(M3452,22,1)</f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19.262398529411765</v>
      </c>
      <c r="P3452">
        <f>VLOOKUP(TableOMP[[#This Row],[Label]],TableAvg[],3,FALSE)</f>
        <v>3.4408433130393234</v>
      </c>
      <c r="Q3452" s="3">
        <f>TableOMP[[#This Row],[Avg]]-$U$2*TableOMP[[#This Row],[StdDev]]</f>
        <v>12.380711903333118</v>
      </c>
      <c r="R3452" s="3">
        <f>TableOMP[[#This Row],[Avg]]+$U$2*TableOMP[[#This Row],[StdDev]]</f>
        <v>26.144085155490412</v>
      </c>
      <c r="S3452" s="3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>MID(M3453,22,1)</f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19.646251617647067</v>
      </c>
      <c r="P3453">
        <f>VLOOKUP(TableOMP[[#This Row],[Label]],TableAvg[],3,FALSE)</f>
        <v>3.4480023421486621</v>
      </c>
      <c r="Q3453" s="3">
        <f>TableOMP[[#This Row],[Avg]]-$U$2*TableOMP[[#This Row],[StdDev]]</f>
        <v>12.750246933349743</v>
      </c>
      <c r="R3453" s="3">
        <f>TableOMP[[#This Row],[Avg]]+$U$2*TableOMP[[#This Row],[StdDev]]</f>
        <v>26.542256301944391</v>
      </c>
      <c r="S3453" s="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>MID(M3454,22,1)</f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18.493297705882355</v>
      </c>
      <c r="P3454">
        <f>VLOOKUP(TableOMP[[#This Row],[Label]],TableAvg[],3,FALSE)</f>
        <v>4.4769166068423738</v>
      </c>
      <c r="Q3454" s="3">
        <f>TableOMP[[#This Row],[Avg]]-$U$2*TableOMP[[#This Row],[StdDev]]</f>
        <v>9.5394644921976077</v>
      </c>
      <c r="R3454" s="3">
        <f>TableOMP[[#This Row],[Avg]]+$U$2*TableOMP[[#This Row],[StdDev]]</f>
        <v>27.447130919567101</v>
      </c>
      <c r="S3454" s="3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>MID(M3455,22,1)</f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18.953679029411774</v>
      </c>
      <c r="P3455">
        <f>VLOOKUP(TableOMP[[#This Row],[Label]],TableAvg[],3,FALSE)</f>
        <v>4.4196828846034402</v>
      </c>
      <c r="Q3455" s="3">
        <f>TableOMP[[#This Row],[Avg]]-$U$2*TableOMP[[#This Row],[StdDev]]</f>
        <v>10.114313260204893</v>
      </c>
      <c r="R3455" s="3">
        <f>TableOMP[[#This Row],[Avg]]+$U$2*TableOMP[[#This Row],[StdDev]]</f>
        <v>27.793044798618652</v>
      </c>
      <c r="S3455" s="3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>MID(M3456,22,1)</f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18.222616411764712</v>
      </c>
      <c r="P3456">
        <f>VLOOKUP(TableOMP[[#This Row],[Label]],TableAvg[],3,FALSE)</f>
        <v>5.2850337883305496</v>
      </c>
      <c r="Q3456" s="3">
        <f>TableOMP[[#This Row],[Avg]]-$U$2*TableOMP[[#This Row],[StdDev]]</f>
        <v>7.6525488351036124</v>
      </c>
      <c r="R3456" s="3">
        <f>TableOMP[[#This Row],[Avg]]+$U$2*TableOMP[[#This Row],[StdDev]]</f>
        <v>28.792683988425811</v>
      </c>
      <c r="S3456" s="3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>MID(M3457,22,1)</f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19.753304235294113</v>
      </c>
      <c r="P3457">
        <f>VLOOKUP(TableOMP[[#This Row],[Label]],TableAvg[],3,FALSE)</f>
        <v>5.7720607754639541</v>
      </c>
      <c r="Q3457" s="3">
        <f>TableOMP[[#This Row],[Avg]]-$U$2*TableOMP[[#This Row],[StdDev]]</f>
        <v>8.2091826843662048</v>
      </c>
      <c r="R3457" s="3">
        <f>TableOMP[[#This Row],[Avg]]+$U$2*TableOMP[[#This Row],[StdDev]]</f>
        <v>31.297425786222021</v>
      </c>
      <c r="S3457" s="3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18.861187470588234</v>
      </c>
      <c r="P3458">
        <f>VLOOKUP(TableOMP[[#This Row],[Label]],TableAvg[],3,FALSE)</f>
        <v>5.8464491993861802</v>
      </c>
      <c r="Q3458" s="3">
        <f>TableOMP[[#This Row],[Avg]]-$U$2*TableOMP[[#This Row],[StdDev]]</f>
        <v>7.1682890718158738</v>
      </c>
      <c r="R3458" s="3">
        <f>TableOMP[[#This Row],[Avg]]+$U$2*TableOMP[[#This Row],[StdDev]]</f>
        <v>30.554085869360595</v>
      </c>
      <c r="S3458" s="3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>MID(M3459,22,1)</f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17.531113088235291</v>
      </c>
      <c r="P3459">
        <f>VLOOKUP(TableOMP[[#This Row],[Label]],TableAvg[],3,FALSE)</f>
        <v>6.3151383017288145</v>
      </c>
      <c r="Q3459" s="3">
        <f>TableOMP[[#This Row],[Avg]]-$U$2*TableOMP[[#This Row],[StdDev]]</f>
        <v>4.9008364847776615</v>
      </c>
      <c r="R3459" s="3">
        <f>TableOMP[[#This Row],[Avg]]+$U$2*TableOMP[[#This Row],[StdDev]]</f>
        <v>30.161389691692918</v>
      </c>
      <c r="S3459" s="3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>MID(M3460,22,1)</f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19.772225558823529</v>
      </c>
      <c r="P3460">
        <f>VLOOKUP(TableOMP[[#This Row],[Label]],TableAvg[],3,FALSE)</f>
        <v>6.3812539498502527</v>
      </c>
      <c r="Q3460" s="3">
        <f>TableOMP[[#This Row],[Avg]]-$U$2*TableOMP[[#This Row],[StdDev]]</f>
        <v>7.009717659123023</v>
      </c>
      <c r="R3460" s="3">
        <f>TableOMP[[#This Row],[Avg]]+$U$2*TableOMP[[#This Row],[StdDev]]</f>
        <v>32.53473345852403</v>
      </c>
      <c r="S3460" s="3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>MID(M3461,22,1)</f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17.463875411764704</v>
      </c>
      <c r="P3461">
        <f>VLOOKUP(TableOMP[[#This Row],[Label]],TableAvg[],3,FALSE)</f>
        <v>6.8619164896842131</v>
      </c>
      <c r="Q3461" s="3">
        <f>TableOMP[[#This Row],[Avg]]-$U$2*TableOMP[[#This Row],[StdDev]]</f>
        <v>3.7400424323962778</v>
      </c>
      <c r="R3461" s="3">
        <f>TableOMP[[#This Row],[Avg]]+$U$2*TableOMP[[#This Row],[StdDev]]</f>
        <v>31.187708391133128</v>
      </c>
      <c r="S3461" s="3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>MID(M3462,22,1)</f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16.758922852941176</v>
      </c>
      <c r="P3462">
        <f>VLOOKUP(TableOMP[[#This Row],[Label]],TableAvg[],3,FALSE)</f>
        <v>6.2883830143203872</v>
      </c>
      <c r="Q3462" s="3">
        <f>TableOMP[[#This Row],[Avg]]-$U$2*TableOMP[[#This Row],[StdDev]]</f>
        <v>4.1821568243004013</v>
      </c>
      <c r="R3462" s="3">
        <f>TableOMP[[#This Row],[Avg]]+$U$2*TableOMP[[#This Row],[StdDev]]</f>
        <v>29.335688881581952</v>
      </c>
      <c r="S3462" s="3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>MID(M3463,22,1)</f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18.25794655882353</v>
      </c>
      <c r="P3463">
        <f>VLOOKUP(TableOMP[[#This Row],[Label]],TableAvg[],3,FALSE)</f>
        <v>7.0619355485102417</v>
      </c>
      <c r="Q3463" s="3">
        <f>TableOMP[[#This Row],[Avg]]-$U$2*TableOMP[[#This Row],[StdDev]]</f>
        <v>4.1340754618030466</v>
      </c>
      <c r="R3463" s="3">
        <f>TableOMP[[#This Row],[Avg]]+$U$2*TableOMP[[#This Row],[StdDev]]</f>
        <v>32.381817655844017</v>
      </c>
      <c r="S3463" s="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>MID(M3464,22,1)</f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18.183163529411761</v>
      </c>
      <c r="P3464">
        <f>VLOOKUP(TableOMP[[#This Row],[Label]],TableAvg[],3,FALSE)</f>
        <v>6.6206298085175597</v>
      </c>
      <c r="Q3464" s="3">
        <f>TableOMP[[#This Row],[Avg]]-$U$2*TableOMP[[#This Row],[StdDev]]</f>
        <v>4.9419039123766417</v>
      </c>
      <c r="R3464" s="3">
        <f>TableOMP[[#This Row],[Avg]]+$U$2*TableOMP[[#This Row],[StdDev]]</f>
        <v>31.42442314644688</v>
      </c>
      <c r="S3464" s="3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>MID(M3465,22,1)</f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19.406174029411766</v>
      </c>
      <c r="P3465">
        <f>VLOOKUP(TableOMP[[#This Row],[Label]],TableAvg[],3,FALSE)</f>
        <v>7.2401406467937921</v>
      </c>
      <c r="Q3465" s="3">
        <f>TableOMP[[#This Row],[Avg]]-$U$2*TableOMP[[#This Row],[StdDev]]</f>
        <v>4.9258927358241813</v>
      </c>
      <c r="R3465" s="3">
        <f>TableOMP[[#This Row],[Avg]]+$U$2*TableOMP[[#This Row],[StdDev]]</f>
        <v>33.886455322999353</v>
      </c>
      <c r="S3465" s="3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>MID(M3466,22,1)</f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16.812693030303027</v>
      </c>
      <c r="P3466">
        <f>VLOOKUP(TableOMP[[#This Row],[Label]],TableAvg[],3,FALSE)</f>
        <v>7.084861945981431</v>
      </c>
      <c r="Q3466" s="3">
        <f>TableOMP[[#This Row],[Avg]]-$U$2*TableOMP[[#This Row],[StdDev]]</f>
        <v>2.642969138340165</v>
      </c>
      <c r="R3466" s="3">
        <f>TableOMP[[#This Row],[Avg]]+$U$2*TableOMP[[#This Row],[StdDev]]</f>
        <v>30.982416922265891</v>
      </c>
      <c r="S3466" s="3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>MID(M3467,22,1)</f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17.23930566666666</v>
      </c>
      <c r="P3467">
        <f>VLOOKUP(TableOMP[[#This Row],[Label]],TableAvg[],3,FALSE)</f>
        <v>7.2365690548838488</v>
      </c>
      <c r="Q3467" s="3">
        <f>TableOMP[[#This Row],[Avg]]-$U$2*TableOMP[[#This Row],[StdDev]]</f>
        <v>2.7661675568989619</v>
      </c>
      <c r="R3467" s="3">
        <f>TableOMP[[#This Row],[Avg]]+$U$2*TableOMP[[#This Row],[StdDev]]</f>
        <v>31.712443776434355</v>
      </c>
      <c r="S3467" s="3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>MID(M3468,22,1)</f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16.724734968750003</v>
      </c>
      <c r="P3468">
        <f>VLOOKUP(TableOMP[[#This Row],[Label]],TableAvg[],3,FALSE)</f>
        <v>7.0022010159697237</v>
      </c>
      <c r="Q3468" s="3">
        <f>TableOMP[[#This Row],[Avg]]-$U$2*TableOMP[[#This Row],[StdDev]]</f>
        <v>2.7203329368105553</v>
      </c>
      <c r="R3468" s="3">
        <f>TableOMP[[#This Row],[Avg]]+$U$2*TableOMP[[#This Row],[StdDev]]</f>
        <v>30.729137000689448</v>
      </c>
      <c r="S3468" s="3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>MID(M3469,22,1)</f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17.459034281249998</v>
      </c>
      <c r="P3469">
        <f>VLOOKUP(TableOMP[[#This Row],[Label]],TableAvg[],3,FALSE)</f>
        <v>7.0515531740340354</v>
      </c>
      <c r="Q3469" s="3">
        <f>TableOMP[[#This Row],[Avg]]-$U$2*TableOMP[[#This Row],[StdDev]]</f>
        <v>3.3559279331819276</v>
      </c>
      <c r="R3469" s="3">
        <f>TableOMP[[#This Row],[Avg]]+$U$2*TableOMP[[#This Row],[StdDev]]</f>
        <v>31.562140629318069</v>
      </c>
      <c r="S3469" s="3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>MID(M3470,22,1)</f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17.1912389375</v>
      </c>
      <c r="P3470">
        <f>VLOOKUP(TableOMP[[#This Row],[Label]],TableAvg[],3,FALSE)</f>
        <v>7.3569513147395975</v>
      </c>
      <c r="Q3470" s="3">
        <f>TableOMP[[#This Row],[Avg]]-$U$2*TableOMP[[#This Row],[StdDev]]</f>
        <v>2.4773363080208046</v>
      </c>
      <c r="R3470" s="3">
        <f>TableOMP[[#This Row],[Avg]]+$U$2*TableOMP[[#This Row],[StdDev]]</f>
        <v>31.905141566979196</v>
      </c>
      <c r="S3470" s="3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>MID(M3471,22,1)</f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16.484906718749997</v>
      </c>
      <c r="P3471">
        <f>VLOOKUP(TableOMP[[#This Row],[Label]],TableAvg[],3,FALSE)</f>
        <v>7.558230125214445</v>
      </c>
      <c r="Q3471" s="3">
        <f>TableOMP[[#This Row],[Avg]]-$U$2*TableOMP[[#This Row],[StdDev]]</f>
        <v>1.3684464683211068</v>
      </c>
      <c r="R3471" s="3">
        <f>TableOMP[[#This Row],[Avg]]+$U$2*TableOMP[[#This Row],[StdDev]]</f>
        <v>31.601366969178887</v>
      </c>
      <c r="S3471" s="3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>MID(M3472,22,1)</f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18.282200593749998</v>
      </c>
      <c r="P3472">
        <f>VLOOKUP(TableOMP[[#This Row],[Label]],TableAvg[],3,FALSE)</f>
        <v>7.4943406967237527</v>
      </c>
      <c r="Q3472" s="3">
        <f>TableOMP[[#This Row],[Avg]]-$U$2*TableOMP[[#This Row],[StdDev]]</f>
        <v>3.2935192003024927</v>
      </c>
      <c r="R3472" s="3">
        <f>TableOMP[[#This Row],[Avg]]+$U$2*TableOMP[[#This Row],[StdDev]]</f>
        <v>33.270881987197505</v>
      </c>
      <c r="S3472" s="3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>MID(M3473,22,1)</f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18.887814124999995</v>
      </c>
      <c r="P3473">
        <f>VLOOKUP(TableOMP[[#This Row],[Label]],TableAvg[],3,FALSE)</f>
        <v>7.8339106006478954</v>
      </c>
      <c r="Q3473" s="3">
        <f>TableOMP[[#This Row],[Avg]]-$U$2*TableOMP[[#This Row],[StdDev]]</f>
        <v>3.2199929237042042</v>
      </c>
      <c r="R3473" s="3">
        <f>TableOMP[[#This Row],[Avg]]+$U$2*TableOMP[[#This Row],[StdDev]]</f>
        <v>34.555635326295786</v>
      </c>
      <c r="S3473" s="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>MID(M3474,22,1)</f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20.834151406250001</v>
      </c>
      <c r="P3474">
        <f>VLOOKUP(TableOMP[[#This Row],[Label]],TableAvg[],3,FALSE)</f>
        <v>8.4387837478377037</v>
      </c>
      <c r="Q3474" s="3">
        <f>TableOMP[[#This Row],[Avg]]-$U$2*TableOMP[[#This Row],[StdDev]]</f>
        <v>3.9565839105745937</v>
      </c>
      <c r="R3474" s="3">
        <f>TableOMP[[#This Row],[Avg]]+$U$2*TableOMP[[#This Row],[StdDev]]</f>
        <v>37.711718901925408</v>
      </c>
      <c r="S3474" s="3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>MID(M3475,22,1)</f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21.759482451612907</v>
      </c>
      <c r="P3475">
        <f>VLOOKUP(TableOMP[[#This Row],[Label]],TableAvg[],3,FALSE)</f>
        <v>8.1826034443029805</v>
      </c>
      <c r="Q3475" s="3">
        <f>TableOMP[[#This Row],[Avg]]-$U$2*TableOMP[[#This Row],[StdDev]]</f>
        <v>5.3942755630069463</v>
      </c>
      <c r="R3475" s="3">
        <f>TableOMP[[#This Row],[Avg]]+$U$2*TableOMP[[#This Row],[StdDev]]</f>
        <v>38.124689340218865</v>
      </c>
      <c r="S3475" s="3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>MID(M3476,22,1)</f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19.386276322580649</v>
      </c>
      <c r="P3476">
        <f>VLOOKUP(TableOMP[[#This Row],[Label]],TableAvg[],3,FALSE)</f>
        <v>8.256148849544207</v>
      </c>
      <c r="Q3476" s="3">
        <f>TableOMP[[#This Row],[Avg]]-$U$2*TableOMP[[#This Row],[StdDev]]</f>
        <v>2.8739786234922349</v>
      </c>
      <c r="R3476" s="3">
        <f>TableOMP[[#This Row],[Avg]]+$U$2*TableOMP[[#This Row],[StdDev]]</f>
        <v>35.898574021669063</v>
      </c>
      <c r="S3476" s="3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>MID(M3477,22,1)</f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19.607238129032257</v>
      </c>
      <c r="P3477">
        <f>VLOOKUP(TableOMP[[#This Row],[Label]],TableAvg[],3,FALSE)</f>
        <v>8.7716338060571157</v>
      </c>
      <c r="Q3477" s="3">
        <f>TableOMP[[#This Row],[Avg]]-$U$2*TableOMP[[#This Row],[StdDev]]</f>
        <v>2.063970516918026</v>
      </c>
      <c r="R3477" s="3">
        <f>TableOMP[[#This Row],[Avg]]+$U$2*TableOMP[[#This Row],[StdDev]]</f>
        <v>37.150505741146489</v>
      </c>
      <c r="S3477" s="3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>MID(M3478,22,1)</f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19.512715466666666</v>
      </c>
      <c r="P3478">
        <f>VLOOKUP(TableOMP[[#This Row],[Label]],TableAvg[],3,FALSE)</f>
        <v>9.187228983869657</v>
      </c>
      <c r="Q3478" s="3">
        <f>TableOMP[[#This Row],[Avg]]-$U$2*TableOMP[[#This Row],[StdDev]]</f>
        <v>1.1382574989273522</v>
      </c>
      <c r="R3478" s="3">
        <f>TableOMP[[#This Row],[Avg]]+$U$2*TableOMP[[#This Row],[StdDev]]</f>
        <v>37.88717343440598</v>
      </c>
      <c r="S3478" s="3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>MID(M3479,22,1)</f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18.221909137931036</v>
      </c>
      <c r="P3479">
        <f>VLOOKUP(TableOMP[[#This Row],[Label]],TableAvg[],3,FALSE)</f>
        <v>8.8666679267412789</v>
      </c>
      <c r="Q3479" s="3">
        <f>TableOMP[[#This Row],[Avg]]-$U$2*TableOMP[[#This Row],[StdDev]]</f>
        <v>0.48857328444847781</v>
      </c>
      <c r="R3479" s="3">
        <f>TableOMP[[#This Row],[Avg]]+$U$2*TableOMP[[#This Row],[StdDev]]</f>
        <v>35.955244991413593</v>
      </c>
      <c r="S3479" s="3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>MID(M3480,22,1)</f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20.414483310344828</v>
      </c>
      <c r="P3480">
        <f>VLOOKUP(TableOMP[[#This Row],[Label]],TableAvg[],3,FALSE)</f>
        <v>8.8079953443107861</v>
      </c>
      <c r="Q3480" s="3">
        <f>TableOMP[[#This Row],[Avg]]-$U$2*TableOMP[[#This Row],[StdDev]]</f>
        <v>2.7984926217232555</v>
      </c>
      <c r="R3480" s="3">
        <f>TableOMP[[#This Row],[Avg]]+$U$2*TableOMP[[#This Row],[StdDev]]</f>
        <v>38.0304739989664</v>
      </c>
      <c r="S3480" s="3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>MID(M3481,22,1)</f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23.102873862068964</v>
      </c>
      <c r="P3481">
        <f>VLOOKUP(TableOMP[[#This Row],[Label]],TableAvg[],3,FALSE)</f>
        <v>9.1655820311027689</v>
      </c>
      <c r="Q3481" s="3">
        <f>TableOMP[[#This Row],[Avg]]-$U$2*TableOMP[[#This Row],[StdDev]]</f>
        <v>4.7717097998634266</v>
      </c>
      <c r="R3481" s="3">
        <f>TableOMP[[#This Row],[Avg]]+$U$2*TableOMP[[#This Row],[StdDev]]</f>
        <v>41.434037924274506</v>
      </c>
      <c r="S3481" s="3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>MID(M3482,22,1)</f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20.206137000000002</v>
      </c>
      <c r="P3482">
        <f>VLOOKUP(TableOMP[[#This Row],[Label]],TableAvg[],3,FALSE)</f>
        <v>9.3356683494800166</v>
      </c>
      <c r="Q3482" s="3">
        <f>TableOMP[[#This Row],[Avg]]-$U$2*TableOMP[[#This Row],[StdDev]]</f>
        <v>1.5348003010399687</v>
      </c>
      <c r="R3482" s="3">
        <f>TableOMP[[#This Row],[Avg]]+$U$2*TableOMP[[#This Row],[StdDev]]</f>
        <v>38.877473698960031</v>
      </c>
      <c r="S3482" s="3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>MID(M3483,22,1)</f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19.386289896551727</v>
      </c>
      <c r="P3483">
        <f>VLOOKUP(TableOMP[[#This Row],[Label]],TableAvg[],3,FALSE)</f>
        <v>9.356722659350508</v>
      </c>
      <c r="Q3483" s="3">
        <f>TableOMP[[#This Row],[Avg]]-$U$2*TableOMP[[#This Row],[StdDev]]</f>
        <v>0.67284457785071083</v>
      </c>
      <c r="R3483" s="3">
        <f>TableOMP[[#This Row],[Avg]]+$U$2*TableOMP[[#This Row],[StdDev]]</f>
        <v>38.099735215252743</v>
      </c>
      <c r="S3483" s="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>MID(M3484,22,1)</f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21.556592607142864</v>
      </c>
      <c r="P3484">
        <f>VLOOKUP(TableOMP[[#This Row],[Label]],TableAvg[],3,FALSE)</f>
        <v>9.5239741975301975</v>
      </c>
      <c r="Q3484" s="3">
        <f>TableOMP[[#This Row],[Avg]]-$U$2*TableOMP[[#This Row],[StdDev]]</f>
        <v>2.5086442120824692</v>
      </c>
      <c r="R3484" s="3">
        <f>TableOMP[[#This Row],[Avg]]+$U$2*TableOMP[[#This Row],[StdDev]]</f>
        <v>40.604541002203263</v>
      </c>
      <c r="S3484" s="3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>MID(M3485,22,1)</f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26.108961571428576</v>
      </c>
      <c r="P3485">
        <f>VLOOKUP(TableOMP[[#This Row],[Label]],TableAvg[],3,FALSE)</f>
        <v>7.567723320778434</v>
      </c>
      <c r="Q3485" s="3">
        <f>TableOMP[[#This Row],[Avg]]-$U$2*TableOMP[[#This Row],[StdDev]]</f>
        <v>10.973514929871708</v>
      </c>
      <c r="R3485" s="3">
        <f>TableOMP[[#This Row],[Avg]]+$U$2*TableOMP[[#This Row],[StdDev]]</f>
        <v>41.244408212985448</v>
      </c>
      <c r="S3485" s="3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>MID(M3486,22,1)</f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21.33952425</v>
      </c>
      <c r="P3486">
        <f>VLOOKUP(TableOMP[[#This Row],[Label]],TableAvg[],3,FALSE)</f>
        <v>9.4382373391227325</v>
      </c>
      <c r="Q3486" s="3">
        <f>TableOMP[[#This Row],[Avg]]-$U$2*TableOMP[[#This Row],[StdDev]]</f>
        <v>2.4630495717545351</v>
      </c>
      <c r="R3486" s="3">
        <f>TableOMP[[#This Row],[Avg]]+$U$2*TableOMP[[#This Row],[StdDev]]</f>
        <v>40.215998928245469</v>
      </c>
      <c r="S3486" s="3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>MID(M3487,22,1)</f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22.073098000000005</v>
      </c>
      <c r="P3487">
        <f>VLOOKUP(TableOMP[[#This Row],[Label]],TableAvg[],3,FALSE)</f>
        <v>9.0800087901737854</v>
      </c>
      <c r="Q3487" s="3">
        <f>TableOMP[[#This Row],[Avg]]-$U$2*TableOMP[[#This Row],[StdDev]]</f>
        <v>3.9130804196524345</v>
      </c>
      <c r="R3487" s="3">
        <f>TableOMP[[#This Row],[Avg]]+$U$2*TableOMP[[#This Row],[StdDev]]</f>
        <v>40.233115580347572</v>
      </c>
      <c r="S3487" s="3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>MID(M3488,22,1)</f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19.91024775</v>
      </c>
      <c r="P3488">
        <f>VLOOKUP(TableOMP[[#This Row],[Label]],TableAvg[],3,FALSE)</f>
        <v>8.9890914259441548</v>
      </c>
      <c r="Q3488" s="3">
        <f>TableOMP[[#This Row],[Avg]]-$U$2*TableOMP[[#This Row],[StdDev]]</f>
        <v>1.9320648981116904</v>
      </c>
      <c r="R3488" s="3">
        <f>TableOMP[[#This Row],[Avg]]+$U$2*TableOMP[[#This Row],[StdDev]]</f>
        <v>37.888430601888309</v>
      </c>
      <c r="S3488" s="3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>MID(M3489,22,1)</f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18.850676142857139</v>
      </c>
      <c r="P3489">
        <f>VLOOKUP(TableOMP[[#This Row],[Label]],TableAvg[],3,FALSE)</f>
        <v>8.9405976519509274</v>
      </c>
      <c r="Q3489" s="3">
        <f>TableOMP[[#This Row],[Avg]]-$U$2*TableOMP[[#This Row],[StdDev]]</f>
        <v>0.9694808389552847</v>
      </c>
      <c r="R3489" s="3">
        <f>TableOMP[[#This Row],[Avg]]+$U$2*TableOMP[[#This Row],[StdDev]]</f>
        <v>36.731871446758994</v>
      </c>
      <c r="S3489" s="3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>MID(M3490,22,1)</f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21.831402321428566</v>
      </c>
      <c r="P3490">
        <f>VLOOKUP(TableOMP[[#This Row],[Label]],TableAvg[],3,FALSE)</f>
        <v>9.0477290995250179</v>
      </c>
      <c r="Q3490" s="3">
        <f>TableOMP[[#This Row],[Avg]]-$U$2*TableOMP[[#This Row],[StdDev]]</f>
        <v>3.7359441223785304</v>
      </c>
      <c r="R3490" s="3">
        <f>TableOMP[[#This Row],[Avg]]+$U$2*TableOMP[[#This Row],[StdDev]]</f>
        <v>39.926860520478598</v>
      </c>
      <c r="S3490" s="3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>MID(M3491,22,1)</f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3.6887529117647055</v>
      </c>
      <c r="P3491">
        <f>VLOOKUP(TableOMP[[#This Row],[Label]],TableAvg[],3,FALSE)</f>
        <v>0.90423785867053863</v>
      </c>
      <c r="Q3491" s="3">
        <f>TableOMP[[#This Row],[Avg]]-$U$2*TableOMP[[#This Row],[StdDev]]</f>
        <v>1.8802771944236283</v>
      </c>
      <c r="R3491" s="3">
        <f>TableOMP[[#This Row],[Avg]]+$U$2*TableOMP[[#This Row],[StdDev]]</f>
        <v>5.4972286291057824</v>
      </c>
      <c r="S3491" s="3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>MID(M3492,22,1)</f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19.844972911764707</v>
      </c>
      <c r="P3492">
        <f>VLOOKUP(TableOMP[[#This Row],[Label]],TableAvg[],3,FALSE)</f>
        <v>2.3787024394751985</v>
      </c>
      <c r="Q3492" s="3">
        <f>TableOMP[[#This Row],[Avg]]-$U$2*TableOMP[[#This Row],[StdDev]]</f>
        <v>15.08756803281431</v>
      </c>
      <c r="R3492" s="3">
        <f>TableOMP[[#This Row],[Avg]]+$U$2*TableOMP[[#This Row],[StdDev]]</f>
        <v>24.602377790715103</v>
      </c>
      <c r="S3492" s="3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>MID(M3493,22,1)</f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7.0879812352941185</v>
      </c>
      <c r="P3493">
        <f>VLOOKUP(TableOMP[[#This Row],[Label]],TableAvg[],3,FALSE)</f>
        <v>1.1352525779008207</v>
      </c>
      <c r="Q3493" s="3">
        <f>TableOMP[[#This Row],[Avg]]-$U$2*TableOMP[[#This Row],[StdDev]]</f>
        <v>4.8174760794924776</v>
      </c>
      <c r="R3493" s="3">
        <f>TableOMP[[#This Row],[Avg]]+$U$2*TableOMP[[#This Row],[StdDev]]</f>
        <v>9.3584863910957594</v>
      </c>
      <c r="S3493" s="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>MID(M3494,22,1)</f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9.9179669117647062</v>
      </c>
      <c r="P3494">
        <f>VLOOKUP(TableOMP[[#This Row],[Label]],TableAvg[],3,FALSE)</f>
        <v>2.5953991770789595</v>
      </c>
      <c r="Q3494" s="3">
        <f>TableOMP[[#This Row],[Avg]]-$U$2*TableOMP[[#This Row],[StdDev]]</f>
        <v>4.7271685576067872</v>
      </c>
      <c r="R3494" s="3">
        <f>TableOMP[[#This Row],[Avg]]+$U$2*TableOMP[[#This Row],[StdDev]]</f>
        <v>15.108765265922624</v>
      </c>
      <c r="S3494" s="3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>MID(M3495,22,1)</f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12.53978611764706</v>
      </c>
      <c r="P3495">
        <f>VLOOKUP(TableOMP[[#This Row],[Label]],TableAvg[],3,FALSE)</f>
        <v>1.5445364028980233</v>
      </c>
      <c r="Q3495" s="3">
        <f>TableOMP[[#This Row],[Avg]]-$U$2*TableOMP[[#This Row],[StdDev]]</f>
        <v>9.4507133118510129</v>
      </c>
      <c r="R3495" s="3">
        <f>TableOMP[[#This Row],[Avg]]+$U$2*TableOMP[[#This Row],[StdDev]]</f>
        <v>15.628858923443106</v>
      </c>
      <c r="S3495" s="3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>MID(M3496,22,1)</f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17.186305852941175</v>
      </c>
      <c r="P3496">
        <f>VLOOKUP(TableOMP[[#This Row],[Label]],TableAvg[],3,FALSE)</f>
        <v>1.453088740354411</v>
      </c>
      <c r="Q3496" s="3">
        <f>TableOMP[[#This Row],[Avg]]-$U$2*TableOMP[[#This Row],[StdDev]]</f>
        <v>14.280128372232353</v>
      </c>
      <c r="R3496" s="3">
        <f>TableOMP[[#This Row],[Avg]]+$U$2*TableOMP[[#This Row],[StdDev]]</f>
        <v>20.092483333649998</v>
      </c>
      <c r="S3496" s="3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>MID(M3497,22,1)</f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18.569956588235296</v>
      </c>
      <c r="P3497">
        <f>VLOOKUP(TableOMP[[#This Row],[Label]],TableAvg[],3,FALSE)</f>
        <v>2.4107893631359065</v>
      </c>
      <c r="Q3497" s="3">
        <f>TableOMP[[#This Row],[Avg]]-$U$2*TableOMP[[#This Row],[StdDev]]</f>
        <v>13.748377861963483</v>
      </c>
      <c r="R3497" s="3">
        <f>TableOMP[[#This Row],[Avg]]+$U$2*TableOMP[[#This Row],[StdDev]]</f>
        <v>23.391535314507109</v>
      </c>
      <c r="S3497" s="3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>MID(M3498,22,1)</f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18.96842035294118</v>
      </c>
      <c r="P3498">
        <f>VLOOKUP(TableOMP[[#This Row],[Label]],TableAvg[],3,FALSE)</f>
        <v>2.0011168989635033</v>
      </c>
      <c r="Q3498" s="3">
        <f>TableOMP[[#This Row],[Avg]]-$U$2*TableOMP[[#This Row],[StdDev]]</f>
        <v>14.966186555014174</v>
      </c>
      <c r="R3498" s="3">
        <f>TableOMP[[#This Row],[Avg]]+$U$2*TableOMP[[#This Row],[StdDev]]</f>
        <v>22.970654150868185</v>
      </c>
      <c r="S3498" s="3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>MID(M3499,22,1)</f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17.979193705882359</v>
      </c>
      <c r="P3499">
        <f>VLOOKUP(TableOMP[[#This Row],[Label]],TableAvg[],3,FALSE)</f>
        <v>2.0682185463870035</v>
      </c>
      <c r="Q3499" s="3">
        <f>TableOMP[[#This Row],[Avg]]-$U$2*TableOMP[[#This Row],[StdDev]]</f>
        <v>13.842756613108353</v>
      </c>
      <c r="R3499" s="3">
        <f>TableOMP[[#This Row],[Avg]]+$U$2*TableOMP[[#This Row],[StdDev]]</f>
        <v>22.115630798656365</v>
      </c>
      <c r="S3499" s="3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>MID(M3500,22,1)</f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19.259341529411767</v>
      </c>
      <c r="P3500">
        <f>VLOOKUP(TableOMP[[#This Row],[Label]],TableAvg[],3,FALSE)</f>
        <v>3.0870103771378772</v>
      </c>
      <c r="Q3500" s="3">
        <f>TableOMP[[#This Row],[Avg]]-$U$2*TableOMP[[#This Row],[StdDev]]</f>
        <v>13.085320775136012</v>
      </c>
      <c r="R3500" s="3">
        <f>TableOMP[[#This Row],[Avg]]+$U$2*TableOMP[[#This Row],[StdDev]]</f>
        <v>25.433362283687522</v>
      </c>
      <c r="S3500" s="3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>MID(M3501,22,1)</f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19.778512941176469</v>
      </c>
      <c r="P3501">
        <f>VLOOKUP(TableOMP[[#This Row],[Label]],TableAvg[],3,FALSE)</f>
        <v>2.9393500153542895</v>
      </c>
      <c r="Q3501" s="3">
        <f>TableOMP[[#This Row],[Avg]]-$U$2*TableOMP[[#This Row],[StdDev]]</f>
        <v>13.89981291046789</v>
      </c>
      <c r="R3501" s="3">
        <f>TableOMP[[#This Row],[Avg]]+$U$2*TableOMP[[#This Row],[StdDev]]</f>
        <v>25.657212971885048</v>
      </c>
      <c r="S3501" s="3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>MID(M3502,22,1)</f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19.262398529411765</v>
      </c>
      <c r="P3502">
        <f>VLOOKUP(TableOMP[[#This Row],[Label]],TableAvg[],3,FALSE)</f>
        <v>3.4408433130393234</v>
      </c>
      <c r="Q3502" s="3">
        <f>TableOMP[[#This Row],[Avg]]-$U$2*TableOMP[[#This Row],[StdDev]]</f>
        <v>12.380711903333118</v>
      </c>
      <c r="R3502" s="3">
        <f>TableOMP[[#This Row],[Avg]]+$U$2*TableOMP[[#This Row],[StdDev]]</f>
        <v>26.144085155490412</v>
      </c>
      <c r="S3502" s="3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>MID(M3503,22,1)</f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19.646251617647067</v>
      </c>
      <c r="P3503">
        <f>VLOOKUP(TableOMP[[#This Row],[Label]],TableAvg[],3,FALSE)</f>
        <v>3.4480023421486621</v>
      </c>
      <c r="Q3503" s="3">
        <f>TableOMP[[#This Row],[Avg]]-$U$2*TableOMP[[#This Row],[StdDev]]</f>
        <v>12.750246933349743</v>
      </c>
      <c r="R3503" s="3">
        <f>TableOMP[[#This Row],[Avg]]+$U$2*TableOMP[[#This Row],[StdDev]]</f>
        <v>26.542256301944391</v>
      </c>
      <c r="S3503" s="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>MID(M3504,22,1)</f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18.493297705882355</v>
      </c>
      <c r="P3504">
        <f>VLOOKUP(TableOMP[[#This Row],[Label]],TableAvg[],3,FALSE)</f>
        <v>4.4769166068423738</v>
      </c>
      <c r="Q3504" s="3">
        <f>TableOMP[[#This Row],[Avg]]-$U$2*TableOMP[[#This Row],[StdDev]]</f>
        <v>9.5394644921976077</v>
      </c>
      <c r="R3504" s="3">
        <f>TableOMP[[#This Row],[Avg]]+$U$2*TableOMP[[#This Row],[StdDev]]</f>
        <v>27.447130919567101</v>
      </c>
      <c r="S3504" s="3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>MID(M3505,22,1)</f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18.953679029411774</v>
      </c>
      <c r="P3505">
        <f>VLOOKUP(TableOMP[[#This Row],[Label]],TableAvg[],3,FALSE)</f>
        <v>4.4196828846034402</v>
      </c>
      <c r="Q3505" s="3">
        <f>TableOMP[[#This Row],[Avg]]-$U$2*TableOMP[[#This Row],[StdDev]]</f>
        <v>10.114313260204893</v>
      </c>
      <c r="R3505" s="3">
        <f>TableOMP[[#This Row],[Avg]]+$U$2*TableOMP[[#This Row],[StdDev]]</f>
        <v>27.793044798618652</v>
      </c>
      <c r="S3505" s="3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>MID(M3506,22,1)</f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18.222616411764712</v>
      </c>
      <c r="P3506">
        <f>VLOOKUP(TableOMP[[#This Row],[Label]],TableAvg[],3,FALSE)</f>
        <v>5.2850337883305496</v>
      </c>
      <c r="Q3506" s="3">
        <f>TableOMP[[#This Row],[Avg]]-$U$2*TableOMP[[#This Row],[StdDev]]</f>
        <v>7.6525488351036124</v>
      </c>
      <c r="R3506" s="3">
        <f>TableOMP[[#This Row],[Avg]]+$U$2*TableOMP[[#This Row],[StdDev]]</f>
        <v>28.792683988425811</v>
      </c>
      <c r="S3506" s="3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>MID(M3507,22,1)</f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19.753304235294113</v>
      </c>
      <c r="P3507">
        <f>VLOOKUP(TableOMP[[#This Row],[Label]],TableAvg[],3,FALSE)</f>
        <v>5.7720607754639541</v>
      </c>
      <c r="Q3507" s="3">
        <f>TableOMP[[#This Row],[Avg]]-$U$2*TableOMP[[#This Row],[StdDev]]</f>
        <v>8.2091826843662048</v>
      </c>
      <c r="R3507" s="3">
        <f>TableOMP[[#This Row],[Avg]]+$U$2*TableOMP[[#This Row],[StdDev]]</f>
        <v>31.297425786222021</v>
      </c>
      <c r="S3507" s="3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>MID(M3508,22,1)</f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18.861187470588234</v>
      </c>
      <c r="P3508">
        <f>VLOOKUP(TableOMP[[#This Row],[Label]],TableAvg[],3,FALSE)</f>
        <v>5.8464491993861802</v>
      </c>
      <c r="Q3508" s="3">
        <f>TableOMP[[#This Row],[Avg]]-$U$2*TableOMP[[#This Row],[StdDev]]</f>
        <v>7.1682890718158738</v>
      </c>
      <c r="R3508" s="3">
        <f>TableOMP[[#This Row],[Avg]]+$U$2*TableOMP[[#This Row],[StdDev]]</f>
        <v>30.554085869360595</v>
      </c>
      <c r="S3508" s="3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>MID(M3509,22,1)</f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17.531113088235291</v>
      </c>
      <c r="P3509">
        <f>VLOOKUP(TableOMP[[#This Row],[Label]],TableAvg[],3,FALSE)</f>
        <v>6.3151383017288145</v>
      </c>
      <c r="Q3509" s="3">
        <f>TableOMP[[#This Row],[Avg]]-$U$2*TableOMP[[#This Row],[StdDev]]</f>
        <v>4.9008364847776615</v>
      </c>
      <c r="R3509" s="3">
        <f>TableOMP[[#This Row],[Avg]]+$U$2*TableOMP[[#This Row],[StdDev]]</f>
        <v>30.161389691692918</v>
      </c>
      <c r="S3509" s="3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>MID(M3510,22,1)</f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19.772225558823529</v>
      </c>
      <c r="P3510">
        <f>VLOOKUP(TableOMP[[#This Row],[Label]],TableAvg[],3,FALSE)</f>
        <v>6.3812539498502527</v>
      </c>
      <c r="Q3510" s="3">
        <f>TableOMP[[#This Row],[Avg]]-$U$2*TableOMP[[#This Row],[StdDev]]</f>
        <v>7.009717659123023</v>
      </c>
      <c r="R3510" s="3">
        <f>TableOMP[[#This Row],[Avg]]+$U$2*TableOMP[[#This Row],[StdDev]]</f>
        <v>32.53473345852403</v>
      </c>
      <c r="S3510" s="3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>MID(M3511,22,1)</f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17.463875411764704</v>
      </c>
      <c r="P3511">
        <f>VLOOKUP(TableOMP[[#This Row],[Label]],TableAvg[],3,FALSE)</f>
        <v>6.8619164896842131</v>
      </c>
      <c r="Q3511" s="3">
        <f>TableOMP[[#This Row],[Avg]]-$U$2*TableOMP[[#This Row],[StdDev]]</f>
        <v>3.7400424323962778</v>
      </c>
      <c r="R3511" s="3">
        <f>TableOMP[[#This Row],[Avg]]+$U$2*TableOMP[[#This Row],[StdDev]]</f>
        <v>31.187708391133128</v>
      </c>
      <c r="S3511" s="3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>MID(M3512,22,1)</f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16.758922852941176</v>
      </c>
      <c r="P3512">
        <f>VLOOKUP(TableOMP[[#This Row],[Label]],TableAvg[],3,FALSE)</f>
        <v>6.2883830143203872</v>
      </c>
      <c r="Q3512" s="3">
        <f>TableOMP[[#This Row],[Avg]]-$U$2*TableOMP[[#This Row],[StdDev]]</f>
        <v>4.1821568243004013</v>
      </c>
      <c r="R3512" s="3">
        <f>TableOMP[[#This Row],[Avg]]+$U$2*TableOMP[[#This Row],[StdDev]]</f>
        <v>29.335688881581952</v>
      </c>
      <c r="S3512" s="3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>MID(M3513,22,1)</f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18.25794655882353</v>
      </c>
      <c r="P3513">
        <f>VLOOKUP(TableOMP[[#This Row],[Label]],TableAvg[],3,FALSE)</f>
        <v>7.0619355485102417</v>
      </c>
      <c r="Q3513" s="3">
        <f>TableOMP[[#This Row],[Avg]]-$U$2*TableOMP[[#This Row],[StdDev]]</f>
        <v>4.1340754618030466</v>
      </c>
      <c r="R3513" s="3">
        <f>TableOMP[[#This Row],[Avg]]+$U$2*TableOMP[[#This Row],[StdDev]]</f>
        <v>32.381817655844017</v>
      </c>
      <c r="S3513" s="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>MID(M3514,22,1)</f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18.183163529411761</v>
      </c>
      <c r="P3514">
        <f>VLOOKUP(TableOMP[[#This Row],[Label]],TableAvg[],3,FALSE)</f>
        <v>6.6206298085175597</v>
      </c>
      <c r="Q3514" s="3">
        <f>TableOMP[[#This Row],[Avg]]-$U$2*TableOMP[[#This Row],[StdDev]]</f>
        <v>4.9419039123766417</v>
      </c>
      <c r="R3514" s="3">
        <f>TableOMP[[#This Row],[Avg]]+$U$2*TableOMP[[#This Row],[StdDev]]</f>
        <v>31.42442314644688</v>
      </c>
      <c r="S3514" s="3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>MID(M3515,22,1)</f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19.406174029411766</v>
      </c>
      <c r="P3515">
        <f>VLOOKUP(TableOMP[[#This Row],[Label]],TableAvg[],3,FALSE)</f>
        <v>7.2401406467937921</v>
      </c>
      <c r="Q3515" s="3">
        <f>TableOMP[[#This Row],[Avg]]-$U$2*TableOMP[[#This Row],[StdDev]]</f>
        <v>4.9258927358241813</v>
      </c>
      <c r="R3515" s="3">
        <f>TableOMP[[#This Row],[Avg]]+$U$2*TableOMP[[#This Row],[StdDev]]</f>
        <v>33.886455322999353</v>
      </c>
      <c r="S3515" s="3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>MID(M3516,22,1)</f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16.812693030303027</v>
      </c>
      <c r="P3516">
        <f>VLOOKUP(TableOMP[[#This Row],[Label]],TableAvg[],3,FALSE)</f>
        <v>7.084861945981431</v>
      </c>
      <c r="Q3516" s="3">
        <f>TableOMP[[#This Row],[Avg]]-$U$2*TableOMP[[#This Row],[StdDev]]</f>
        <v>2.642969138340165</v>
      </c>
      <c r="R3516" s="3">
        <f>TableOMP[[#This Row],[Avg]]+$U$2*TableOMP[[#This Row],[StdDev]]</f>
        <v>30.982416922265891</v>
      </c>
      <c r="S3516" s="3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>MID(M3517,22,1)</f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17.23930566666666</v>
      </c>
      <c r="P3517">
        <f>VLOOKUP(TableOMP[[#This Row],[Label]],TableAvg[],3,FALSE)</f>
        <v>7.2365690548838488</v>
      </c>
      <c r="Q3517" s="3">
        <f>TableOMP[[#This Row],[Avg]]-$U$2*TableOMP[[#This Row],[StdDev]]</f>
        <v>2.7661675568989619</v>
      </c>
      <c r="R3517" s="3">
        <f>TableOMP[[#This Row],[Avg]]+$U$2*TableOMP[[#This Row],[StdDev]]</f>
        <v>31.712443776434355</v>
      </c>
      <c r="S3517" s="3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>MID(M3518,22,1)</f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16.724734968750003</v>
      </c>
      <c r="P3518">
        <f>VLOOKUP(TableOMP[[#This Row],[Label]],TableAvg[],3,FALSE)</f>
        <v>7.0022010159697237</v>
      </c>
      <c r="Q3518" s="3">
        <f>TableOMP[[#This Row],[Avg]]-$U$2*TableOMP[[#This Row],[StdDev]]</f>
        <v>2.7203329368105553</v>
      </c>
      <c r="R3518" s="3">
        <f>TableOMP[[#This Row],[Avg]]+$U$2*TableOMP[[#This Row],[StdDev]]</f>
        <v>30.729137000689448</v>
      </c>
      <c r="S3518" s="3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>MID(M3519,22,1)</f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17.459034281249998</v>
      </c>
      <c r="P3519">
        <f>VLOOKUP(TableOMP[[#This Row],[Label]],TableAvg[],3,FALSE)</f>
        <v>7.0515531740340354</v>
      </c>
      <c r="Q3519" s="3">
        <f>TableOMP[[#This Row],[Avg]]-$U$2*TableOMP[[#This Row],[StdDev]]</f>
        <v>3.3559279331819276</v>
      </c>
      <c r="R3519" s="3">
        <f>TableOMP[[#This Row],[Avg]]+$U$2*TableOMP[[#This Row],[StdDev]]</f>
        <v>31.562140629318069</v>
      </c>
      <c r="S3519" s="3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>MID(M3520,22,1)</f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17.1912389375</v>
      </c>
      <c r="P3520">
        <f>VLOOKUP(TableOMP[[#This Row],[Label]],TableAvg[],3,FALSE)</f>
        <v>7.3569513147395975</v>
      </c>
      <c r="Q3520" s="3">
        <f>TableOMP[[#This Row],[Avg]]-$U$2*TableOMP[[#This Row],[StdDev]]</f>
        <v>2.4773363080208046</v>
      </c>
      <c r="R3520" s="3">
        <f>TableOMP[[#This Row],[Avg]]+$U$2*TableOMP[[#This Row],[StdDev]]</f>
        <v>31.905141566979196</v>
      </c>
      <c r="S3520" s="3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>MID(M3521,22,1)</f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16.484906718749997</v>
      </c>
      <c r="P3521">
        <f>VLOOKUP(TableOMP[[#This Row],[Label]],TableAvg[],3,FALSE)</f>
        <v>7.558230125214445</v>
      </c>
      <c r="Q3521" s="3">
        <f>TableOMP[[#This Row],[Avg]]-$U$2*TableOMP[[#This Row],[StdDev]]</f>
        <v>1.3684464683211068</v>
      </c>
      <c r="R3521" s="3">
        <f>TableOMP[[#This Row],[Avg]]+$U$2*TableOMP[[#This Row],[StdDev]]</f>
        <v>31.601366969178887</v>
      </c>
      <c r="S3521" s="3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18.282200593749998</v>
      </c>
      <c r="P3522">
        <f>VLOOKUP(TableOMP[[#This Row],[Label]],TableAvg[],3,FALSE)</f>
        <v>7.4943406967237527</v>
      </c>
      <c r="Q3522" s="3">
        <f>TableOMP[[#This Row],[Avg]]-$U$2*TableOMP[[#This Row],[StdDev]]</f>
        <v>3.2935192003024927</v>
      </c>
      <c r="R3522" s="3">
        <f>TableOMP[[#This Row],[Avg]]+$U$2*TableOMP[[#This Row],[StdDev]]</f>
        <v>33.270881987197505</v>
      </c>
      <c r="S3522" s="3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>MID(M3523,22,1)</f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18.887814124999995</v>
      </c>
      <c r="P3523">
        <f>VLOOKUP(TableOMP[[#This Row],[Label]],TableAvg[],3,FALSE)</f>
        <v>7.8339106006478954</v>
      </c>
      <c r="Q3523" s="3">
        <f>TableOMP[[#This Row],[Avg]]-$U$2*TableOMP[[#This Row],[StdDev]]</f>
        <v>3.2199929237042042</v>
      </c>
      <c r="R3523" s="3">
        <f>TableOMP[[#This Row],[Avg]]+$U$2*TableOMP[[#This Row],[StdDev]]</f>
        <v>34.555635326295786</v>
      </c>
      <c r="S3523" s="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>MID(M3524,22,1)</f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20.834151406250001</v>
      </c>
      <c r="P3524">
        <f>VLOOKUP(TableOMP[[#This Row],[Label]],TableAvg[],3,FALSE)</f>
        <v>8.4387837478377037</v>
      </c>
      <c r="Q3524" s="3">
        <f>TableOMP[[#This Row],[Avg]]-$U$2*TableOMP[[#This Row],[StdDev]]</f>
        <v>3.9565839105745937</v>
      </c>
      <c r="R3524" s="3">
        <f>TableOMP[[#This Row],[Avg]]+$U$2*TableOMP[[#This Row],[StdDev]]</f>
        <v>37.711718901925408</v>
      </c>
      <c r="S3524" s="3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>MID(M3525,22,1)</f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21.759482451612907</v>
      </c>
      <c r="P3525">
        <f>VLOOKUP(TableOMP[[#This Row],[Label]],TableAvg[],3,FALSE)</f>
        <v>8.1826034443029805</v>
      </c>
      <c r="Q3525" s="3">
        <f>TableOMP[[#This Row],[Avg]]-$U$2*TableOMP[[#This Row],[StdDev]]</f>
        <v>5.3942755630069463</v>
      </c>
      <c r="R3525" s="3">
        <f>TableOMP[[#This Row],[Avg]]+$U$2*TableOMP[[#This Row],[StdDev]]</f>
        <v>38.124689340218865</v>
      </c>
      <c r="S3525" s="3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>MID(M3526,22,1)</f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19.386276322580649</v>
      </c>
      <c r="P3526">
        <f>VLOOKUP(TableOMP[[#This Row],[Label]],TableAvg[],3,FALSE)</f>
        <v>8.256148849544207</v>
      </c>
      <c r="Q3526" s="3">
        <f>TableOMP[[#This Row],[Avg]]-$U$2*TableOMP[[#This Row],[StdDev]]</f>
        <v>2.8739786234922349</v>
      </c>
      <c r="R3526" s="3">
        <f>TableOMP[[#This Row],[Avg]]+$U$2*TableOMP[[#This Row],[StdDev]]</f>
        <v>35.898574021669063</v>
      </c>
      <c r="S3526" s="3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>MID(M3527,22,1)</f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19.607238129032257</v>
      </c>
      <c r="P3527">
        <f>VLOOKUP(TableOMP[[#This Row],[Label]],TableAvg[],3,FALSE)</f>
        <v>8.7716338060571157</v>
      </c>
      <c r="Q3527" s="3">
        <f>TableOMP[[#This Row],[Avg]]-$U$2*TableOMP[[#This Row],[StdDev]]</f>
        <v>2.063970516918026</v>
      </c>
      <c r="R3527" s="3">
        <f>TableOMP[[#This Row],[Avg]]+$U$2*TableOMP[[#This Row],[StdDev]]</f>
        <v>37.150505741146489</v>
      </c>
      <c r="S3527" s="3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>MID(M3528,22,1)</f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19.512715466666666</v>
      </c>
      <c r="P3528">
        <f>VLOOKUP(TableOMP[[#This Row],[Label]],TableAvg[],3,FALSE)</f>
        <v>9.187228983869657</v>
      </c>
      <c r="Q3528" s="3">
        <f>TableOMP[[#This Row],[Avg]]-$U$2*TableOMP[[#This Row],[StdDev]]</f>
        <v>1.1382574989273522</v>
      </c>
      <c r="R3528" s="3">
        <f>TableOMP[[#This Row],[Avg]]+$U$2*TableOMP[[#This Row],[StdDev]]</f>
        <v>37.88717343440598</v>
      </c>
      <c r="S3528" s="3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>MID(M3529,22,1)</f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18.221909137931036</v>
      </c>
      <c r="P3529">
        <f>VLOOKUP(TableOMP[[#This Row],[Label]],TableAvg[],3,FALSE)</f>
        <v>8.8666679267412789</v>
      </c>
      <c r="Q3529" s="3">
        <f>TableOMP[[#This Row],[Avg]]-$U$2*TableOMP[[#This Row],[StdDev]]</f>
        <v>0.48857328444847781</v>
      </c>
      <c r="R3529" s="3">
        <f>TableOMP[[#This Row],[Avg]]+$U$2*TableOMP[[#This Row],[StdDev]]</f>
        <v>35.955244991413593</v>
      </c>
      <c r="S3529" s="3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>MID(M3530,22,1)</f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20.414483310344828</v>
      </c>
      <c r="P3530">
        <f>VLOOKUP(TableOMP[[#This Row],[Label]],TableAvg[],3,FALSE)</f>
        <v>8.8079953443107861</v>
      </c>
      <c r="Q3530" s="3">
        <f>TableOMP[[#This Row],[Avg]]-$U$2*TableOMP[[#This Row],[StdDev]]</f>
        <v>2.7984926217232555</v>
      </c>
      <c r="R3530" s="3">
        <f>TableOMP[[#This Row],[Avg]]+$U$2*TableOMP[[#This Row],[StdDev]]</f>
        <v>38.0304739989664</v>
      </c>
      <c r="S3530" s="3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>MID(M3531,22,1)</f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23.102873862068964</v>
      </c>
      <c r="P3531">
        <f>VLOOKUP(TableOMP[[#This Row],[Label]],TableAvg[],3,FALSE)</f>
        <v>9.1655820311027689</v>
      </c>
      <c r="Q3531" s="3">
        <f>TableOMP[[#This Row],[Avg]]-$U$2*TableOMP[[#This Row],[StdDev]]</f>
        <v>4.7717097998634266</v>
      </c>
      <c r="R3531" s="3">
        <f>TableOMP[[#This Row],[Avg]]+$U$2*TableOMP[[#This Row],[StdDev]]</f>
        <v>41.434037924274506</v>
      </c>
      <c r="S3531" s="3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>MID(M3532,22,1)</f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20.206137000000002</v>
      </c>
      <c r="P3532">
        <f>VLOOKUP(TableOMP[[#This Row],[Label]],TableAvg[],3,FALSE)</f>
        <v>9.3356683494800166</v>
      </c>
      <c r="Q3532" s="3">
        <f>TableOMP[[#This Row],[Avg]]-$U$2*TableOMP[[#This Row],[StdDev]]</f>
        <v>1.5348003010399687</v>
      </c>
      <c r="R3532" s="3">
        <f>TableOMP[[#This Row],[Avg]]+$U$2*TableOMP[[#This Row],[StdDev]]</f>
        <v>38.877473698960031</v>
      </c>
      <c r="S3532" s="3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>MID(M3533,22,1)</f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19.386289896551727</v>
      </c>
      <c r="P3533">
        <f>VLOOKUP(TableOMP[[#This Row],[Label]],TableAvg[],3,FALSE)</f>
        <v>9.356722659350508</v>
      </c>
      <c r="Q3533" s="3">
        <f>TableOMP[[#This Row],[Avg]]-$U$2*TableOMP[[#This Row],[StdDev]]</f>
        <v>0.67284457785071083</v>
      </c>
      <c r="R3533" s="3">
        <f>TableOMP[[#This Row],[Avg]]+$U$2*TableOMP[[#This Row],[StdDev]]</f>
        <v>38.099735215252743</v>
      </c>
      <c r="S3533" s="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>MID(M3534,22,1)</f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21.556592607142864</v>
      </c>
      <c r="P3534">
        <f>VLOOKUP(TableOMP[[#This Row],[Label]],TableAvg[],3,FALSE)</f>
        <v>9.5239741975301975</v>
      </c>
      <c r="Q3534" s="3">
        <f>TableOMP[[#This Row],[Avg]]-$U$2*TableOMP[[#This Row],[StdDev]]</f>
        <v>2.5086442120824692</v>
      </c>
      <c r="R3534" s="3">
        <f>TableOMP[[#This Row],[Avg]]+$U$2*TableOMP[[#This Row],[StdDev]]</f>
        <v>40.604541002203263</v>
      </c>
      <c r="S3534" s="3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>MID(M3535,22,1)</f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26.108961571428576</v>
      </c>
      <c r="P3535">
        <f>VLOOKUP(TableOMP[[#This Row],[Label]],TableAvg[],3,FALSE)</f>
        <v>7.567723320778434</v>
      </c>
      <c r="Q3535" s="3">
        <f>TableOMP[[#This Row],[Avg]]-$U$2*TableOMP[[#This Row],[StdDev]]</f>
        <v>10.973514929871708</v>
      </c>
      <c r="R3535" s="3">
        <f>TableOMP[[#This Row],[Avg]]+$U$2*TableOMP[[#This Row],[StdDev]]</f>
        <v>41.244408212985448</v>
      </c>
      <c r="S3535" s="3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>MID(M3536,22,1)</f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21.33952425</v>
      </c>
      <c r="P3536">
        <f>VLOOKUP(TableOMP[[#This Row],[Label]],TableAvg[],3,FALSE)</f>
        <v>9.4382373391227325</v>
      </c>
      <c r="Q3536" s="3">
        <f>TableOMP[[#This Row],[Avg]]-$U$2*TableOMP[[#This Row],[StdDev]]</f>
        <v>2.4630495717545351</v>
      </c>
      <c r="R3536" s="3">
        <f>TableOMP[[#This Row],[Avg]]+$U$2*TableOMP[[#This Row],[StdDev]]</f>
        <v>40.215998928245469</v>
      </c>
      <c r="S3536" s="3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>MID(M3537,22,1)</f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22.073098000000005</v>
      </c>
      <c r="P3537">
        <f>VLOOKUP(TableOMP[[#This Row],[Label]],TableAvg[],3,FALSE)</f>
        <v>9.0800087901737854</v>
      </c>
      <c r="Q3537" s="3">
        <f>TableOMP[[#This Row],[Avg]]-$U$2*TableOMP[[#This Row],[StdDev]]</f>
        <v>3.9130804196524345</v>
      </c>
      <c r="R3537" s="3">
        <f>TableOMP[[#This Row],[Avg]]+$U$2*TableOMP[[#This Row],[StdDev]]</f>
        <v>40.233115580347572</v>
      </c>
      <c r="S3537" s="3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>MID(M3538,22,1)</f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19.91024775</v>
      </c>
      <c r="P3538">
        <f>VLOOKUP(TableOMP[[#This Row],[Label]],TableAvg[],3,FALSE)</f>
        <v>8.9890914259441548</v>
      </c>
      <c r="Q3538" s="3">
        <f>TableOMP[[#This Row],[Avg]]-$U$2*TableOMP[[#This Row],[StdDev]]</f>
        <v>1.9320648981116904</v>
      </c>
      <c r="R3538" s="3">
        <f>TableOMP[[#This Row],[Avg]]+$U$2*TableOMP[[#This Row],[StdDev]]</f>
        <v>37.888430601888309</v>
      </c>
      <c r="S3538" s="3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>MID(M3539,22,1)</f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18.850676142857139</v>
      </c>
      <c r="P3539">
        <f>VLOOKUP(TableOMP[[#This Row],[Label]],TableAvg[],3,FALSE)</f>
        <v>8.9405976519509274</v>
      </c>
      <c r="Q3539" s="3">
        <f>TableOMP[[#This Row],[Avg]]-$U$2*TableOMP[[#This Row],[StdDev]]</f>
        <v>0.9694808389552847</v>
      </c>
      <c r="R3539" s="3">
        <f>TableOMP[[#This Row],[Avg]]+$U$2*TableOMP[[#This Row],[StdDev]]</f>
        <v>36.731871446758994</v>
      </c>
      <c r="S3539" s="3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>MID(M3540,22,1)</f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21.831402321428566</v>
      </c>
      <c r="P3540">
        <f>VLOOKUP(TableOMP[[#This Row],[Label]],TableAvg[],3,FALSE)</f>
        <v>9.0477290995250179</v>
      </c>
      <c r="Q3540" s="3">
        <f>TableOMP[[#This Row],[Avg]]-$U$2*TableOMP[[#This Row],[StdDev]]</f>
        <v>3.7359441223785304</v>
      </c>
      <c r="R3540" s="3">
        <f>TableOMP[[#This Row],[Avg]]+$U$2*TableOMP[[#This Row],[StdDev]]</f>
        <v>39.926860520478598</v>
      </c>
      <c r="S3540" s="3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>MID(M3541,22,1)</f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17.737151851851849</v>
      </c>
      <c r="P3541">
        <f>VLOOKUP(TableOMP[[#This Row],[Label]],TableAvg[],3,FALSE)</f>
        <v>8.9005041359941846</v>
      </c>
      <c r="Q3541" s="3">
        <f>TableOMP[[#This Row],[Avg]]-$U$2*TableOMP[[#This Row],[StdDev]]</f>
        <v>-6.3856420136520597E-2</v>
      </c>
      <c r="R3541" s="3">
        <f>TableOMP[[#This Row],[Avg]]+$U$2*TableOMP[[#This Row],[StdDev]]</f>
        <v>35.538160123840214</v>
      </c>
      <c r="S3541" s="3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>MID(M3542,22,1)</f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23.289516851851857</v>
      </c>
      <c r="P3542">
        <f>VLOOKUP(TableOMP[[#This Row],[Label]],TableAvg[],3,FALSE)</f>
        <v>11.135900762443443</v>
      </c>
      <c r="Q3542" s="3">
        <f>TableOMP[[#This Row],[Avg]]-$U$2*TableOMP[[#This Row],[StdDev]]</f>
        <v>1.0177153269649715</v>
      </c>
      <c r="R3542" s="3">
        <f>TableOMP[[#This Row],[Avg]]+$U$2*TableOMP[[#This Row],[StdDev]]</f>
        <v>45.56131837673874</v>
      </c>
      <c r="S3542" s="3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>MID(M3543,22,1)</f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20.976530925925925</v>
      </c>
      <c r="P3543">
        <f>VLOOKUP(TableOMP[[#This Row],[Label]],TableAvg[],3,FALSE)</f>
        <v>9.3978188170333041</v>
      </c>
      <c r="Q3543" s="3">
        <f>TableOMP[[#This Row],[Avg]]-$U$2*TableOMP[[#This Row],[StdDev]]</f>
        <v>2.1808932918593165</v>
      </c>
      <c r="R3543" s="3">
        <f>TableOMP[[#This Row],[Avg]]+$U$2*TableOMP[[#This Row],[StdDev]]</f>
        <v>39.772168559992537</v>
      </c>
      <c r="S3543" s="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>MID(M3544,22,1)</f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22.445551407407407</v>
      </c>
      <c r="P3544">
        <f>VLOOKUP(TableOMP[[#This Row],[Label]],TableAvg[],3,FALSE)</f>
        <v>9.5278826106641894</v>
      </c>
      <c r="Q3544" s="3">
        <f>TableOMP[[#This Row],[Avg]]-$U$2*TableOMP[[#This Row],[StdDev]]</f>
        <v>3.3897861860790286</v>
      </c>
      <c r="R3544" s="3">
        <f>TableOMP[[#This Row],[Avg]]+$U$2*TableOMP[[#This Row],[StdDev]]</f>
        <v>41.501316628735786</v>
      </c>
      <c r="S3544" s="3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>MID(M3545,22,1)</f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19.780008555555561</v>
      </c>
      <c r="P3545">
        <f>VLOOKUP(TableOMP[[#This Row],[Label]],TableAvg[],3,FALSE)</f>
        <v>9.8262579595391362</v>
      </c>
      <c r="Q3545" s="3">
        <f>TableOMP[[#This Row],[Avg]]-$U$2*TableOMP[[#This Row],[StdDev]]</f>
        <v>0.12749263647728881</v>
      </c>
      <c r="R3545" s="3">
        <f>TableOMP[[#This Row],[Avg]]+$U$2*TableOMP[[#This Row],[StdDev]]</f>
        <v>39.432524474633837</v>
      </c>
      <c r="S3545" s="3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>MID(M3546,22,1)</f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20.881905629629632</v>
      </c>
      <c r="P3546">
        <f>VLOOKUP(TableOMP[[#This Row],[Label]],TableAvg[],3,FALSE)</f>
        <v>9.7048797750861944</v>
      </c>
      <c r="Q3546" s="3">
        <f>TableOMP[[#This Row],[Avg]]-$U$2*TableOMP[[#This Row],[StdDev]]</f>
        <v>1.472146079457243</v>
      </c>
      <c r="R3546" s="3">
        <f>TableOMP[[#This Row],[Avg]]+$U$2*TableOMP[[#This Row],[StdDev]]</f>
        <v>40.291665179802024</v>
      </c>
      <c r="S3546" s="3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>MID(M3547,22,1)</f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24.797914961538464</v>
      </c>
      <c r="P3547">
        <f>VLOOKUP(TableOMP[[#This Row],[Label]],TableAvg[],3,FALSE)</f>
        <v>9.2244738610175894</v>
      </c>
      <c r="Q3547" s="3">
        <f>TableOMP[[#This Row],[Avg]]-$U$2*TableOMP[[#This Row],[StdDev]]</f>
        <v>6.3489672395032848</v>
      </c>
      <c r="R3547" s="3">
        <f>TableOMP[[#This Row],[Avg]]+$U$2*TableOMP[[#This Row],[StdDev]]</f>
        <v>43.246862683573639</v>
      </c>
      <c r="S3547" s="3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>MID(M3548,22,1)</f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25.08190823076923</v>
      </c>
      <c r="P3548">
        <f>VLOOKUP(TableOMP[[#This Row],[Label]],TableAvg[],3,FALSE)</f>
        <v>8.6842077902559947</v>
      </c>
      <c r="Q3548" s="3">
        <f>TableOMP[[#This Row],[Avg]]-$U$2*TableOMP[[#This Row],[StdDev]]</f>
        <v>7.7134926502572405</v>
      </c>
      <c r="R3548" s="3">
        <f>TableOMP[[#This Row],[Avg]]+$U$2*TableOMP[[#This Row],[StdDev]]</f>
        <v>42.450323811281223</v>
      </c>
      <c r="S3548" s="3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>MID(M3549,22,1)</f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19.769097730769229</v>
      </c>
      <c r="P3549">
        <f>VLOOKUP(TableOMP[[#This Row],[Label]],TableAvg[],3,FALSE)</f>
        <v>9.8607226380025708</v>
      </c>
      <c r="Q3549" s="3">
        <f>TableOMP[[#This Row],[Avg]]-$U$2*TableOMP[[#This Row],[StdDev]]</f>
        <v>4.7652454764087082E-2</v>
      </c>
      <c r="R3549" s="3">
        <f>TableOMP[[#This Row],[Avg]]+$U$2*TableOMP[[#This Row],[StdDev]]</f>
        <v>39.490543006774374</v>
      </c>
      <c r="S3549" s="3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>MID(M3550,22,1)</f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20.141973615384618</v>
      </c>
      <c r="P3550">
        <f>VLOOKUP(TableOMP[[#This Row],[Label]],TableAvg[],3,FALSE)</f>
        <v>9.5355048512637754</v>
      </c>
      <c r="Q3550" s="3">
        <f>TableOMP[[#This Row],[Avg]]-$U$2*TableOMP[[#This Row],[StdDev]]</f>
        <v>1.0709639128570672</v>
      </c>
      <c r="R3550" s="3">
        <f>TableOMP[[#This Row],[Avg]]+$U$2*TableOMP[[#This Row],[StdDev]]</f>
        <v>39.212983317912169</v>
      </c>
      <c r="S3550" s="3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>MID(M3551,22,1)</f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23.750743115384619</v>
      </c>
      <c r="P3551">
        <f>VLOOKUP(TableOMP[[#This Row],[Label]],TableAvg[],3,FALSE)</f>
        <v>9.4969429529989462</v>
      </c>
      <c r="Q3551" s="3">
        <f>TableOMP[[#This Row],[Avg]]-$U$2*TableOMP[[#This Row],[StdDev]]</f>
        <v>4.7568572093867267</v>
      </c>
      <c r="R3551" s="3">
        <f>TableOMP[[#This Row],[Avg]]+$U$2*TableOMP[[#This Row],[StdDev]]</f>
        <v>42.744629021382508</v>
      </c>
      <c r="S3551" s="3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>MID(M3552,22,1)</f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19.084940192307691</v>
      </c>
      <c r="P3552">
        <f>VLOOKUP(TableOMP[[#This Row],[Label]],TableAvg[],3,FALSE)</f>
        <v>9.8503241807080073</v>
      </c>
      <c r="Q3552" s="3">
        <f>TableOMP[[#This Row],[Avg]]-$U$2*TableOMP[[#This Row],[StdDev]]</f>
        <v>-0.61570816910832349</v>
      </c>
      <c r="R3552" s="3">
        <f>TableOMP[[#This Row],[Avg]]+$U$2*TableOMP[[#This Row],[StdDev]]</f>
        <v>38.785588553723706</v>
      </c>
      <c r="S3552" s="3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>MID(M3553,22,1)</f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21.347046730769232</v>
      </c>
      <c r="P3553">
        <f>VLOOKUP(TableOMP[[#This Row],[Label]],TableAvg[],3,FALSE)</f>
        <v>10.036286516209548</v>
      </c>
      <c r="Q3553" s="3">
        <f>TableOMP[[#This Row],[Avg]]-$U$2*TableOMP[[#This Row],[StdDev]]</f>
        <v>1.2744736983501355</v>
      </c>
      <c r="R3553" s="3">
        <f>TableOMP[[#This Row],[Avg]]+$U$2*TableOMP[[#This Row],[StdDev]]</f>
        <v>41.419619763188329</v>
      </c>
      <c r="S3553" s="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>MID(M3554,22,1)</f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21.531331384615385</v>
      </c>
      <c r="P3554">
        <f>VLOOKUP(TableOMP[[#This Row],[Label]],TableAvg[],3,FALSE)</f>
        <v>10.009139262313729</v>
      </c>
      <c r="Q3554" s="3">
        <f>TableOMP[[#This Row],[Avg]]-$U$2*TableOMP[[#This Row],[StdDev]]</f>
        <v>1.5130528599879263</v>
      </c>
      <c r="R3554" s="3">
        <f>TableOMP[[#This Row],[Avg]]+$U$2*TableOMP[[#This Row],[StdDev]]</f>
        <v>41.549609909242847</v>
      </c>
      <c r="S3554" s="3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>MID(M3555,22,1)</f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s="3" t="e">
        <f>TableOMP[[#This Row],[Avg]]-$U$2*TableOMP[[#This Row],[StdDev]]</f>
        <v>#N/A</v>
      </c>
      <c r="R3555" s="3" t="e">
        <f>TableOMP[[#This Row],[Avg]]+$U$2*TableOMP[[#This Row],[StdDev]]</f>
        <v>#N/A</v>
      </c>
      <c r="S3555" s="3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>MID(M3556,22,1)</f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s="3" t="e">
        <f>TableOMP[[#This Row],[Avg]]-$U$2*TableOMP[[#This Row],[StdDev]]</f>
        <v>#N/A</v>
      </c>
      <c r="R3556" s="3" t="e">
        <f>TableOMP[[#This Row],[Avg]]+$U$2*TableOMP[[#This Row],[StdDev]]</f>
        <v>#N/A</v>
      </c>
      <c r="S3556" s="3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>MID(M3557,22,1)</f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s="3" t="e">
        <f>TableOMP[[#This Row],[Avg]]-$U$2*TableOMP[[#This Row],[StdDev]]</f>
        <v>#N/A</v>
      </c>
      <c r="R3557" s="3" t="e">
        <f>TableOMP[[#This Row],[Avg]]+$U$2*TableOMP[[#This Row],[StdDev]]</f>
        <v>#N/A</v>
      </c>
      <c r="S3557" s="3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>MID(M3558,22,1)</f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s="3" t="e">
        <f>TableOMP[[#This Row],[Avg]]-$U$2*TableOMP[[#This Row],[StdDev]]</f>
        <v>#N/A</v>
      </c>
      <c r="R3558" s="3" t="e">
        <f>TableOMP[[#This Row],[Avg]]+$U$2*TableOMP[[#This Row],[StdDev]]</f>
        <v>#N/A</v>
      </c>
      <c r="S3558" s="3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>MID(M3559,22,1)</f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s="3" t="e">
        <f>TableOMP[[#This Row],[Avg]]-$U$2*TableOMP[[#This Row],[StdDev]]</f>
        <v>#N/A</v>
      </c>
      <c r="R3559" s="3" t="e">
        <f>TableOMP[[#This Row],[Avg]]+$U$2*TableOMP[[#This Row],[StdDev]]</f>
        <v>#N/A</v>
      </c>
      <c r="S3559" s="3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>MID(M3560,22,1)</f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s="3" t="e">
        <f>TableOMP[[#This Row],[Avg]]-$U$2*TableOMP[[#This Row],[StdDev]]</f>
        <v>#N/A</v>
      </c>
      <c r="R3560" s="3" t="e">
        <f>TableOMP[[#This Row],[Avg]]+$U$2*TableOMP[[#This Row],[StdDev]]</f>
        <v>#N/A</v>
      </c>
      <c r="S3560" s="3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>MID(M3561,22,1)</f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s="3" t="e">
        <f>TableOMP[[#This Row],[Avg]]-$U$2*TableOMP[[#This Row],[StdDev]]</f>
        <v>#N/A</v>
      </c>
      <c r="R3561" s="3" t="e">
        <f>TableOMP[[#This Row],[Avg]]+$U$2*TableOMP[[#This Row],[StdDev]]</f>
        <v>#N/A</v>
      </c>
      <c r="S3561" s="3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>MID(M3562,22,1)</f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s="3" t="e">
        <f>TableOMP[[#This Row],[Avg]]-$U$2*TableOMP[[#This Row],[StdDev]]</f>
        <v>#N/A</v>
      </c>
      <c r="R3562" s="3" t="e">
        <f>TableOMP[[#This Row],[Avg]]+$U$2*TableOMP[[#This Row],[StdDev]]</f>
        <v>#N/A</v>
      </c>
      <c r="S3562" s="3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>MID(M3563,22,1)</f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s="3" t="e">
        <f>TableOMP[[#This Row],[Avg]]-$U$2*TableOMP[[#This Row],[StdDev]]</f>
        <v>#N/A</v>
      </c>
      <c r="R3563" s="3" t="e">
        <f>TableOMP[[#This Row],[Avg]]+$U$2*TableOMP[[#This Row],[StdDev]]</f>
        <v>#N/A</v>
      </c>
      <c r="S3563" s="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>MID(M3564,22,1)</f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s="3" t="e">
        <f>TableOMP[[#This Row],[Avg]]-$U$2*TableOMP[[#This Row],[StdDev]]</f>
        <v>#N/A</v>
      </c>
      <c r="R3564" s="3" t="e">
        <f>TableOMP[[#This Row],[Avg]]+$U$2*TableOMP[[#This Row],[StdDev]]</f>
        <v>#N/A</v>
      </c>
      <c r="S3564" s="3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>MID(M3565,22,1)</f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s="3" t="e">
        <f>TableOMP[[#This Row],[Avg]]-$U$2*TableOMP[[#This Row],[StdDev]]</f>
        <v>#N/A</v>
      </c>
      <c r="R3565" s="3" t="e">
        <f>TableOMP[[#This Row],[Avg]]+$U$2*TableOMP[[#This Row],[StdDev]]</f>
        <v>#N/A</v>
      </c>
      <c r="S3565" s="3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>MID(M3566,22,1)</f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s="3" t="e">
        <f>TableOMP[[#This Row],[Avg]]-$U$2*TableOMP[[#This Row],[StdDev]]</f>
        <v>#N/A</v>
      </c>
      <c r="R3566" s="3" t="e">
        <f>TableOMP[[#This Row],[Avg]]+$U$2*TableOMP[[#This Row],[StdDev]]</f>
        <v>#N/A</v>
      </c>
      <c r="S3566" s="3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>MID(M3567,22,1)</f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s="3" t="e">
        <f>TableOMP[[#This Row],[Avg]]-$U$2*TableOMP[[#This Row],[StdDev]]</f>
        <v>#N/A</v>
      </c>
      <c r="R3567" s="3" t="e">
        <f>TableOMP[[#This Row],[Avg]]+$U$2*TableOMP[[#This Row],[StdDev]]</f>
        <v>#N/A</v>
      </c>
      <c r="S3567" s="3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>MID(M3568,22,1)</f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s="3" t="e">
        <f>TableOMP[[#This Row],[Avg]]-$U$2*TableOMP[[#This Row],[StdDev]]</f>
        <v>#N/A</v>
      </c>
      <c r="R3568" s="3" t="e">
        <f>TableOMP[[#This Row],[Avg]]+$U$2*TableOMP[[#This Row],[StdDev]]</f>
        <v>#N/A</v>
      </c>
      <c r="S3568" s="3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>MID(M3569,22,1)</f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s="3" t="e">
        <f>TableOMP[[#This Row],[Avg]]-$U$2*TableOMP[[#This Row],[StdDev]]</f>
        <v>#N/A</v>
      </c>
      <c r="R3569" s="3" t="e">
        <f>TableOMP[[#This Row],[Avg]]+$U$2*TableOMP[[#This Row],[StdDev]]</f>
        <v>#N/A</v>
      </c>
      <c r="S3569" s="3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>MID(M3570,22,1)</f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s="3" t="e">
        <f>TableOMP[[#This Row],[Avg]]-$U$2*TableOMP[[#This Row],[StdDev]]</f>
        <v>#N/A</v>
      </c>
      <c r="R3570" s="3" t="e">
        <f>TableOMP[[#This Row],[Avg]]+$U$2*TableOMP[[#This Row],[StdDev]]</f>
        <v>#N/A</v>
      </c>
      <c r="S3570" s="3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>MID(M3571,22,1)</f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s="3" t="e">
        <f>TableOMP[[#This Row],[Avg]]-$U$2*TableOMP[[#This Row],[StdDev]]</f>
        <v>#N/A</v>
      </c>
      <c r="R3571" s="3" t="e">
        <f>TableOMP[[#This Row],[Avg]]+$U$2*TableOMP[[#This Row],[StdDev]]</f>
        <v>#N/A</v>
      </c>
      <c r="S3571" s="3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>MID(M3572,22,1)</f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s="3" t="e">
        <f>TableOMP[[#This Row],[Avg]]-$U$2*TableOMP[[#This Row],[StdDev]]</f>
        <v>#N/A</v>
      </c>
      <c r="R3572" s="3" t="e">
        <f>TableOMP[[#This Row],[Avg]]+$U$2*TableOMP[[#This Row],[StdDev]]</f>
        <v>#N/A</v>
      </c>
      <c r="S3572" s="3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>MID(M3573,22,1)</f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s="3" t="e">
        <f>TableOMP[[#This Row],[Avg]]-$U$2*TableOMP[[#This Row],[StdDev]]</f>
        <v>#N/A</v>
      </c>
      <c r="R3573" s="3" t="e">
        <f>TableOMP[[#This Row],[Avg]]+$U$2*TableOMP[[#This Row],[StdDev]]</f>
        <v>#N/A</v>
      </c>
      <c r="S3573" s="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>MID(M3574,22,1)</f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s="3" t="e">
        <f>TableOMP[[#This Row],[Avg]]-$U$2*TableOMP[[#This Row],[StdDev]]</f>
        <v>#N/A</v>
      </c>
      <c r="R3574" s="3" t="e">
        <f>TableOMP[[#This Row],[Avg]]+$U$2*TableOMP[[#This Row],[StdDev]]</f>
        <v>#N/A</v>
      </c>
      <c r="S3574" s="3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>MID(M3575,22,1)</f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s="3" t="e">
        <f>TableOMP[[#This Row],[Avg]]-$U$2*TableOMP[[#This Row],[StdDev]]</f>
        <v>#N/A</v>
      </c>
      <c r="R3575" s="3" t="e">
        <f>TableOMP[[#This Row],[Avg]]+$U$2*TableOMP[[#This Row],[StdDev]]</f>
        <v>#N/A</v>
      </c>
      <c r="S3575" s="3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>MID(M3576,22,1)</f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s="3" t="e">
        <f>TableOMP[[#This Row],[Avg]]-$U$2*TableOMP[[#This Row],[StdDev]]</f>
        <v>#N/A</v>
      </c>
      <c r="R3576" s="3" t="e">
        <f>TableOMP[[#This Row],[Avg]]+$U$2*TableOMP[[#This Row],[StdDev]]</f>
        <v>#N/A</v>
      </c>
      <c r="S3576" s="3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>MID(M3577,22,1)</f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s="3" t="e">
        <f>TableOMP[[#This Row],[Avg]]-$U$2*TableOMP[[#This Row],[StdDev]]</f>
        <v>#N/A</v>
      </c>
      <c r="R3577" s="3" t="e">
        <f>TableOMP[[#This Row],[Avg]]+$U$2*TableOMP[[#This Row],[StdDev]]</f>
        <v>#N/A</v>
      </c>
      <c r="S3577" s="3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>MID(M3578,22,1)</f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s="3" t="e">
        <f>TableOMP[[#This Row],[Avg]]-$U$2*TableOMP[[#This Row],[StdDev]]</f>
        <v>#N/A</v>
      </c>
      <c r="R3578" s="3" t="e">
        <f>TableOMP[[#This Row],[Avg]]+$U$2*TableOMP[[#This Row],[StdDev]]</f>
        <v>#N/A</v>
      </c>
      <c r="S3578" s="3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>MID(M3579,22,1)</f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s="3" t="e">
        <f>TableOMP[[#This Row],[Avg]]-$U$2*TableOMP[[#This Row],[StdDev]]</f>
        <v>#N/A</v>
      </c>
      <c r="R3579" s="3" t="e">
        <f>TableOMP[[#This Row],[Avg]]+$U$2*TableOMP[[#This Row],[StdDev]]</f>
        <v>#N/A</v>
      </c>
      <c r="S3579" s="3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>MID(M3580,22,1)</f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s="3" t="e">
        <f>TableOMP[[#This Row],[Avg]]-$U$2*TableOMP[[#This Row],[StdDev]]</f>
        <v>#N/A</v>
      </c>
      <c r="R3580" s="3" t="e">
        <f>TableOMP[[#This Row],[Avg]]+$U$2*TableOMP[[#This Row],[StdDev]]</f>
        <v>#N/A</v>
      </c>
      <c r="S3580" s="3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>MID(M3581,22,1)</f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s="3" t="e">
        <f>TableOMP[[#This Row],[Avg]]-$U$2*TableOMP[[#This Row],[StdDev]]</f>
        <v>#N/A</v>
      </c>
      <c r="R3581" s="3" t="e">
        <f>TableOMP[[#This Row],[Avg]]+$U$2*TableOMP[[#This Row],[StdDev]]</f>
        <v>#N/A</v>
      </c>
      <c r="S3581" s="3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>MID(M3582,22,1)</f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s="3" t="e">
        <f>TableOMP[[#This Row],[Avg]]-$U$2*TableOMP[[#This Row],[StdDev]]</f>
        <v>#N/A</v>
      </c>
      <c r="R3582" s="3" t="e">
        <f>TableOMP[[#This Row],[Avg]]+$U$2*TableOMP[[#This Row],[StdDev]]</f>
        <v>#N/A</v>
      </c>
      <c r="S3582" s="3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>MID(M3583,22,1)</f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s="3" t="e">
        <f>TableOMP[[#This Row],[Avg]]-$U$2*TableOMP[[#This Row],[StdDev]]</f>
        <v>#N/A</v>
      </c>
      <c r="R3583" s="3" t="e">
        <f>TableOMP[[#This Row],[Avg]]+$U$2*TableOMP[[#This Row],[StdDev]]</f>
        <v>#N/A</v>
      </c>
      <c r="S3583" s="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>MID(M3584,22,1)</f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s="3" t="e">
        <f>TableOMP[[#This Row],[Avg]]-$U$2*TableOMP[[#This Row],[StdDev]]</f>
        <v>#N/A</v>
      </c>
      <c r="R3584" s="3" t="e">
        <f>TableOMP[[#This Row],[Avg]]+$U$2*TableOMP[[#This Row],[StdDev]]</f>
        <v>#N/A</v>
      </c>
      <c r="S3584" s="3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>MID(M3585,22,1)</f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s="3" t="e">
        <f>TableOMP[[#This Row],[Avg]]-$U$2*TableOMP[[#This Row],[StdDev]]</f>
        <v>#N/A</v>
      </c>
      <c r="R3585" s="3" t="e">
        <f>TableOMP[[#This Row],[Avg]]+$U$2*TableOMP[[#This Row],[StdDev]]</f>
        <v>#N/A</v>
      </c>
      <c r="S3585" s="3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s="3" t="e">
        <f>TableOMP[[#This Row],[Avg]]-$U$2*TableOMP[[#This Row],[StdDev]]</f>
        <v>#N/A</v>
      </c>
      <c r="R3586" s="3" t="e">
        <f>TableOMP[[#This Row],[Avg]]+$U$2*TableOMP[[#This Row],[StdDev]]</f>
        <v>#N/A</v>
      </c>
      <c r="S3586" s="3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>MID(M3587,22,1)</f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s="3" t="e">
        <f>TableOMP[[#This Row],[Avg]]-$U$2*TableOMP[[#This Row],[StdDev]]</f>
        <v>#N/A</v>
      </c>
      <c r="R3587" s="3" t="e">
        <f>TableOMP[[#This Row],[Avg]]+$U$2*TableOMP[[#This Row],[StdDev]]</f>
        <v>#N/A</v>
      </c>
      <c r="S3587" s="3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>MID(M3588,22,1)</f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s="3" t="e">
        <f>TableOMP[[#This Row],[Avg]]-$U$2*TableOMP[[#This Row],[StdDev]]</f>
        <v>#N/A</v>
      </c>
      <c r="R3588" s="3" t="e">
        <f>TableOMP[[#This Row],[Avg]]+$U$2*TableOMP[[#This Row],[StdDev]]</f>
        <v>#N/A</v>
      </c>
      <c r="S3588" s="3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>MID(M3589,22,1)</f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s="3" t="e">
        <f>TableOMP[[#This Row],[Avg]]-$U$2*TableOMP[[#This Row],[StdDev]]</f>
        <v>#N/A</v>
      </c>
      <c r="R3589" s="3" t="e">
        <f>TableOMP[[#This Row],[Avg]]+$U$2*TableOMP[[#This Row],[StdDev]]</f>
        <v>#N/A</v>
      </c>
      <c r="S3589" s="3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>MID(M3590,22,1)</f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s="3" t="e">
        <f>TableOMP[[#This Row],[Avg]]-$U$2*TableOMP[[#This Row],[StdDev]]</f>
        <v>#N/A</v>
      </c>
      <c r="R3590" s="3" t="e">
        <f>TableOMP[[#This Row],[Avg]]+$U$2*TableOMP[[#This Row],[StdDev]]</f>
        <v>#N/A</v>
      </c>
      <c r="S3590" s="3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>MID(M3591,22,1)</f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s="3" t="e">
        <f>TableOMP[[#This Row],[Avg]]-$U$2*TableOMP[[#This Row],[StdDev]]</f>
        <v>#N/A</v>
      </c>
      <c r="R3591" s="3" t="e">
        <f>TableOMP[[#This Row],[Avg]]+$U$2*TableOMP[[#This Row],[StdDev]]</f>
        <v>#N/A</v>
      </c>
      <c r="S3591" s="3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>MID(M3592,22,1)</f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s="3" t="e">
        <f>TableOMP[[#This Row],[Avg]]-$U$2*TableOMP[[#This Row],[StdDev]]</f>
        <v>#N/A</v>
      </c>
      <c r="R3592" s="3" t="e">
        <f>TableOMP[[#This Row],[Avg]]+$U$2*TableOMP[[#This Row],[StdDev]]</f>
        <v>#N/A</v>
      </c>
      <c r="S3592" s="3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>MID(M3593,22,1)</f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s="3" t="e">
        <f>TableOMP[[#This Row],[Avg]]-$U$2*TableOMP[[#This Row],[StdDev]]</f>
        <v>#N/A</v>
      </c>
      <c r="R3593" s="3" t="e">
        <f>TableOMP[[#This Row],[Avg]]+$U$2*TableOMP[[#This Row],[StdDev]]</f>
        <v>#N/A</v>
      </c>
      <c r="S3593" s="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>MID(M3594,22,1)</f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s="3" t="e">
        <f>TableOMP[[#This Row],[Avg]]-$U$2*TableOMP[[#This Row],[StdDev]]</f>
        <v>#N/A</v>
      </c>
      <c r="R3594" s="3" t="e">
        <f>TableOMP[[#This Row],[Avg]]+$U$2*TableOMP[[#This Row],[StdDev]]</f>
        <v>#N/A</v>
      </c>
      <c r="S3594" s="3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>MID(M3595,22,1)</f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s="3" t="e">
        <f>TableOMP[[#This Row],[Avg]]-$U$2*TableOMP[[#This Row],[StdDev]]</f>
        <v>#N/A</v>
      </c>
      <c r="R3595" s="3" t="e">
        <f>TableOMP[[#This Row],[Avg]]+$U$2*TableOMP[[#This Row],[StdDev]]</f>
        <v>#N/A</v>
      </c>
      <c r="S3595" s="3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>MID(M3596,22,1)</f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s="3" t="e">
        <f>TableOMP[[#This Row],[Avg]]-$U$2*TableOMP[[#This Row],[StdDev]]</f>
        <v>#N/A</v>
      </c>
      <c r="R3596" s="3" t="e">
        <f>TableOMP[[#This Row],[Avg]]+$U$2*TableOMP[[#This Row],[StdDev]]</f>
        <v>#N/A</v>
      </c>
      <c r="S3596" s="3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>MID(M3597,22,1)</f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s="3" t="e">
        <f>TableOMP[[#This Row],[Avg]]-$U$2*TableOMP[[#This Row],[StdDev]]</f>
        <v>#N/A</v>
      </c>
      <c r="R3597" s="3" t="e">
        <f>TableOMP[[#This Row],[Avg]]+$U$2*TableOMP[[#This Row],[StdDev]]</f>
        <v>#N/A</v>
      </c>
      <c r="S3597" s="3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>MID(M3598,22,1)</f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s="3" t="e">
        <f>TableOMP[[#This Row],[Avg]]-$U$2*TableOMP[[#This Row],[StdDev]]</f>
        <v>#N/A</v>
      </c>
      <c r="R3598" s="3" t="e">
        <f>TableOMP[[#This Row],[Avg]]+$U$2*TableOMP[[#This Row],[StdDev]]</f>
        <v>#N/A</v>
      </c>
      <c r="S3598" s="3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>MID(M3599,22,1)</f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s="3" t="e">
        <f>TableOMP[[#This Row],[Avg]]-$U$2*TableOMP[[#This Row],[StdDev]]</f>
        <v>#N/A</v>
      </c>
      <c r="R3599" s="3" t="e">
        <f>TableOMP[[#This Row],[Avg]]+$U$2*TableOMP[[#This Row],[StdDev]]</f>
        <v>#N/A</v>
      </c>
      <c r="S3599" s="3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>MID(M3600,22,1)</f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s="3" t="e">
        <f>TableOMP[[#This Row],[Avg]]-$U$2*TableOMP[[#This Row],[StdDev]]</f>
        <v>#N/A</v>
      </c>
      <c r="R3600" s="3" t="e">
        <f>TableOMP[[#This Row],[Avg]]+$U$2*TableOMP[[#This Row],[StdDev]]</f>
        <v>#N/A</v>
      </c>
      <c r="S3600" s="3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>MID(M3601,22,1)</f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s="3" t="e">
        <f>TableOMP[[#This Row],[Avg]]-$U$2*TableOMP[[#This Row],[StdDev]]</f>
        <v>#N/A</v>
      </c>
      <c r="R3601" s="3" t="e">
        <f>TableOMP[[#This Row],[Avg]]+$U$2*TableOMP[[#This Row],[StdDev]]</f>
        <v>#N/A</v>
      </c>
      <c r="S3601" s="3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>MID(M3602,22,1)</f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s="3" t="e">
        <f>TableOMP[[#This Row],[Avg]]-$U$2*TableOMP[[#This Row],[StdDev]]</f>
        <v>#N/A</v>
      </c>
      <c r="R3602" s="3" t="e">
        <f>TableOMP[[#This Row],[Avg]]+$U$2*TableOMP[[#This Row],[StdDev]]</f>
        <v>#N/A</v>
      </c>
      <c r="S3602" s="3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>MID(M3603,22,1)</f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s="3" t="e">
        <f>TableOMP[[#This Row],[Avg]]-$U$2*TableOMP[[#This Row],[StdDev]]</f>
        <v>#N/A</v>
      </c>
      <c r="R3603" s="3" t="e">
        <f>TableOMP[[#This Row],[Avg]]+$U$2*TableOMP[[#This Row],[StdDev]]</f>
        <v>#N/A</v>
      </c>
      <c r="S3603" s="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>MID(M3604,22,1)</f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s="3" t="e">
        <f>TableOMP[[#This Row],[Avg]]-$U$2*TableOMP[[#This Row],[StdDev]]</f>
        <v>#N/A</v>
      </c>
      <c r="R3604" s="3" t="e">
        <f>TableOMP[[#This Row],[Avg]]+$U$2*TableOMP[[#This Row],[StdDev]]</f>
        <v>#N/A</v>
      </c>
      <c r="S3604" s="3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>MID(M3605,22,1)</f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s="3" t="e">
        <f>TableOMP[[#This Row],[Avg]]-$U$2*TableOMP[[#This Row],[StdDev]]</f>
        <v>#N/A</v>
      </c>
      <c r="R3605" s="3" t="e">
        <f>TableOMP[[#This Row],[Avg]]+$U$2*TableOMP[[#This Row],[StdDev]]</f>
        <v>#N/A</v>
      </c>
      <c r="S3605" s="3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>MID(M3606,22,1)</f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s="3" t="e">
        <f>TableOMP[[#This Row],[Avg]]-$U$2*TableOMP[[#This Row],[StdDev]]</f>
        <v>#N/A</v>
      </c>
      <c r="R3606" s="3" t="e">
        <f>TableOMP[[#This Row],[Avg]]+$U$2*TableOMP[[#This Row],[StdDev]]</f>
        <v>#N/A</v>
      </c>
      <c r="S3606" s="3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>MID(M3607,22,1)</f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s="3" t="e">
        <f>TableOMP[[#This Row],[Avg]]-$U$2*TableOMP[[#This Row],[StdDev]]</f>
        <v>#N/A</v>
      </c>
      <c r="R3607" s="3" t="e">
        <f>TableOMP[[#This Row],[Avg]]+$U$2*TableOMP[[#This Row],[StdDev]]</f>
        <v>#N/A</v>
      </c>
      <c r="S3607" s="3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>MID(M3608,22,1)</f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s="3" t="e">
        <f>TableOMP[[#This Row],[Avg]]-$U$2*TableOMP[[#This Row],[StdDev]]</f>
        <v>#N/A</v>
      </c>
      <c r="R3608" s="3" t="e">
        <f>TableOMP[[#This Row],[Avg]]+$U$2*TableOMP[[#This Row],[StdDev]]</f>
        <v>#N/A</v>
      </c>
      <c r="S3608" s="3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>MID(M3609,22,1)</f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s="3" t="e">
        <f>TableOMP[[#This Row],[Avg]]-$U$2*TableOMP[[#This Row],[StdDev]]</f>
        <v>#N/A</v>
      </c>
      <c r="R3609" s="3" t="e">
        <f>TableOMP[[#This Row],[Avg]]+$U$2*TableOMP[[#This Row],[StdDev]]</f>
        <v>#N/A</v>
      </c>
      <c r="S3609" s="3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>MID(M3610,22,1)</f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s="3" t="e">
        <f>TableOMP[[#This Row],[Avg]]-$U$2*TableOMP[[#This Row],[StdDev]]</f>
        <v>#N/A</v>
      </c>
      <c r="R3610" s="3" t="e">
        <f>TableOMP[[#This Row],[Avg]]+$U$2*TableOMP[[#This Row],[StdDev]]</f>
        <v>#N/A</v>
      </c>
      <c r="S3610" s="3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>MID(M3611,22,1)</f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s="3" t="e">
        <f>TableOMP[[#This Row],[Avg]]-$U$2*TableOMP[[#This Row],[StdDev]]</f>
        <v>#N/A</v>
      </c>
      <c r="R3611" s="3" t="e">
        <f>TableOMP[[#This Row],[Avg]]+$U$2*TableOMP[[#This Row],[StdDev]]</f>
        <v>#N/A</v>
      </c>
      <c r="S3611" s="3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>MID(M3612,22,1)</f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s="3" t="e">
        <f>TableOMP[[#This Row],[Avg]]-$U$2*TableOMP[[#This Row],[StdDev]]</f>
        <v>#N/A</v>
      </c>
      <c r="R3612" s="3" t="e">
        <f>TableOMP[[#This Row],[Avg]]+$U$2*TableOMP[[#This Row],[StdDev]]</f>
        <v>#N/A</v>
      </c>
      <c r="S3612" s="3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>MID(M3613,22,1)</f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s="3" t="e">
        <f>TableOMP[[#This Row],[Avg]]-$U$2*TableOMP[[#This Row],[StdDev]]</f>
        <v>#N/A</v>
      </c>
      <c r="R3613" s="3" t="e">
        <f>TableOMP[[#This Row],[Avg]]+$U$2*TableOMP[[#This Row],[StdDev]]</f>
        <v>#N/A</v>
      </c>
      <c r="S3613" s="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>MID(M3614,22,1)</f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s="3" t="e">
        <f>TableOMP[[#This Row],[Avg]]-$U$2*TableOMP[[#This Row],[StdDev]]</f>
        <v>#N/A</v>
      </c>
      <c r="R3614" s="3" t="e">
        <f>TableOMP[[#This Row],[Avg]]+$U$2*TableOMP[[#This Row],[StdDev]]</f>
        <v>#N/A</v>
      </c>
      <c r="S3614" s="3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>MID(M3615,22,1)</f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s="3" t="e">
        <f>TableOMP[[#This Row],[Avg]]-$U$2*TableOMP[[#This Row],[StdDev]]</f>
        <v>#N/A</v>
      </c>
      <c r="R3615" s="3" t="e">
        <f>TableOMP[[#This Row],[Avg]]+$U$2*TableOMP[[#This Row],[StdDev]]</f>
        <v>#N/A</v>
      </c>
      <c r="S3615" s="3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>MID(M3616,22,1)</f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s="3" t="e">
        <f>TableOMP[[#This Row],[Avg]]-$U$2*TableOMP[[#This Row],[StdDev]]</f>
        <v>#N/A</v>
      </c>
      <c r="R3616" s="3" t="e">
        <f>TableOMP[[#This Row],[Avg]]+$U$2*TableOMP[[#This Row],[StdDev]]</f>
        <v>#N/A</v>
      </c>
      <c r="S3616" s="3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>MID(M3617,22,1)</f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s="3" t="e">
        <f>TableOMP[[#This Row],[Avg]]-$U$2*TableOMP[[#This Row],[StdDev]]</f>
        <v>#N/A</v>
      </c>
      <c r="R3617" s="3" t="e">
        <f>TableOMP[[#This Row],[Avg]]+$U$2*TableOMP[[#This Row],[StdDev]]</f>
        <v>#N/A</v>
      </c>
      <c r="S3617" s="3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>MID(M3618,22,1)</f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s="3" t="e">
        <f>TableOMP[[#This Row],[Avg]]-$U$2*TableOMP[[#This Row],[StdDev]]</f>
        <v>#N/A</v>
      </c>
      <c r="R3618" s="3" t="e">
        <f>TableOMP[[#This Row],[Avg]]+$U$2*TableOMP[[#This Row],[StdDev]]</f>
        <v>#N/A</v>
      </c>
      <c r="S3618" s="3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>MID(M3619,22,1)</f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s="3" t="e">
        <f>TableOMP[[#This Row],[Avg]]-$U$2*TableOMP[[#This Row],[StdDev]]</f>
        <v>#N/A</v>
      </c>
      <c r="R3619" s="3" t="e">
        <f>TableOMP[[#This Row],[Avg]]+$U$2*TableOMP[[#This Row],[StdDev]]</f>
        <v>#N/A</v>
      </c>
      <c r="S3619" s="3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>MID(M3620,22,1)</f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s="3" t="e">
        <f>TableOMP[[#This Row],[Avg]]-$U$2*TableOMP[[#This Row],[StdDev]]</f>
        <v>#N/A</v>
      </c>
      <c r="R3620" s="3" t="e">
        <f>TableOMP[[#This Row],[Avg]]+$U$2*TableOMP[[#This Row],[StdDev]]</f>
        <v>#N/A</v>
      </c>
      <c r="S3620" s="3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>MID(M3621,22,1)</f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s="3" t="e">
        <f>TableOMP[[#This Row],[Avg]]-$U$2*TableOMP[[#This Row],[StdDev]]</f>
        <v>#N/A</v>
      </c>
      <c r="R3621" s="3" t="e">
        <f>TableOMP[[#This Row],[Avg]]+$U$2*TableOMP[[#This Row],[StdDev]]</f>
        <v>#N/A</v>
      </c>
      <c r="S3621" s="3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>MID(M3622,22,1)</f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s="3" t="e">
        <f>TableOMP[[#This Row],[Avg]]-$U$2*TableOMP[[#This Row],[StdDev]]</f>
        <v>#N/A</v>
      </c>
      <c r="R3622" s="3" t="e">
        <f>TableOMP[[#This Row],[Avg]]+$U$2*TableOMP[[#This Row],[StdDev]]</f>
        <v>#N/A</v>
      </c>
      <c r="S3622" s="3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>MID(M3623,22,1)</f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s="3" t="e">
        <f>TableOMP[[#This Row],[Avg]]-$U$2*TableOMP[[#This Row],[StdDev]]</f>
        <v>#N/A</v>
      </c>
      <c r="R3623" s="3" t="e">
        <f>TableOMP[[#This Row],[Avg]]+$U$2*TableOMP[[#This Row],[StdDev]]</f>
        <v>#N/A</v>
      </c>
      <c r="S3623" s="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>MID(M3624,22,1)</f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s="3" t="e">
        <f>TableOMP[[#This Row],[Avg]]-$U$2*TableOMP[[#This Row],[StdDev]]</f>
        <v>#N/A</v>
      </c>
      <c r="R3624" s="3" t="e">
        <f>TableOMP[[#This Row],[Avg]]+$U$2*TableOMP[[#This Row],[StdDev]]</f>
        <v>#N/A</v>
      </c>
      <c r="S3624" s="3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>MID(M3625,22,1)</f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s="3" t="e">
        <f>TableOMP[[#This Row],[Avg]]-$U$2*TableOMP[[#This Row],[StdDev]]</f>
        <v>#N/A</v>
      </c>
      <c r="R3625" s="3" t="e">
        <f>TableOMP[[#This Row],[Avg]]+$U$2*TableOMP[[#This Row],[StdDev]]</f>
        <v>#N/A</v>
      </c>
      <c r="S3625" s="3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>MID(M3626,22,1)</f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s="3" t="e">
        <f>TableOMP[[#This Row],[Avg]]-$U$2*TableOMP[[#This Row],[StdDev]]</f>
        <v>#N/A</v>
      </c>
      <c r="R3626" s="3" t="e">
        <f>TableOMP[[#This Row],[Avg]]+$U$2*TableOMP[[#This Row],[StdDev]]</f>
        <v>#N/A</v>
      </c>
      <c r="S3626" s="3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>MID(M3627,22,1)</f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s="3" t="e">
        <f>TableOMP[[#This Row],[Avg]]-$U$2*TableOMP[[#This Row],[StdDev]]</f>
        <v>#N/A</v>
      </c>
      <c r="R3627" s="3" t="e">
        <f>TableOMP[[#This Row],[Avg]]+$U$2*TableOMP[[#This Row],[StdDev]]</f>
        <v>#N/A</v>
      </c>
      <c r="S3627" s="3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>MID(M3628,22,1)</f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s="3" t="e">
        <f>TableOMP[[#This Row],[Avg]]-$U$2*TableOMP[[#This Row],[StdDev]]</f>
        <v>#N/A</v>
      </c>
      <c r="R3628" s="3" t="e">
        <f>TableOMP[[#This Row],[Avg]]+$U$2*TableOMP[[#This Row],[StdDev]]</f>
        <v>#N/A</v>
      </c>
      <c r="S3628" s="3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>MID(M3629,22,1)</f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s="3" t="e">
        <f>TableOMP[[#This Row],[Avg]]-$U$2*TableOMP[[#This Row],[StdDev]]</f>
        <v>#N/A</v>
      </c>
      <c r="R3629" s="3" t="e">
        <f>TableOMP[[#This Row],[Avg]]+$U$2*TableOMP[[#This Row],[StdDev]]</f>
        <v>#N/A</v>
      </c>
      <c r="S3629" s="3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>MID(M3630,22,1)</f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s="3" t="e">
        <f>TableOMP[[#This Row],[Avg]]-$U$2*TableOMP[[#This Row],[StdDev]]</f>
        <v>#N/A</v>
      </c>
      <c r="R3630" s="3" t="e">
        <f>TableOMP[[#This Row],[Avg]]+$U$2*TableOMP[[#This Row],[StdDev]]</f>
        <v>#N/A</v>
      </c>
      <c r="S3630" s="3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>MID(M3631,22,1)</f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s="3" t="e">
        <f>TableOMP[[#This Row],[Avg]]-$U$2*TableOMP[[#This Row],[StdDev]]</f>
        <v>#N/A</v>
      </c>
      <c r="R3631" s="3" t="e">
        <f>TableOMP[[#This Row],[Avg]]+$U$2*TableOMP[[#This Row],[StdDev]]</f>
        <v>#N/A</v>
      </c>
      <c r="S3631" s="3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>MID(M3632,22,1)</f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s="3" t="e">
        <f>TableOMP[[#This Row],[Avg]]-$U$2*TableOMP[[#This Row],[StdDev]]</f>
        <v>#N/A</v>
      </c>
      <c r="R3632" s="3" t="e">
        <f>TableOMP[[#This Row],[Avg]]+$U$2*TableOMP[[#This Row],[StdDev]]</f>
        <v>#N/A</v>
      </c>
      <c r="S3632" s="3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>MID(M3633,22,1)</f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s="3" t="e">
        <f>TableOMP[[#This Row],[Avg]]-$U$2*TableOMP[[#This Row],[StdDev]]</f>
        <v>#N/A</v>
      </c>
      <c r="R3633" s="3" t="e">
        <f>TableOMP[[#This Row],[Avg]]+$U$2*TableOMP[[#This Row],[StdDev]]</f>
        <v>#N/A</v>
      </c>
      <c r="S3633" s="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>MID(M3634,22,1)</f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s="3" t="e">
        <f>TableOMP[[#This Row],[Avg]]-$U$2*TableOMP[[#This Row],[StdDev]]</f>
        <v>#N/A</v>
      </c>
      <c r="R3634" s="3" t="e">
        <f>TableOMP[[#This Row],[Avg]]+$U$2*TableOMP[[#This Row],[StdDev]]</f>
        <v>#N/A</v>
      </c>
      <c r="S3634" s="3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>MID(M3635,22,1)</f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s="3" t="e">
        <f>TableOMP[[#This Row],[Avg]]-$U$2*TableOMP[[#This Row],[StdDev]]</f>
        <v>#N/A</v>
      </c>
      <c r="R3635" s="3" t="e">
        <f>TableOMP[[#This Row],[Avg]]+$U$2*TableOMP[[#This Row],[StdDev]]</f>
        <v>#N/A</v>
      </c>
      <c r="S3635" s="3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>MID(M3636,22,1)</f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s="3" t="e">
        <f>TableOMP[[#This Row],[Avg]]-$U$2*TableOMP[[#This Row],[StdDev]]</f>
        <v>#N/A</v>
      </c>
      <c r="R3636" s="3" t="e">
        <f>TableOMP[[#This Row],[Avg]]+$U$2*TableOMP[[#This Row],[StdDev]]</f>
        <v>#N/A</v>
      </c>
      <c r="S3636" s="3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>MID(M3637,22,1)</f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s="3" t="e">
        <f>TableOMP[[#This Row],[Avg]]-$U$2*TableOMP[[#This Row],[StdDev]]</f>
        <v>#N/A</v>
      </c>
      <c r="R3637" s="3" t="e">
        <f>TableOMP[[#This Row],[Avg]]+$U$2*TableOMP[[#This Row],[StdDev]]</f>
        <v>#N/A</v>
      </c>
      <c r="S3637" s="3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>MID(M3638,22,1)</f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s="3" t="e">
        <f>TableOMP[[#This Row],[Avg]]-$U$2*TableOMP[[#This Row],[StdDev]]</f>
        <v>#N/A</v>
      </c>
      <c r="R3638" s="3" t="e">
        <f>TableOMP[[#This Row],[Avg]]+$U$2*TableOMP[[#This Row],[StdDev]]</f>
        <v>#N/A</v>
      </c>
      <c r="S3638" s="3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>MID(M3639,22,1)</f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s="3" t="e">
        <f>TableOMP[[#This Row],[Avg]]-$U$2*TableOMP[[#This Row],[StdDev]]</f>
        <v>#N/A</v>
      </c>
      <c r="R3639" s="3" t="e">
        <f>TableOMP[[#This Row],[Avg]]+$U$2*TableOMP[[#This Row],[StdDev]]</f>
        <v>#N/A</v>
      </c>
      <c r="S3639" s="3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>MID(M3640,22,1)</f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s="3" t="e">
        <f>TableOMP[[#This Row],[Avg]]-$U$2*TableOMP[[#This Row],[StdDev]]</f>
        <v>#N/A</v>
      </c>
      <c r="R3640" s="3" t="e">
        <f>TableOMP[[#This Row],[Avg]]+$U$2*TableOMP[[#This Row],[StdDev]]</f>
        <v>#N/A</v>
      </c>
      <c r="S3640" s="3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>MID(M3641,22,1)</f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s="3" t="e">
        <f>TableOMP[[#This Row],[Avg]]-$U$2*TableOMP[[#This Row],[StdDev]]</f>
        <v>#N/A</v>
      </c>
      <c r="R3641" s="3" t="e">
        <f>TableOMP[[#This Row],[Avg]]+$U$2*TableOMP[[#This Row],[StdDev]]</f>
        <v>#N/A</v>
      </c>
      <c r="S3641" s="3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>MID(M3642,22,1)</f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s="3" t="e">
        <f>TableOMP[[#This Row],[Avg]]-$U$2*TableOMP[[#This Row],[StdDev]]</f>
        <v>#N/A</v>
      </c>
      <c r="R3642" s="3" t="e">
        <f>TableOMP[[#This Row],[Avg]]+$U$2*TableOMP[[#This Row],[StdDev]]</f>
        <v>#N/A</v>
      </c>
      <c r="S3642" s="3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>MID(M3643,22,1)</f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s="3" t="e">
        <f>TableOMP[[#This Row],[Avg]]-$U$2*TableOMP[[#This Row],[StdDev]]</f>
        <v>#N/A</v>
      </c>
      <c r="R3643" s="3" t="e">
        <f>TableOMP[[#This Row],[Avg]]+$U$2*TableOMP[[#This Row],[StdDev]]</f>
        <v>#N/A</v>
      </c>
      <c r="S3643" s="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>MID(M3644,22,1)</f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s="3" t="e">
        <f>TableOMP[[#This Row],[Avg]]-$U$2*TableOMP[[#This Row],[StdDev]]</f>
        <v>#N/A</v>
      </c>
      <c r="R3644" s="3" t="e">
        <f>TableOMP[[#This Row],[Avg]]+$U$2*TableOMP[[#This Row],[StdDev]]</f>
        <v>#N/A</v>
      </c>
      <c r="S3644" s="3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>MID(M3645,22,1)</f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s="3" t="e">
        <f>TableOMP[[#This Row],[Avg]]-$U$2*TableOMP[[#This Row],[StdDev]]</f>
        <v>#N/A</v>
      </c>
      <c r="R3645" s="3" t="e">
        <f>TableOMP[[#This Row],[Avg]]+$U$2*TableOMP[[#This Row],[StdDev]]</f>
        <v>#N/A</v>
      </c>
      <c r="S3645" s="3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>MID(M3646,22,1)</f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s="3" t="e">
        <f>TableOMP[[#This Row],[Avg]]-$U$2*TableOMP[[#This Row],[StdDev]]</f>
        <v>#N/A</v>
      </c>
      <c r="R3646" s="3" t="e">
        <f>TableOMP[[#This Row],[Avg]]+$U$2*TableOMP[[#This Row],[StdDev]]</f>
        <v>#N/A</v>
      </c>
      <c r="S3646" s="3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>MID(M3647,22,1)</f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s="3" t="e">
        <f>TableOMP[[#This Row],[Avg]]-$U$2*TableOMP[[#This Row],[StdDev]]</f>
        <v>#N/A</v>
      </c>
      <c r="R3647" s="3" t="e">
        <f>TableOMP[[#This Row],[Avg]]+$U$2*TableOMP[[#This Row],[StdDev]]</f>
        <v>#N/A</v>
      </c>
      <c r="S3647" s="3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>MID(M3648,22,1)</f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s="3" t="e">
        <f>TableOMP[[#This Row],[Avg]]-$U$2*TableOMP[[#This Row],[StdDev]]</f>
        <v>#N/A</v>
      </c>
      <c r="R3648" s="3" t="e">
        <f>TableOMP[[#This Row],[Avg]]+$U$2*TableOMP[[#This Row],[StdDev]]</f>
        <v>#N/A</v>
      </c>
      <c r="S3648" s="3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>MID(M3649,22,1)</f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s="3" t="e">
        <f>TableOMP[[#This Row],[Avg]]-$U$2*TableOMP[[#This Row],[StdDev]]</f>
        <v>#N/A</v>
      </c>
      <c r="R3649" s="3" t="e">
        <f>TableOMP[[#This Row],[Avg]]+$U$2*TableOMP[[#This Row],[StdDev]]</f>
        <v>#N/A</v>
      </c>
      <c r="S3649" s="3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s="3" t="e">
        <f>TableOMP[[#This Row],[Avg]]-$U$2*TableOMP[[#This Row],[StdDev]]</f>
        <v>#N/A</v>
      </c>
      <c r="R3650" s="3" t="e">
        <f>TableOMP[[#This Row],[Avg]]+$U$2*TableOMP[[#This Row],[StdDev]]</f>
        <v>#N/A</v>
      </c>
      <c r="S3650" s="3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>MID(M3651,22,1)</f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s="3" t="e">
        <f>TableOMP[[#This Row],[Avg]]-$U$2*TableOMP[[#This Row],[StdDev]]</f>
        <v>#N/A</v>
      </c>
      <c r="R3651" s="3" t="e">
        <f>TableOMP[[#This Row],[Avg]]+$U$2*TableOMP[[#This Row],[StdDev]]</f>
        <v>#N/A</v>
      </c>
      <c r="S3651" s="3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>MID(M3652,22,1)</f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s="3" t="e">
        <f>TableOMP[[#This Row],[Avg]]-$U$2*TableOMP[[#This Row],[StdDev]]</f>
        <v>#N/A</v>
      </c>
      <c r="R3652" s="3" t="e">
        <f>TableOMP[[#This Row],[Avg]]+$U$2*TableOMP[[#This Row],[StdDev]]</f>
        <v>#N/A</v>
      </c>
      <c r="S3652" s="3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>MID(M3653,22,1)</f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s="3" t="e">
        <f>TableOMP[[#This Row],[Avg]]-$U$2*TableOMP[[#This Row],[StdDev]]</f>
        <v>#N/A</v>
      </c>
      <c r="R3653" s="3" t="e">
        <f>TableOMP[[#This Row],[Avg]]+$U$2*TableOMP[[#This Row],[StdDev]]</f>
        <v>#N/A</v>
      </c>
      <c r="S3653" s="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>MID(M3654,22,1)</f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s="3" t="e">
        <f>TableOMP[[#This Row],[Avg]]-$U$2*TableOMP[[#This Row],[StdDev]]</f>
        <v>#N/A</v>
      </c>
      <c r="R3654" s="3" t="e">
        <f>TableOMP[[#This Row],[Avg]]+$U$2*TableOMP[[#This Row],[StdDev]]</f>
        <v>#N/A</v>
      </c>
      <c r="S3654" s="3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>MID(M3655,22,1)</f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s="3" t="e">
        <f>TableOMP[[#This Row],[Avg]]-$U$2*TableOMP[[#This Row],[StdDev]]</f>
        <v>#N/A</v>
      </c>
      <c r="R3655" s="3" t="e">
        <f>TableOMP[[#This Row],[Avg]]+$U$2*TableOMP[[#This Row],[StdDev]]</f>
        <v>#N/A</v>
      </c>
      <c r="S3655" s="3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>MID(M3656,22,1)</f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s="3" t="e">
        <f>TableOMP[[#This Row],[Avg]]-$U$2*TableOMP[[#This Row],[StdDev]]</f>
        <v>#N/A</v>
      </c>
      <c r="R3656" s="3" t="e">
        <f>TableOMP[[#This Row],[Avg]]+$U$2*TableOMP[[#This Row],[StdDev]]</f>
        <v>#N/A</v>
      </c>
      <c r="S3656" s="3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>MID(M3657,22,1)</f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s="3" t="e">
        <f>TableOMP[[#This Row],[Avg]]-$U$2*TableOMP[[#This Row],[StdDev]]</f>
        <v>#N/A</v>
      </c>
      <c r="R3657" s="3" t="e">
        <f>TableOMP[[#This Row],[Avg]]+$U$2*TableOMP[[#This Row],[StdDev]]</f>
        <v>#N/A</v>
      </c>
      <c r="S3657" s="3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>MID(M3658,22,1)</f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s="3" t="e">
        <f>TableOMP[[#This Row],[Avg]]-$U$2*TableOMP[[#This Row],[StdDev]]</f>
        <v>#N/A</v>
      </c>
      <c r="R3658" s="3" t="e">
        <f>TableOMP[[#This Row],[Avg]]+$U$2*TableOMP[[#This Row],[StdDev]]</f>
        <v>#N/A</v>
      </c>
      <c r="S3658" s="3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>MID(M3659,22,1)</f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s="3" t="e">
        <f>TableOMP[[#This Row],[Avg]]-$U$2*TableOMP[[#This Row],[StdDev]]</f>
        <v>#N/A</v>
      </c>
      <c r="R3659" s="3" t="e">
        <f>TableOMP[[#This Row],[Avg]]+$U$2*TableOMP[[#This Row],[StdDev]]</f>
        <v>#N/A</v>
      </c>
      <c r="S3659" s="3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>MID(M3660,22,1)</f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s="3" t="e">
        <f>TableOMP[[#This Row],[Avg]]-$U$2*TableOMP[[#This Row],[StdDev]]</f>
        <v>#N/A</v>
      </c>
      <c r="R3660" s="3" t="e">
        <f>TableOMP[[#This Row],[Avg]]+$U$2*TableOMP[[#This Row],[StdDev]]</f>
        <v>#N/A</v>
      </c>
      <c r="S3660" s="3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>MID(M3661,22,1)</f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s="3" t="e">
        <f>TableOMP[[#This Row],[Avg]]-$U$2*TableOMP[[#This Row],[StdDev]]</f>
        <v>#N/A</v>
      </c>
      <c r="R3661" s="3" t="e">
        <f>TableOMP[[#This Row],[Avg]]+$U$2*TableOMP[[#This Row],[StdDev]]</f>
        <v>#N/A</v>
      </c>
      <c r="S3661" s="3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>MID(M3662,22,1)</f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s="3" t="e">
        <f>TableOMP[[#This Row],[Avg]]-$U$2*TableOMP[[#This Row],[StdDev]]</f>
        <v>#N/A</v>
      </c>
      <c r="R3662" s="3" t="e">
        <f>TableOMP[[#This Row],[Avg]]+$U$2*TableOMP[[#This Row],[StdDev]]</f>
        <v>#N/A</v>
      </c>
      <c r="S3662" s="3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>MID(M3663,22,1)</f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s="3" t="e">
        <f>TableOMP[[#This Row],[Avg]]-$U$2*TableOMP[[#This Row],[StdDev]]</f>
        <v>#N/A</v>
      </c>
      <c r="R3663" s="3" t="e">
        <f>TableOMP[[#This Row],[Avg]]+$U$2*TableOMP[[#This Row],[StdDev]]</f>
        <v>#N/A</v>
      </c>
      <c r="S3663" s="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>MID(M3664,22,1)</f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s="3" t="e">
        <f>TableOMP[[#This Row],[Avg]]-$U$2*TableOMP[[#This Row],[StdDev]]</f>
        <v>#N/A</v>
      </c>
      <c r="R3664" s="3" t="e">
        <f>TableOMP[[#This Row],[Avg]]+$U$2*TableOMP[[#This Row],[StdDev]]</f>
        <v>#N/A</v>
      </c>
      <c r="S3664" s="3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>MID(M3665,22,1)</f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s="3" t="e">
        <f>TableOMP[[#This Row],[Avg]]-$U$2*TableOMP[[#This Row],[StdDev]]</f>
        <v>#N/A</v>
      </c>
      <c r="R3665" s="3" t="e">
        <f>TableOMP[[#This Row],[Avg]]+$U$2*TableOMP[[#This Row],[StdDev]]</f>
        <v>#N/A</v>
      </c>
      <c r="S3665" s="3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>MID(M3666,22,1)</f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s="3" t="e">
        <f>TableOMP[[#This Row],[Avg]]-$U$2*TableOMP[[#This Row],[StdDev]]</f>
        <v>#N/A</v>
      </c>
      <c r="R3666" s="3" t="e">
        <f>TableOMP[[#This Row],[Avg]]+$U$2*TableOMP[[#This Row],[StdDev]]</f>
        <v>#N/A</v>
      </c>
      <c r="S3666" s="3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>MID(M3667,22,1)</f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s="3" t="e">
        <f>TableOMP[[#This Row],[Avg]]-$U$2*TableOMP[[#This Row],[StdDev]]</f>
        <v>#N/A</v>
      </c>
      <c r="R3667" s="3" t="e">
        <f>TableOMP[[#This Row],[Avg]]+$U$2*TableOMP[[#This Row],[StdDev]]</f>
        <v>#N/A</v>
      </c>
      <c r="S3667" s="3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>MID(M3668,22,1)</f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s="3" t="e">
        <f>TableOMP[[#This Row],[Avg]]-$U$2*TableOMP[[#This Row],[StdDev]]</f>
        <v>#N/A</v>
      </c>
      <c r="R3668" s="3" t="e">
        <f>TableOMP[[#This Row],[Avg]]+$U$2*TableOMP[[#This Row],[StdDev]]</f>
        <v>#N/A</v>
      </c>
      <c r="S3668" s="3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>MID(M3669,22,1)</f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s="3" t="e">
        <f>TableOMP[[#This Row],[Avg]]-$U$2*TableOMP[[#This Row],[StdDev]]</f>
        <v>#N/A</v>
      </c>
      <c r="R3669" s="3" t="e">
        <f>TableOMP[[#This Row],[Avg]]+$U$2*TableOMP[[#This Row],[StdDev]]</f>
        <v>#N/A</v>
      </c>
      <c r="S3669" s="3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>MID(M3670,22,1)</f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s="3" t="e">
        <f>TableOMP[[#This Row],[Avg]]-$U$2*TableOMP[[#This Row],[StdDev]]</f>
        <v>#N/A</v>
      </c>
      <c r="R3670" s="3" t="e">
        <f>TableOMP[[#This Row],[Avg]]+$U$2*TableOMP[[#This Row],[StdDev]]</f>
        <v>#N/A</v>
      </c>
      <c r="S3670" s="3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>MID(M3671,22,1)</f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s="3" t="e">
        <f>TableOMP[[#This Row],[Avg]]-$U$2*TableOMP[[#This Row],[StdDev]]</f>
        <v>#N/A</v>
      </c>
      <c r="R3671" s="3" t="e">
        <f>TableOMP[[#This Row],[Avg]]+$U$2*TableOMP[[#This Row],[StdDev]]</f>
        <v>#N/A</v>
      </c>
      <c r="S3671" s="3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>MID(M3672,22,1)</f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s="3" t="e">
        <f>TableOMP[[#This Row],[Avg]]-$U$2*TableOMP[[#This Row],[StdDev]]</f>
        <v>#N/A</v>
      </c>
      <c r="R3672" s="3" t="e">
        <f>TableOMP[[#This Row],[Avg]]+$U$2*TableOMP[[#This Row],[StdDev]]</f>
        <v>#N/A</v>
      </c>
      <c r="S3672" s="3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>MID(M3673,22,1)</f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s="3" t="e">
        <f>TableOMP[[#This Row],[Avg]]-$U$2*TableOMP[[#This Row],[StdDev]]</f>
        <v>#N/A</v>
      </c>
      <c r="R3673" s="3" t="e">
        <f>TableOMP[[#This Row],[Avg]]+$U$2*TableOMP[[#This Row],[StdDev]]</f>
        <v>#N/A</v>
      </c>
      <c r="S3673" s="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>MID(M3674,22,1)</f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s="3" t="e">
        <f>TableOMP[[#This Row],[Avg]]-$U$2*TableOMP[[#This Row],[StdDev]]</f>
        <v>#N/A</v>
      </c>
      <c r="R3674" s="3" t="e">
        <f>TableOMP[[#This Row],[Avg]]+$U$2*TableOMP[[#This Row],[StdDev]]</f>
        <v>#N/A</v>
      </c>
      <c r="S3674" s="3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>MID(M3675,22,1)</f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s="3" t="e">
        <f>TableOMP[[#This Row],[Avg]]-$U$2*TableOMP[[#This Row],[StdDev]]</f>
        <v>#N/A</v>
      </c>
      <c r="R3675" s="3" t="e">
        <f>TableOMP[[#This Row],[Avg]]+$U$2*TableOMP[[#This Row],[StdDev]]</f>
        <v>#N/A</v>
      </c>
      <c r="S3675" s="3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>MID(M3676,22,1)</f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s="3" t="e">
        <f>TableOMP[[#This Row],[Avg]]-$U$2*TableOMP[[#This Row],[StdDev]]</f>
        <v>#N/A</v>
      </c>
      <c r="R3676" s="3" t="e">
        <f>TableOMP[[#This Row],[Avg]]+$U$2*TableOMP[[#This Row],[StdDev]]</f>
        <v>#N/A</v>
      </c>
      <c r="S3676" s="3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>MID(M3677,22,1)</f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s="3" t="e">
        <f>TableOMP[[#This Row],[Avg]]-$U$2*TableOMP[[#This Row],[StdDev]]</f>
        <v>#N/A</v>
      </c>
      <c r="R3677" s="3" t="e">
        <f>TableOMP[[#This Row],[Avg]]+$U$2*TableOMP[[#This Row],[StdDev]]</f>
        <v>#N/A</v>
      </c>
      <c r="S3677" s="3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>MID(M3678,22,1)</f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s="3" t="e">
        <f>TableOMP[[#This Row],[Avg]]-$U$2*TableOMP[[#This Row],[StdDev]]</f>
        <v>#N/A</v>
      </c>
      <c r="R3678" s="3" t="e">
        <f>TableOMP[[#This Row],[Avg]]+$U$2*TableOMP[[#This Row],[StdDev]]</f>
        <v>#N/A</v>
      </c>
      <c r="S3678" s="3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>MID(M3679,22,1)</f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s="3" t="e">
        <f>TableOMP[[#This Row],[Avg]]-$U$2*TableOMP[[#This Row],[StdDev]]</f>
        <v>#N/A</v>
      </c>
      <c r="R3679" s="3" t="e">
        <f>TableOMP[[#This Row],[Avg]]+$U$2*TableOMP[[#This Row],[StdDev]]</f>
        <v>#N/A</v>
      </c>
      <c r="S3679" s="3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>MID(M3680,22,1)</f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s="3" t="e">
        <f>TableOMP[[#This Row],[Avg]]-$U$2*TableOMP[[#This Row],[StdDev]]</f>
        <v>#N/A</v>
      </c>
      <c r="R3680" s="3" t="e">
        <f>TableOMP[[#This Row],[Avg]]+$U$2*TableOMP[[#This Row],[StdDev]]</f>
        <v>#N/A</v>
      </c>
      <c r="S3680" s="3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>MID(M3681,22,1)</f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s="3" t="e">
        <f>TableOMP[[#This Row],[Avg]]-$U$2*TableOMP[[#This Row],[StdDev]]</f>
        <v>#N/A</v>
      </c>
      <c r="R3681" s="3" t="e">
        <f>TableOMP[[#This Row],[Avg]]+$U$2*TableOMP[[#This Row],[StdDev]]</f>
        <v>#N/A</v>
      </c>
      <c r="S3681" s="3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>MID(M3682,22,1)</f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s="3" t="e">
        <f>TableOMP[[#This Row],[Avg]]-$U$2*TableOMP[[#This Row],[StdDev]]</f>
        <v>#N/A</v>
      </c>
      <c r="R3682" s="3" t="e">
        <f>TableOMP[[#This Row],[Avg]]+$U$2*TableOMP[[#This Row],[StdDev]]</f>
        <v>#N/A</v>
      </c>
      <c r="S3682" s="3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>MID(M3683,22,1)</f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3.6887529117647055</v>
      </c>
      <c r="P3683">
        <f>VLOOKUP(TableOMP[[#This Row],[Label]],TableAvg[],3,FALSE)</f>
        <v>0.90423785867053863</v>
      </c>
      <c r="Q3683" s="3">
        <f>TableOMP[[#This Row],[Avg]]-$U$2*TableOMP[[#This Row],[StdDev]]</f>
        <v>1.8802771944236283</v>
      </c>
      <c r="R3683" s="3">
        <f>TableOMP[[#This Row],[Avg]]+$U$2*TableOMP[[#This Row],[StdDev]]</f>
        <v>5.4972286291057824</v>
      </c>
      <c r="S3683" s="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>MID(M3684,22,1)</f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19.844972911764707</v>
      </c>
      <c r="P3684">
        <f>VLOOKUP(TableOMP[[#This Row],[Label]],TableAvg[],3,FALSE)</f>
        <v>2.3787024394751985</v>
      </c>
      <c r="Q3684" s="3">
        <f>TableOMP[[#This Row],[Avg]]-$U$2*TableOMP[[#This Row],[StdDev]]</f>
        <v>15.08756803281431</v>
      </c>
      <c r="R3684" s="3">
        <f>TableOMP[[#This Row],[Avg]]+$U$2*TableOMP[[#This Row],[StdDev]]</f>
        <v>24.602377790715103</v>
      </c>
      <c r="S3684" s="3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>MID(M3685,22,1)</f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7.0879812352941185</v>
      </c>
      <c r="P3685">
        <f>VLOOKUP(TableOMP[[#This Row],[Label]],TableAvg[],3,FALSE)</f>
        <v>1.1352525779008207</v>
      </c>
      <c r="Q3685" s="3">
        <f>TableOMP[[#This Row],[Avg]]-$U$2*TableOMP[[#This Row],[StdDev]]</f>
        <v>4.8174760794924776</v>
      </c>
      <c r="R3685" s="3">
        <f>TableOMP[[#This Row],[Avg]]+$U$2*TableOMP[[#This Row],[StdDev]]</f>
        <v>9.3584863910957594</v>
      </c>
      <c r="S3685" s="3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>MID(M3686,22,1)</f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9.9179669117647062</v>
      </c>
      <c r="P3686">
        <f>VLOOKUP(TableOMP[[#This Row],[Label]],TableAvg[],3,FALSE)</f>
        <v>2.5953991770789595</v>
      </c>
      <c r="Q3686" s="3">
        <f>TableOMP[[#This Row],[Avg]]-$U$2*TableOMP[[#This Row],[StdDev]]</f>
        <v>4.7271685576067872</v>
      </c>
      <c r="R3686" s="3">
        <f>TableOMP[[#This Row],[Avg]]+$U$2*TableOMP[[#This Row],[StdDev]]</f>
        <v>15.108765265922624</v>
      </c>
      <c r="S3686" s="3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>MID(M3687,22,1)</f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12.53978611764706</v>
      </c>
      <c r="P3687">
        <f>VLOOKUP(TableOMP[[#This Row],[Label]],TableAvg[],3,FALSE)</f>
        <v>1.5445364028980233</v>
      </c>
      <c r="Q3687" s="3">
        <f>TableOMP[[#This Row],[Avg]]-$U$2*TableOMP[[#This Row],[StdDev]]</f>
        <v>9.4507133118510129</v>
      </c>
      <c r="R3687" s="3">
        <f>TableOMP[[#This Row],[Avg]]+$U$2*TableOMP[[#This Row],[StdDev]]</f>
        <v>15.628858923443106</v>
      </c>
      <c r="S3687" s="3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>MID(M3688,22,1)</f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17.186305852941175</v>
      </c>
      <c r="P3688">
        <f>VLOOKUP(TableOMP[[#This Row],[Label]],TableAvg[],3,FALSE)</f>
        <v>1.453088740354411</v>
      </c>
      <c r="Q3688" s="3">
        <f>TableOMP[[#This Row],[Avg]]-$U$2*TableOMP[[#This Row],[StdDev]]</f>
        <v>14.280128372232353</v>
      </c>
      <c r="R3688" s="3">
        <f>TableOMP[[#This Row],[Avg]]+$U$2*TableOMP[[#This Row],[StdDev]]</f>
        <v>20.092483333649998</v>
      </c>
      <c r="S3688" s="3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>MID(M3689,22,1)</f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18.569956588235296</v>
      </c>
      <c r="P3689">
        <f>VLOOKUP(TableOMP[[#This Row],[Label]],TableAvg[],3,FALSE)</f>
        <v>2.4107893631359065</v>
      </c>
      <c r="Q3689" s="3">
        <f>TableOMP[[#This Row],[Avg]]-$U$2*TableOMP[[#This Row],[StdDev]]</f>
        <v>13.748377861963483</v>
      </c>
      <c r="R3689" s="3">
        <f>TableOMP[[#This Row],[Avg]]+$U$2*TableOMP[[#This Row],[StdDev]]</f>
        <v>23.391535314507109</v>
      </c>
      <c r="S3689" s="3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>MID(M3690,22,1)</f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18.96842035294118</v>
      </c>
      <c r="P3690">
        <f>VLOOKUP(TableOMP[[#This Row],[Label]],TableAvg[],3,FALSE)</f>
        <v>2.0011168989635033</v>
      </c>
      <c r="Q3690" s="3">
        <f>TableOMP[[#This Row],[Avg]]-$U$2*TableOMP[[#This Row],[StdDev]]</f>
        <v>14.966186555014174</v>
      </c>
      <c r="R3690" s="3">
        <f>TableOMP[[#This Row],[Avg]]+$U$2*TableOMP[[#This Row],[StdDev]]</f>
        <v>22.970654150868185</v>
      </c>
      <c r="S3690" s="3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>MID(M3691,22,1)</f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17.979193705882359</v>
      </c>
      <c r="P3691">
        <f>VLOOKUP(TableOMP[[#This Row],[Label]],TableAvg[],3,FALSE)</f>
        <v>2.0682185463870035</v>
      </c>
      <c r="Q3691" s="3">
        <f>TableOMP[[#This Row],[Avg]]-$U$2*TableOMP[[#This Row],[StdDev]]</f>
        <v>13.842756613108353</v>
      </c>
      <c r="R3691" s="3">
        <f>TableOMP[[#This Row],[Avg]]+$U$2*TableOMP[[#This Row],[StdDev]]</f>
        <v>22.115630798656365</v>
      </c>
      <c r="S3691" s="3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>MID(M3692,22,1)</f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19.259341529411767</v>
      </c>
      <c r="P3692">
        <f>VLOOKUP(TableOMP[[#This Row],[Label]],TableAvg[],3,FALSE)</f>
        <v>3.0870103771378772</v>
      </c>
      <c r="Q3692" s="3">
        <f>TableOMP[[#This Row],[Avg]]-$U$2*TableOMP[[#This Row],[StdDev]]</f>
        <v>13.085320775136012</v>
      </c>
      <c r="R3692" s="3">
        <f>TableOMP[[#This Row],[Avg]]+$U$2*TableOMP[[#This Row],[StdDev]]</f>
        <v>25.433362283687522</v>
      </c>
      <c r="S3692" s="3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>MID(M3693,22,1)</f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19.778512941176469</v>
      </c>
      <c r="P3693">
        <f>VLOOKUP(TableOMP[[#This Row],[Label]],TableAvg[],3,FALSE)</f>
        <v>2.9393500153542895</v>
      </c>
      <c r="Q3693" s="3">
        <f>TableOMP[[#This Row],[Avg]]-$U$2*TableOMP[[#This Row],[StdDev]]</f>
        <v>13.89981291046789</v>
      </c>
      <c r="R3693" s="3">
        <f>TableOMP[[#This Row],[Avg]]+$U$2*TableOMP[[#This Row],[StdDev]]</f>
        <v>25.657212971885048</v>
      </c>
      <c r="S3693" s="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>MID(M3694,22,1)</f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19.262398529411765</v>
      </c>
      <c r="P3694">
        <f>VLOOKUP(TableOMP[[#This Row],[Label]],TableAvg[],3,FALSE)</f>
        <v>3.4408433130393234</v>
      </c>
      <c r="Q3694" s="3">
        <f>TableOMP[[#This Row],[Avg]]-$U$2*TableOMP[[#This Row],[StdDev]]</f>
        <v>12.380711903333118</v>
      </c>
      <c r="R3694" s="3">
        <f>TableOMP[[#This Row],[Avg]]+$U$2*TableOMP[[#This Row],[StdDev]]</f>
        <v>26.144085155490412</v>
      </c>
      <c r="S3694" s="3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>MID(M3695,22,1)</f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19.646251617647067</v>
      </c>
      <c r="P3695">
        <f>VLOOKUP(TableOMP[[#This Row],[Label]],TableAvg[],3,FALSE)</f>
        <v>3.4480023421486621</v>
      </c>
      <c r="Q3695" s="3">
        <f>TableOMP[[#This Row],[Avg]]-$U$2*TableOMP[[#This Row],[StdDev]]</f>
        <v>12.750246933349743</v>
      </c>
      <c r="R3695" s="3">
        <f>TableOMP[[#This Row],[Avg]]+$U$2*TableOMP[[#This Row],[StdDev]]</f>
        <v>26.542256301944391</v>
      </c>
      <c r="S3695" s="3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>MID(M3696,22,1)</f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18.493297705882355</v>
      </c>
      <c r="P3696">
        <f>VLOOKUP(TableOMP[[#This Row],[Label]],TableAvg[],3,FALSE)</f>
        <v>4.4769166068423738</v>
      </c>
      <c r="Q3696" s="3">
        <f>TableOMP[[#This Row],[Avg]]-$U$2*TableOMP[[#This Row],[StdDev]]</f>
        <v>9.5394644921976077</v>
      </c>
      <c r="R3696" s="3">
        <f>TableOMP[[#This Row],[Avg]]+$U$2*TableOMP[[#This Row],[StdDev]]</f>
        <v>27.447130919567101</v>
      </c>
      <c r="S3696" s="3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>MID(M3697,22,1)</f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18.953679029411774</v>
      </c>
      <c r="P3697">
        <f>VLOOKUP(TableOMP[[#This Row],[Label]],TableAvg[],3,FALSE)</f>
        <v>4.4196828846034402</v>
      </c>
      <c r="Q3697" s="3">
        <f>TableOMP[[#This Row],[Avg]]-$U$2*TableOMP[[#This Row],[StdDev]]</f>
        <v>10.114313260204893</v>
      </c>
      <c r="R3697" s="3">
        <f>TableOMP[[#This Row],[Avg]]+$U$2*TableOMP[[#This Row],[StdDev]]</f>
        <v>27.793044798618652</v>
      </c>
      <c r="S3697" s="3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>MID(M3698,22,1)</f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18.222616411764712</v>
      </c>
      <c r="P3698">
        <f>VLOOKUP(TableOMP[[#This Row],[Label]],TableAvg[],3,FALSE)</f>
        <v>5.2850337883305496</v>
      </c>
      <c r="Q3698" s="3">
        <f>TableOMP[[#This Row],[Avg]]-$U$2*TableOMP[[#This Row],[StdDev]]</f>
        <v>7.6525488351036124</v>
      </c>
      <c r="R3698" s="3">
        <f>TableOMP[[#This Row],[Avg]]+$U$2*TableOMP[[#This Row],[StdDev]]</f>
        <v>28.792683988425811</v>
      </c>
      <c r="S3698" s="3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>MID(M3699,22,1)</f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19.753304235294113</v>
      </c>
      <c r="P3699">
        <f>VLOOKUP(TableOMP[[#This Row],[Label]],TableAvg[],3,FALSE)</f>
        <v>5.7720607754639541</v>
      </c>
      <c r="Q3699" s="3">
        <f>TableOMP[[#This Row],[Avg]]-$U$2*TableOMP[[#This Row],[StdDev]]</f>
        <v>8.2091826843662048</v>
      </c>
      <c r="R3699" s="3">
        <f>TableOMP[[#This Row],[Avg]]+$U$2*TableOMP[[#This Row],[StdDev]]</f>
        <v>31.297425786222021</v>
      </c>
      <c r="S3699" s="3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>MID(M3700,22,1)</f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18.861187470588234</v>
      </c>
      <c r="P3700">
        <f>VLOOKUP(TableOMP[[#This Row],[Label]],TableAvg[],3,FALSE)</f>
        <v>5.8464491993861802</v>
      </c>
      <c r="Q3700" s="3">
        <f>TableOMP[[#This Row],[Avg]]-$U$2*TableOMP[[#This Row],[StdDev]]</f>
        <v>7.1682890718158738</v>
      </c>
      <c r="R3700" s="3">
        <f>TableOMP[[#This Row],[Avg]]+$U$2*TableOMP[[#This Row],[StdDev]]</f>
        <v>30.554085869360595</v>
      </c>
      <c r="S3700" s="3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>MID(M3701,22,1)</f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17.531113088235291</v>
      </c>
      <c r="P3701">
        <f>VLOOKUP(TableOMP[[#This Row],[Label]],TableAvg[],3,FALSE)</f>
        <v>6.3151383017288145</v>
      </c>
      <c r="Q3701" s="3">
        <f>TableOMP[[#This Row],[Avg]]-$U$2*TableOMP[[#This Row],[StdDev]]</f>
        <v>4.9008364847776615</v>
      </c>
      <c r="R3701" s="3">
        <f>TableOMP[[#This Row],[Avg]]+$U$2*TableOMP[[#This Row],[StdDev]]</f>
        <v>30.161389691692918</v>
      </c>
      <c r="S3701" s="3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>MID(M3702,22,1)</f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19.772225558823529</v>
      </c>
      <c r="P3702">
        <f>VLOOKUP(TableOMP[[#This Row],[Label]],TableAvg[],3,FALSE)</f>
        <v>6.3812539498502527</v>
      </c>
      <c r="Q3702" s="3">
        <f>TableOMP[[#This Row],[Avg]]-$U$2*TableOMP[[#This Row],[StdDev]]</f>
        <v>7.009717659123023</v>
      </c>
      <c r="R3702" s="3">
        <f>TableOMP[[#This Row],[Avg]]+$U$2*TableOMP[[#This Row],[StdDev]]</f>
        <v>32.53473345852403</v>
      </c>
      <c r="S3702" s="3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>MID(M3703,22,1)</f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17.463875411764704</v>
      </c>
      <c r="P3703">
        <f>VLOOKUP(TableOMP[[#This Row],[Label]],TableAvg[],3,FALSE)</f>
        <v>6.8619164896842131</v>
      </c>
      <c r="Q3703" s="3">
        <f>TableOMP[[#This Row],[Avg]]-$U$2*TableOMP[[#This Row],[StdDev]]</f>
        <v>3.7400424323962778</v>
      </c>
      <c r="R3703" s="3">
        <f>TableOMP[[#This Row],[Avg]]+$U$2*TableOMP[[#This Row],[StdDev]]</f>
        <v>31.187708391133128</v>
      </c>
      <c r="S3703" s="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>MID(M3704,22,1)</f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16.758922852941176</v>
      </c>
      <c r="P3704">
        <f>VLOOKUP(TableOMP[[#This Row],[Label]],TableAvg[],3,FALSE)</f>
        <v>6.2883830143203872</v>
      </c>
      <c r="Q3704" s="3">
        <f>TableOMP[[#This Row],[Avg]]-$U$2*TableOMP[[#This Row],[StdDev]]</f>
        <v>4.1821568243004013</v>
      </c>
      <c r="R3704" s="3">
        <f>TableOMP[[#This Row],[Avg]]+$U$2*TableOMP[[#This Row],[StdDev]]</f>
        <v>29.335688881581952</v>
      </c>
      <c r="S3704" s="3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>MID(M3705,22,1)</f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18.25794655882353</v>
      </c>
      <c r="P3705">
        <f>VLOOKUP(TableOMP[[#This Row],[Label]],TableAvg[],3,FALSE)</f>
        <v>7.0619355485102417</v>
      </c>
      <c r="Q3705" s="3">
        <f>TableOMP[[#This Row],[Avg]]-$U$2*TableOMP[[#This Row],[StdDev]]</f>
        <v>4.1340754618030466</v>
      </c>
      <c r="R3705" s="3">
        <f>TableOMP[[#This Row],[Avg]]+$U$2*TableOMP[[#This Row],[StdDev]]</f>
        <v>32.381817655844017</v>
      </c>
      <c r="S3705" s="3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>MID(M3706,22,1)</f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18.183163529411761</v>
      </c>
      <c r="P3706">
        <f>VLOOKUP(TableOMP[[#This Row],[Label]],TableAvg[],3,FALSE)</f>
        <v>6.6206298085175597</v>
      </c>
      <c r="Q3706" s="3">
        <f>TableOMP[[#This Row],[Avg]]-$U$2*TableOMP[[#This Row],[StdDev]]</f>
        <v>4.9419039123766417</v>
      </c>
      <c r="R3706" s="3">
        <f>TableOMP[[#This Row],[Avg]]+$U$2*TableOMP[[#This Row],[StdDev]]</f>
        <v>31.42442314644688</v>
      </c>
      <c r="S3706" s="3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>MID(M3707,22,1)</f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19.406174029411766</v>
      </c>
      <c r="P3707">
        <f>VLOOKUP(TableOMP[[#This Row],[Label]],TableAvg[],3,FALSE)</f>
        <v>7.2401406467937921</v>
      </c>
      <c r="Q3707" s="3">
        <f>TableOMP[[#This Row],[Avg]]-$U$2*TableOMP[[#This Row],[StdDev]]</f>
        <v>4.9258927358241813</v>
      </c>
      <c r="R3707" s="3">
        <f>TableOMP[[#This Row],[Avg]]+$U$2*TableOMP[[#This Row],[StdDev]]</f>
        <v>33.886455322999353</v>
      </c>
      <c r="S3707" s="3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>MID(M3708,22,1)</f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16.812693030303027</v>
      </c>
      <c r="P3708">
        <f>VLOOKUP(TableOMP[[#This Row],[Label]],TableAvg[],3,FALSE)</f>
        <v>7.084861945981431</v>
      </c>
      <c r="Q3708" s="3">
        <f>TableOMP[[#This Row],[Avg]]-$U$2*TableOMP[[#This Row],[StdDev]]</f>
        <v>2.642969138340165</v>
      </c>
      <c r="R3708" s="3">
        <f>TableOMP[[#This Row],[Avg]]+$U$2*TableOMP[[#This Row],[StdDev]]</f>
        <v>30.982416922265891</v>
      </c>
      <c r="S3708" s="3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>MID(M3709,22,1)</f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17.23930566666666</v>
      </c>
      <c r="P3709">
        <f>VLOOKUP(TableOMP[[#This Row],[Label]],TableAvg[],3,FALSE)</f>
        <v>7.2365690548838488</v>
      </c>
      <c r="Q3709" s="3">
        <f>TableOMP[[#This Row],[Avg]]-$U$2*TableOMP[[#This Row],[StdDev]]</f>
        <v>2.7661675568989619</v>
      </c>
      <c r="R3709" s="3">
        <f>TableOMP[[#This Row],[Avg]]+$U$2*TableOMP[[#This Row],[StdDev]]</f>
        <v>31.712443776434355</v>
      </c>
      <c r="S3709" s="3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>MID(M3710,22,1)</f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16.724734968750003</v>
      </c>
      <c r="P3710">
        <f>VLOOKUP(TableOMP[[#This Row],[Label]],TableAvg[],3,FALSE)</f>
        <v>7.0022010159697237</v>
      </c>
      <c r="Q3710" s="3">
        <f>TableOMP[[#This Row],[Avg]]-$U$2*TableOMP[[#This Row],[StdDev]]</f>
        <v>2.7203329368105553</v>
      </c>
      <c r="R3710" s="3">
        <f>TableOMP[[#This Row],[Avg]]+$U$2*TableOMP[[#This Row],[StdDev]]</f>
        <v>30.729137000689448</v>
      </c>
      <c r="S3710" s="3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>MID(M3711,22,1)</f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17.459034281249998</v>
      </c>
      <c r="P3711">
        <f>VLOOKUP(TableOMP[[#This Row],[Label]],TableAvg[],3,FALSE)</f>
        <v>7.0515531740340354</v>
      </c>
      <c r="Q3711" s="3">
        <f>TableOMP[[#This Row],[Avg]]-$U$2*TableOMP[[#This Row],[StdDev]]</f>
        <v>3.3559279331819276</v>
      </c>
      <c r="R3711" s="3">
        <f>TableOMP[[#This Row],[Avg]]+$U$2*TableOMP[[#This Row],[StdDev]]</f>
        <v>31.562140629318069</v>
      </c>
      <c r="S3711" s="3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>MID(M3712,22,1)</f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17.1912389375</v>
      </c>
      <c r="P3712">
        <f>VLOOKUP(TableOMP[[#This Row],[Label]],TableAvg[],3,FALSE)</f>
        <v>7.3569513147395975</v>
      </c>
      <c r="Q3712" s="3">
        <f>TableOMP[[#This Row],[Avg]]-$U$2*TableOMP[[#This Row],[StdDev]]</f>
        <v>2.4773363080208046</v>
      </c>
      <c r="R3712" s="3">
        <f>TableOMP[[#This Row],[Avg]]+$U$2*TableOMP[[#This Row],[StdDev]]</f>
        <v>31.905141566979196</v>
      </c>
      <c r="S3712" s="3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>MID(M3713,22,1)</f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16.484906718749997</v>
      </c>
      <c r="P3713">
        <f>VLOOKUP(TableOMP[[#This Row],[Label]],TableAvg[],3,FALSE)</f>
        <v>7.558230125214445</v>
      </c>
      <c r="Q3713" s="3">
        <f>TableOMP[[#This Row],[Avg]]-$U$2*TableOMP[[#This Row],[StdDev]]</f>
        <v>1.3684464683211068</v>
      </c>
      <c r="R3713" s="3">
        <f>TableOMP[[#This Row],[Avg]]+$U$2*TableOMP[[#This Row],[StdDev]]</f>
        <v>31.601366969178887</v>
      </c>
      <c r="S3713" s="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18.282200593749998</v>
      </c>
      <c r="P3714">
        <f>VLOOKUP(TableOMP[[#This Row],[Label]],TableAvg[],3,FALSE)</f>
        <v>7.4943406967237527</v>
      </c>
      <c r="Q3714" s="3">
        <f>TableOMP[[#This Row],[Avg]]-$U$2*TableOMP[[#This Row],[StdDev]]</f>
        <v>3.2935192003024927</v>
      </c>
      <c r="R3714" s="3">
        <f>TableOMP[[#This Row],[Avg]]+$U$2*TableOMP[[#This Row],[StdDev]]</f>
        <v>33.270881987197505</v>
      </c>
      <c r="S3714" s="3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>MID(M3715,22,1)</f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18.887814124999995</v>
      </c>
      <c r="P3715">
        <f>VLOOKUP(TableOMP[[#This Row],[Label]],TableAvg[],3,FALSE)</f>
        <v>7.8339106006478954</v>
      </c>
      <c r="Q3715" s="3">
        <f>TableOMP[[#This Row],[Avg]]-$U$2*TableOMP[[#This Row],[StdDev]]</f>
        <v>3.2199929237042042</v>
      </c>
      <c r="R3715" s="3">
        <f>TableOMP[[#This Row],[Avg]]+$U$2*TableOMP[[#This Row],[StdDev]]</f>
        <v>34.555635326295786</v>
      </c>
      <c r="S3715" s="3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>MID(M3716,22,1)</f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20.834151406250001</v>
      </c>
      <c r="P3716">
        <f>VLOOKUP(TableOMP[[#This Row],[Label]],TableAvg[],3,FALSE)</f>
        <v>8.4387837478377037</v>
      </c>
      <c r="Q3716" s="3">
        <f>TableOMP[[#This Row],[Avg]]-$U$2*TableOMP[[#This Row],[StdDev]]</f>
        <v>3.9565839105745937</v>
      </c>
      <c r="R3716" s="3">
        <f>TableOMP[[#This Row],[Avg]]+$U$2*TableOMP[[#This Row],[StdDev]]</f>
        <v>37.711718901925408</v>
      </c>
      <c r="S3716" s="3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>MID(M3717,22,1)</f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21.759482451612907</v>
      </c>
      <c r="P3717">
        <f>VLOOKUP(TableOMP[[#This Row],[Label]],TableAvg[],3,FALSE)</f>
        <v>8.1826034443029805</v>
      </c>
      <c r="Q3717" s="3">
        <f>TableOMP[[#This Row],[Avg]]-$U$2*TableOMP[[#This Row],[StdDev]]</f>
        <v>5.3942755630069463</v>
      </c>
      <c r="R3717" s="3">
        <f>TableOMP[[#This Row],[Avg]]+$U$2*TableOMP[[#This Row],[StdDev]]</f>
        <v>38.124689340218865</v>
      </c>
      <c r="S3717" s="3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>MID(M3718,22,1)</f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19.386276322580649</v>
      </c>
      <c r="P3718">
        <f>VLOOKUP(TableOMP[[#This Row],[Label]],TableAvg[],3,FALSE)</f>
        <v>8.256148849544207</v>
      </c>
      <c r="Q3718" s="3">
        <f>TableOMP[[#This Row],[Avg]]-$U$2*TableOMP[[#This Row],[StdDev]]</f>
        <v>2.8739786234922349</v>
      </c>
      <c r="R3718" s="3">
        <f>TableOMP[[#This Row],[Avg]]+$U$2*TableOMP[[#This Row],[StdDev]]</f>
        <v>35.898574021669063</v>
      </c>
      <c r="S3718" s="3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>MID(M3719,22,1)</f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19.607238129032257</v>
      </c>
      <c r="P3719">
        <f>VLOOKUP(TableOMP[[#This Row],[Label]],TableAvg[],3,FALSE)</f>
        <v>8.7716338060571157</v>
      </c>
      <c r="Q3719" s="3">
        <f>TableOMP[[#This Row],[Avg]]-$U$2*TableOMP[[#This Row],[StdDev]]</f>
        <v>2.063970516918026</v>
      </c>
      <c r="R3719" s="3">
        <f>TableOMP[[#This Row],[Avg]]+$U$2*TableOMP[[#This Row],[StdDev]]</f>
        <v>37.150505741146489</v>
      </c>
      <c r="S3719" s="3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>MID(M3720,22,1)</f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19.512715466666666</v>
      </c>
      <c r="P3720">
        <f>VLOOKUP(TableOMP[[#This Row],[Label]],TableAvg[],3,FALSE)</f>
        <v>9.187228983869657</v>
      </c>
      <c r="Q3720" s="3">
        <f>TableOMP[[#This Row],[Avg]]-$U$2*TableOMP[[#This Row],[StdDev]]</f>
        <v>1.1382574989273522</v>
      </c>
      <c r="R3720" s="3">
        <f>TableOMP[[#This Row],[Avg]]+$U$2*TableOMP[[#This Row],[StdDev]]</f>
        <v>37.88717343440598</v>
      </c>
      <c r="S3720" s="3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>MID(M3721,22,1)</f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18.221909137931036</v>
      </c>
      <c r="P3721">
        <f>VLOOKUP(TableOMP[[#This Row],[Label]],TableAvg[],3,FALSE)</f>
        <v>8.8666679267412789</v>
      </c>
      <c r="Q3721" s="3">
        <f>TableOMP[[#This Row],[Avg]]-$U$2*TableOMP[[#This Row],[StdDev]]</f>
        <v>0.48857328444847781</v>
      </c>
      <c r="R3721" s="3">
        <f>TableOMP[[#This Row],[Avg]]+$U$2*TableOMP[[#This Row],[StdDev]]</f>
        <v>35.955244991413593</v>
      </c>
      <c r="S3721" s="3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>MID(M3722,22,1)</f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20.414483310344828</v>
      </c>
      <c r="P3722">
        <f>VLOOKUP(TableOMP[[#This Row],[Label]],TableAvg[],3,FALSE)</f>
        <v>8.8079953443107861</v>
      </c>
      <c r="Q3722" s="3">
        <f>TableOMP[[#This Row],[Avg]]-$U$2*TableOMP[[#This Row],[StdDev]]</f>
        <v>2.7984926217232555</v>
      </c>
      <c r="R3722" s="3">
        <f>TableOMP[[#This Row],[Avg]]+$U$2*TableOMP[[#This Row],[StdDev]]</f>
        <v>38.0304739989664</v>
      </c>
      <c r="S3722" s="3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>MID(M3723,22,1)</f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23.102873862068964</v>
      </c>
      <c r="P3723">
        <f>VLOOKUP(TableOMP[[#This Row],[Label]],TableAvg[],3,FALSE)</f>
        <v>9.1655820311027689</v>
      </c>
      <c r="Q3723" s="3">
        <f>TableOMP[[#This Row],[Avg]]-$U$2*TableOMP[[#This Row],[StdDev]]</f>
        <v>4.7717097998634266</v>
      </c>
      <c r="R3723" s="3">
        <f>TableOMP[[#This Row],[Avg]]+$U$2*TableOMP[[#This Row],[StdDev]]</f>
        <v>41.434037924274506</v>
      </c>
      <c r="S3723" s="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>MID(M3724,22,1)</f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20.206137000000002</v>
      </c>
      <c r="P3724">
        <f>VLOOKUP(TableOMP[[#This Row],[Label]],TableAvg[],3,FALSE)</f>
        <v>9.3356683494800166</v>
      </c>
      <c r="Q3724" s="3">
        <f>TableOMP[[#This Row],[Avg]]-$U$2*TableOMP[[#This Row],[StdDev]]</f>
        <v>1.5348003010399687</v>
      </c>
      <c r="R3724" s="3">
        <f>TableOMP[[#This Row],[Avg]]+$U$2*TableOMP[[#This Row],[StdDev]]</f>
        <v>38.877473698960031</v>
      </c>
      <c r="S3724" s="3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>MID(M3725,22,1)</f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19.386289896551727</v>
      </c>
      <c r="P3725">
        <f>VLOOKUP(TableOMP[[#This Row],[Label]],TableAvg[],3,FALSE)</f>
        <v>9.356722659350508</v>
      </c>
      <c r="Q3725" s="3">
        <f>TableOMP[[#This Row],[Avg]]-$U$2*TableOMP[[#This Row],[StdDev]]</f>
        <v>0.67284457785071083</v>
      </c>
      <c r="R3725" s="3">
        <f>TableOMP[[#This Row],[Avg]]+$U$2*TableOMP[[#This Row],[StdDev]]</f>
        <v>38.099735215252743</v>
      </c>
      <c r="S3725" s="3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>MID(M3726,22,1)</f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21.556592607142864</v>
      </c>
      <c r="P3726">
        <f>VLOOKUP(TableOMP[[#This Row],[Label]],TableAvg[],3,FALSE)</f>
        <v>9.5239741975301975</v>
      </c>
      <c r="Q3726" s="3">
        <f>TableOMP[[#This Row],[Avg]]-$U$2*TableOMP[[#This Row],[StdDev]]</f>
        <v>2.5086442120824692</v>
      </c>
      <c r="R3726" s="3">
        <f>TableOMP[[#This Row],[Avg]]+$U$2*TableOMP[[#This Row],[StdDev]]</f>
        <v>40.604541002203263</v>
      </c>
      <c r="S3726" s="3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>MID(M3727,22,1)</f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26.108961571428576</v>
      </c>
      <c r="P3727">
        <f>VLOOKUP(TableOMP[[#This Row],[Label]],TableAvg[],3,FALSE)</f>
        <v>7.567723320778434</v>
      </c>
      <c r="Q3727" s="3">
        <f>TableOMP[[#This Row],[Avg]]-$U$2*TableOMP[[#This Row],[StdDev]]</f>
        <v>10.973514929871708</v>
      </c>
      <c r="R3727" s="3">
        <f>TableOMP[[#This Row],[Avg]]+$U$2*TableOMP[[#This Row],[StdDev]]</f>
        <v>41.244408212985448</v>
      </c>
      <c r="S3727" s="3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>MID(M3728,22,1)</f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21.33952425</v>
      </c>
      <c r="P3728">
        <f>VLOOKUP(TableOMP[[#This Row],[Label]],TableAvg[],3,FALSE)</f>
        <v>9.4382373391227325</v>
      </c>
      <c r="Q3728" s="3">
        <f>TableOMP[[#This Row],[Avg]]-$U$2*TableOMP[[#This Row],[StdDev]]</f>
        <v>2.4630495717545351</v>
      </c>
      <c r="R3728" s="3">
        <f>TableOMP[[#This Row],[Avg]]+$U$2*TableOMP[[#This Row],[StdDev]]</f>
        <v>40.215998928245469</v>
      </c>
      <c r="S3728" s="3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>MID(M3729,22,1)</f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22.073098000000005</v>
      </c>
      <c r="P3729">
        <f>VLOOKUP(TableOMP[[#This Row],[Label]],TableAvg[],3,FALSE)</f>
        <v>9.0800087901737854</v>
      </c>
      <c r="Q3729" s="3">
        <f>TableOMP[[#This Row],[Avg]]-$U$2*TableOMP[[#This Row],[StdDev]]</f>
        <v>3.9130804196524345</v>
      </c>
      <c r="R3729" s="3">
        <f>TableOMP[[#This Row],[Avg]]+$U$2*TableOMP[[#This Row],[StdDev]]</f>
        <v>40.233115580347572</v>
      </c>
      <c r="S3729" s="3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>MID(M3730,22,1)</f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19.91024775</v>
      </c>
      <c r="P3730">
        <f>VLOOKUP(TableOMP[[#This Row],[Label]],TableAvg[],3,FALSE)</f>
        <v>8.9890914259441548</v>
      </c>
      <c r="Q3730" s="3">
        <f>TableOMP[[#This Row],[Avg]]-$U$2*TableOMP[[#This Row],[StdDev]]</f>
        <v>1.9320648981116904</v>
      </c>
      <c r="R3730" s="3">
        <f>TableOMP[[#This Row],[Avg]]+$U$2*TableOMP[[#This Row],[StdDev]]</f>
        <v>37.888430601888309</v>
      </c>
      <c r="S3730" s="3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>MID(M3731,22,1)</f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18.850676142857139</v>
      </c>
      <c r="P3731">
        <f>VLOOKUP(TableOMP[[#This Row],[Label]],TableAvg[],3,FALSE)</f>
        <v>8.9405976519509274</v>
      </c>
      <c r="Q3731" s="3">
        <f>TableOMP[[#This Row],[Avg]]-$U$2*TableOMP[[#This Row],[StdDev]]</f>
        <v>0.9694808389552847</v>
      </c>
      <c r="R3731" s="3">
        <f>TableOMP[[#This Row],[Avg]]+$U$2*TableOMP[[#This Row],[StdDev]]</f>
        <v>36.731871446758994</v>
      </c>
      <c r="S3731" s="3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>MID(M3732,22,1)</f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21.831402321428566</v>
      </c>
      <c r="P3732">
        <f>VLOOKUP(TableOMP[[#This Row],[Label]],TableAvg[],3,FALSE)</f>
        <v>9.0477290995250179</v>
      </c>
      <c r="Q3732" s="3">
        <f>TableOMP[[#This Row],[Avg]]-$U$2*TableOMP[[#This Row],[StdDev]]</f>
        <v>3.7359441223785304</v>
      </c>
      <c r="R3732" s="3">
        <f>TableOMP[[#This Row],[Avg]]+$U$2*TableOMP[[#This Row],[StdDev]]</f>
        <v>39.926860520478598</v>
      </c>
      <c r="S3732" s="3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>MID(M3733,22,1)</f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17.737151851851849</v>
      </c>
      <c r="P3733">
        <f>VLOOKUP(TableOMP[[#This Row],[Label]],TableAvg[],3,FALSE)</f>
        <v>8.9005041359941846</v>
      </c>
      <c r="Q3733" s="3">
        <f>TableOMP[[#This Row],[Avg]]-$U$2*TableOMP[[#This Row],[StdDev]]</f>
        <v>-6.3856420136520597E-2</v>
      </c>
      <c r="R3733" s="3">
        <f>TableOMP[[#This Row],[Avg]]+$U$2*TableOMP[[#This Row],[StdDev]]</f>
        <v>35.538160123840214</v>
      </c>
      <c r="S3733" s="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>MID(M3734,22,1)</f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23.289516851851857</v>
      </c>
      <c r="P3734">
        <f>VLOOKUP(TableOMP[[#This Row],[Label]],TableAvg[],3,FALSE)</f>
        <v>11.135900762443443</v>
      </c>
      <c r="Q3734" s="3">
        <f>TableOMP[[#This Row],[Avg]]-$U$2*TableOMP[[#This Row],[StdDev]]</f>
        <v>1.0177153269649715</v>
      </c>
      <c r="R3734" s="3">
        <f>TableOMP[[#This Row],[Avg]]+$U$2*TableOMP[[#This Row],[StdDev]]</f>
        <v>45.56131837673874</v>
      </c>
      <c r="S3734" s="3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>MID(M3735,22,1)</f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20.976530925925925</v>
      </c>
      <c r="P3735">
        <f>VLOOKUP(TableOMP[[#This Row],[Label]],TableAvg[],3,FALSE)</f>
        <v>9.3978188170333041</v>
      </c>
      <c r="Q3735" s="3">
        <f>TableOMP[[#This Row],[Avg]]-$U$2*TableOMP[[#This Row],[StdDev]]</f>
        <v>2.1808932918593165</v>
      </c>
      <c r="R3735" s="3">
        <f>TableOMP[[#This Row],[Avg]]+$U$2*TableOMP[[#This Row],[StdDev]]</f>
        <v>39.772168559992537</v>
      </c>
      <c r="S3735" s="3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>MID(M3736,22,1)</f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22.445551407407407</v>
      </c>
      <c r="P3736">
        <f>VLOOKUP(TableOMP[[#This Row],[Label]],TableAvg[],3,FALSE)</f>
        <v>9.5278826106641894</v>
      </c>
      <c r="Q3736" s="3">
        <f>TableOMP[[#This Row],[Avg]]-$U$2*TableOMP[[#This Row],[StdDev]]</f>
        <v>3.3897861860790286</v>
      </c>
      <c r="R3736" s="3">
        <f>TableOMP[[#This Row],[Avg]]+$U$2*TableOMP[[#This Row],[StdDev]]</f>
        <v>41.501316628735786</v>
      </c>
      <c r="S3736" s="3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>MID(M3737,22,1)</f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19.780008555555561</v>
      </c>
      <c r="P3737">
        <f>VLOOKUP(TableOMP[[#This Row],[Label]],TableAvg[],3,FALSE)</f>
        <v>9.8262579595391362</v>
      </c>
      <c r="Q3737" s="3">
        <f>TableOMP[[#This Row],[Avg]]-$U$2*TableOMP[[#This Row],[StdDev]]</f>
        <v>0.12749263647728881</v>
      </c>
      <c r="R3737" s="3">
        <f>TableOMP[[#This Row],[Avg]]+$U$2*TableOMP[[#This Row],[StdDev]]</f>
        <v>39.432524474633837</v>
      </c>
      <c r="S3737" s="3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>MID(M3738,22,1)</f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20.881905629629632</v>
      </c>
      <c r="P3738">
        <f>VLOOKUP(TableOMP[[#This Row],[Label]],TableAvg[],3,FALSE)</f>
        <v>9.7048797750861944</v>
      </c>
      <c r="Q3738" s="3">
        <f>TableOMP[[#This Row],[Avg]]-$U$2*TableOMP[[#This Row],[StdDev]]</f>
        <v>1.472146079457243</v>
      </c>
      <c r="R3738" s="3">
        <f>TableOMP[[#This Row],[Avg]]+$U$2*TableOMP[[#This Row],[StdDev]]</f>
        <v>40.291665179802024</v>
      </c>
      <c r="S3738" s="3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>MID(M3739,22,1)</f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24.797914961538464</v>
      </c>
      <c r="P3739">
        <f>VLOOKUP(TableOMP[[#This Row],[Label]],TableAvg[],3,FALSE)</f>
        <v>9.2244738610175894</v>
      </c>
      <c r="Q3739" s="3">
        <f>TableOMP[[#This Row],[Avg]]-$U$2*TableOMP[[#This Row],[StdDev]]</f>
        <v>6.3489672395032848</v>
      </c>
      <c r="R3739" s="3">
        <f>TableOMP[[#This Row],[Avg]]+$U$2*TableOMP[[#This Row],[StdDev]]</f>
        <v>43.246862683573639</v>
      </c>
      <c r="S3739" s="3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>MID(M3740,22,1)</f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25.08190823076923</v>
      </c>
      <c r="P3740">
        <f>VLOOKUP(TableOMP[[#This Row],[Label]],TableAvg[],3,FALSE)</f>
        <v>8.6842077902559947</v>
      </c>
      <c r="Q3740" s="3">
        <f>TableOMP[[#This Row],[Avg]]-$U$2*TableOMP[[#This Row],[StdDev]]</f>
        <v>7.7134926502572405</v>
      </c>
      <c r="R3740" s="3">
        <f>TableOMP[[#This Row],[Avg]]+$U$2*TableOMP[[#This Row],[StdDev]]</f>
        <v>42.450323811281223</v>
      </c>
      <c r="S3740" s="3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>MID(M3741,22,1)</f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19.769097730769229</v>
      </c>
      <c r="P3741">
        <f>VLOOKUP(TableOMP[[#This Row],[Label]],TableAvg[],3,FALSE)</f>
        <v>9.8607226380025708</v>
      </c>
      <c r="Q3741" s="3">
        <f>TableOMP[[#This Row],[Avg]]-$U$2*TableOMP[[#This Row],[StdDev]]</f>
        <v>4.7652454764087082E-2</v>
      </c>
      <c r="R3741" s="3">
        <f>TableOMP[[#This Row],[Avg]]+$U$2*TableOMP[[#This Row],[StdDev]]</f>
        <v>39.490543006774374</v>
      </c>
      <c r="S3741" s="3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>MID(M3742,22,1)</f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20.141973615384618</v>
      </c>
      <c r="P3742">
        <f>VLOOKUP(TableOMP[[#This Row],[Label]],TableAvg[],3,FALSE)</f>
        <v>9.5355048512637754</v>
      </c>
      <c r="Q3742" s="3">
        <f>TableOMP[[#This Row],[Avg]]-$U$2*TableOMP[[#This Row],[StdDev]]</f>
        <v>1.0709639128570672</v>
      </c>
      <c r="R3742" s="3">
        <f>TableOMP[[#This Row],[Avg]]+$U$2*TableOMP[[#This Row],[StdDev]]</f>
        <v>39.212983317912169</v>
      </c>
      <c r="S3742" s="3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>MID(M3743,22,1)</f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23.750743115384619</v>
      </c>
      <c r="P3743">
        <f>VLOOKUP(TableOMP[[#This Row],[Label]],TableAvg[],3,FALSE)</f>
        <v>9.4969429529989462</v>
      </c>
      <c r="Q3743" s="3">
        <f>TableOMP[[#This Row],[Avg]]-$U$2*TableOMP[[#This Row],[StdDev]]</f>
        <v>4.7568572093867267</v>
      </c>
      <c r="R3743" s="3">
        <f>TableOMP[[#This Row],[Avg]]+$U$2*TableOMP[[#This Row],[StdDev]]</f>
        <v>42.744629021382508</v>
      </c>
      <c r="S3743" s="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>MID(M3744,22,1)</f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19.084940192307691</v>
      </c>
      <c r="P3744">
        <f>VLOOKUP(TableOMP[[#This Row],[Label]],TableAvg[],3,FALSE)</f>
        <v>9.8503241807080073</v>
      </c>
      <c r="Q3744" s="3">
        <f>TableOMP[[#This Row],[Avg]]-$U$2*TableOMP[[#This Row],[StdDev]]</f>
        <v>-0.61570816910832349</v>
      </c>
      <c r="R3744" s="3">
        <f>TableOMP[[#This Row],[Avg]]+$U$2*TableOMP[[#This Row],[StdDev]]</f>
        <v>38.785588553723706</v>
      </c>
      <c r="S3744" s="3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>MID(M3745,22,1)</f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21.347046730769232</v>
      </c>
      <c r="P3745">
        <f>VLOOKUP(TableOMP[[#This Row],[Label]],TableAvg[],3,FALSE)</f>
        <v>10.036286516209548</v>
      </c>
      <c r="Q3745" s="3">
        <f>TableOMP[[#This Row],[Avg]]-$U$2*TableOMP[[#This Row],[StdDev]]</f>
        <v>1.2744736983501355</v>
      </c>
      <c r="R3745" s="3">
        <f>TableOMP[[#This Row],[Avg]]+$U$2*TableOMP[[#This Row],[StdDev]]</f>
        <v>41.419619763188329</v>
      </c>
      <c r="S3745" s="3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>MID(M3746,22,1)</f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21.531331384615385</v>
      </c>
      <c r="P3746">
        <f>VLOOKUP(TableOMP[[#This Row],[Label]],TableAvg[],3,FALSE)</f>
        <v>10.009139262313729</v>
      </c>
      <c r="Q3746" s="3">
        <f>TableOMP[[#This Row],[Avg]]-$U$2*TableOMP[[#This Row],[StdDev]]</f>
        <v>1.5130528599879263</v>
      </c>
      <c r="R3746" s="3">
        <f>TableOMP[[#This Row],[Avg]]+$U$2*TableOMP[[#This Row],[StdDev]]</f>
        <v>41.549609909242847</v>
      </c>
      <c r="S3746" s="3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>MID(M3747,22,1)</f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s="3" t="e">
        <f>TableOMP[[#This Row],[Avg]]-$U$2*TableOMP[[#This Row],[StdDev]]</f>
        <v>#N/A</v>
      </c>
      <c r="R3747" s="3" t="e">
        <f>TableOMP[[#This Row],[Avg]]+$U$2*TableOMP[[#This Row],[StdDev]]</f>
        <v>#N/A</v>
      </c>
      <c r="S3747" s="3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>MID(M3748,22,1)</f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s="3" t="e">
        <f>TableOMP[[#This Row],[Avg]]-$U$2*TableOMP[[#This Row],[StdDev]]</f>
        <v>#N/A</v>
      </c>
      <c r="R3748" s="3" t="e">
        <f>TableOMP[[#This Row],[Avg]]+$U$2*TableOMP[[#This Row],[StdDev]]</f>
        <v>#N/A</v>
      </c>
      <c r="S3748" s="3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>MID(M3749,22,1)</f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s="3" t="e">
        <f>TableOMP[[#This Row],[Avg]]-$U$2*TableOMP[[#This Row],[StdDev]]</f>
        <v>#N/A</v>
      </c>
      <c r="R3749" s="3" t="e">
        <f>TableOMP[[#This Row],[Avg]]+$U$2*TableOMP[[#This Row],[StdDev]]</f>
        <v>#N/A</v>
      </c>
      <c r="S3749" s="3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>MID(M3750,22,1)</f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s="3" t="e">
        <f>TableOMP[[#This Row],[Avg]]-$U$2*TableOMP[[#This Row],[StdDev]]</f>
        <v>#N/A</v>
      </c>
      <c r="R3750" s="3" t="e">
        <f>TableOMP[[#This Row],[Avg]]+$U$2*TableOMP[[#This Row],[StdDev]]</f>
        <v>#N/A</v>
      </c>
      <c r="S3750" s="3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>MID(M3751,22,1)</f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s="3" t="e">
        <f>TableOMP[[#This Row],[Avg]]-$U$2*TableOMP[[#This Row],[StdDev]]</f>
        <v>#N/A</v>
      </c>
      <c r="R3751" s="3" t="e">
        <f>TableOMP[[#This Row],[Avg]]+$U$2*TableOMP[[#This Row],[StdDev]]</f>
        <v>#N/A</v>
      </c>
      <c r="S3751" s="3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>MID(M3752,22,1)</f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s="3" t="e">
        <f>TableOMP[[#This Row],[Avg]]-$U$2*TableOMP[[#This Row],[StdDev]]</f>
        <v>#N/A</v>
      </c>
      <c r="R3752" s="3" t="e">
        <f>TableOMP[[#This Row],[Avg]]+$U$2*TableOMP[[#This Row],[StdDev]]</f>
        <v>#N/A</v>
      </c>
      <c r="S3752" s="3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>MID(M3753,22,1)</f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s="3" t="e">
        <f>TableOMP[[#This Row],[Avg]]-$U$2*TableOMP[[#This Row],[StdDev]]</f>
        <v>#N/A</v>
      </c>
      <c r="R3753" s="3" t="e">
        <f>TableOMP[[#This Row],[Avg]]+$U$2*TableOMP[[#This Row],[StdDev]]</f>
        <v>#N/A</v>
      </c>
      <c r="S3753" s="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>MID(M3754,22,1)</f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s="3" t="e">
        <f>TableOMP[[#This Row],[Avg]]-$U$2*TableOMP[[#This Row],[StdDev]]</f>
        <v>#N/A</v>
      </c>
      <c r="R3754" s="3" t="e">
        <f>TableOMP[[#This Row],[Avg]]+$U$2*TableOMP[[#This Row],[StdDev]]</f>
        <v>#N/A</v>
      </c>
      <c r="S3754" s="3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>MID(M3755,22,1)</f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s="3" t="e">
        <f>TableOMP[[#This Row],[Avg]]-$U$2*TableOMP[[#This Row],[StdDev]]</f>
        <v>#N/A</v>
      </c>
      <c r="R3755" s="3" t="e">
        <f>TableOMP[[#This Row],[Avg]]+$U$2*TableOMP[[#This Row],[StdDev]]</f>
        <v>#N/A</v>
      </c>
      <c r="S3755" s="3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>MID(M3756,22,1)</f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s="3" t="e">
        <f>TableOMP[[#This Row],[Avg]]-$U$2*TableOMP[[#This Row],[StdDev]]</f>
        <v>#N/A</v>
      </c>
      <c r="R3756" s="3" t="e">
        <f>TableOMP[[#This Row],[Avg]]+$U$2*TableOMP[[#This Row],[StdDev]]</f>
        <v>#N/A</v>
      </c>
      <c r="S3756" s="3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>MID(M3757,22,1)</f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s="3" t="e">
        <f>TableOMP[[#This Row],[Avg]]-$U$2*TableOMP[[#This Row],[StdDev]]</f>
        <v>#N/A</v>
      </c>
      <c r="R3757" s="3" t="e">
        <f>TableOMP[[#This Row],[Avg]]+$U$2*TableOMP[[#This Row],[StdDev]]</f>
        <v>#N/A</v>
      </c>
      <c r="S3757" s="3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>MID(M3758,22,1)</f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s="3" t="e">
        <f>TableOMP[[#This Row],[Avg]]-$U$2*TableOMP[[#This Row],[StdDev]]</f>
        <v>#N/A</v>
      </c>
      <c r="R3758" s="3" t="e">
        <f>TableOMP[[#This Row],[Avg]]+$U$2*TableOMP[[#This Row],[StdDev]]</f>
        <v>#N/A</v>
      </c>
      <c r="S3758" s="3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>MID(M3759,22,1)</f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s="3" t="e">
        <f>TableOMP[[#This Row],[Avg]]-$U$2*TableOMP[[#This Row],[StdDev]]</f>
        <v>#N/A</v>
      </c>
      <c r="R3759" s="3" t="e">
        <f>TableOMP[[#This Row],[Avg]]+$U$2*TableOMP[[#This Row],[StdDev]]</f>
        <v>#N/A</v>
      </c>
      <c r="S3759" s="3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>MID(M3760,22,1)</f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s="3" t="e">
        <f>TableOMP[[#This Row],[Avg]]-$U$2*TableOMP[[#This Row],[StdDev]]</f>
        <v>#N/A</v>
      </c>
      <c r="R3760" s="3" t="e">
        <f>TableOMP[[#This Row],[Avg]]+$U$2*TableOMP[[#This Row],[StdDev]]</f>
        <v>#N/A</v>
      </c>
      <c r="S3760" s="3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>MID(M3761,22,1)</f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s="3" t="e">
        <f>TableOMP[[#This Row],[Avg]]-$U$2*TableOMP[[#This Row],[StdDev]]</f>
        <v>#N/A</v>
      </c>
      <c r="R3761" s="3" t="e">
        <f>TableOMP[[#This Row],[Avg]]+$U$2*TableOMP[[#This Row],[StdDev]]</f>
        <v>#N/A</v>
      </c>
      <c r="S3761" s="3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>MID(M3762,22,1)</f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s="3" t="e">
        <f>TableOMP[[#This Row],[Avg]]-$U$2*TableOMP[[#This Row],[StdDev]]</f>
        <v>#N/A</v>
      </c>
      <c r="R3762" s="3" t="e">
        <f>TableOMP[[#This Row],[Avg]]+$U$2*TableOMP[[#This Row],[StdDev]]</f>
        <v>#N/A</v>
      </c>
      <c r="S3762" s="3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>MID(M3763,22,1)</f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s="3" t="e">
        <f>TableOMP[[#This Row],[Avg]]-$U$2*TableOMP[[#This Row],[StdDev]]</f>
        <v>#N/A</v>
      </c>
      <c r="R3763" s="3" t="e">
        <f>TableOMP[[#This Row],[Avg]]+$U$2*TableOMP[[#This Row],[StdDev]]</f>
        <v>#N/A</v>
      </c>
      <c r="S3763" s="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>MID(M3764,22,1)</f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s="3" t="e">
        <f>TableOMP[[#This Row],[Avg]]-$U$2*TableOMP[[#This Row],[StdDev]]</f>
        <v>#N/A</v>
      </c>
      <c r="R3764" s="3" t="e">
        <f>TableOMP[[#This Row],[Avg]]+$U$2*TableOMP[[#This Row],[StdDev]]</f>
        <v>#N/A</v>
      </c>
      <c r="S3764" s="3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>MID(M3765,22,1)</f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s="3" t="e">
        <f>TableOMP[[#This Row],[Avg]]-$U$2*TableOMP[[#This Row],[StdDev]]</f>
        <v>#N/A</v>
      </c>
      <c r="R3765" s="3" t="e">
        <f>TableOMP[[#This Row],[Avg]]+$U$2*TableOMP[[#This Row],[StdDev]]</f>
        <v>#N/A</v>
      </c>
      <c r="S3765" s="3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>MID(M3766,22,1)</f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s="3" t="e">
        <f>TableOMP[[#This Row],[Avg]]-$U$2*TableOMP[[#This Row],[StdDev]]</f>
        <v>#N/A</v>
      </c>
      <c r="R3766" s="3" t="e">
        <f>TableOMP[[#This Row],[Avg]]+$U$2*TableOMP[[#This Row],[StdDev]]</f>
        <v>#N/A</v>
      </c>
      <c r="S3766" s="3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>MID(M3767,22,1)</f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s="3" t="e">
        <f>TableOMP[[#This Row],[Avg]]-$U$2*TableOMP[[#This Row],[StdDev]]</f>
        <v>#N/A</v>
      </c>
      <c r="R3767" s="3" t="e">
        <f>TableOMP[[#This Row],[Avg]]+$U$2*TableOMP[[#This Row],[StdDev]]</f>
        <v>#N/A</v>
      </c>
      <c r="S3767" s="3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>MID(M3768,22,1)</f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s="3" t="e">
        <f>TableOMP[[#This Row],[Avg]]-$U$2*TableOMP[[#This Row],[StdDev]]</f>
        <v>#N/A</v>
      </c>
      <c r="R3768" s="3" t="e">
        <f>TableOMP[[#This Row],[Avg]]+$U$2*TableOMP[[#This Row],[StdDev]]</f>
        <v>#N/A</v>
      </c>
      <c r="S3768" s="3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>MID(M3769,22,1)</f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s="3" t="e">
        <f>TableOMP[[#This Row],[Avg]]-$U$2*TableOMP[[#This Row],[StdDev]]</f>
        <v>#N/A</v>
      </c>
      <c r="R3769" s="3" t="e">
        <f>TableOMP[[#This Row],[Avg]]+$U$2*TableOMP[[#This Row],[StdDev]]</f>
        <v>#N/A</v>
      </c>
      <c r="S3769" s="3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>MID(M3770,22,1)</f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s="3" t="e">
        <f>TableOMP[[#This Row],[Avg]]-$U$2*TableOMP[[#This Row],[StdDev]]</f>
        <v>#N/A</v>
      </c>
      <c r="R3770" s="3" t="e">
        <f>TableOMP[[#This Row],[Avg]]+$U$2*TableOMP[[#This Row],[StdDev]]</f>
        <v>#N/A</v>
      </c>
      <c r="S3770" s="3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>MID(M3771,22,1)</f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s="3" t="e">
        <f>TableOMP[[#This Row],[Avg]]-$U$2*TableOMP[[#This Row],[StdDev]]</f>
        <v>#N/A</v>
      </c>
      <c r="R3771" s="3" t="e">
        <f>TableOMP[[#This Row],[Avg]]+$U$2*TableOMP[[#This Row],[StdDev]]</f>
        <v>#N/A</v>
      </c>
      <c r="S3771" s="3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>MID(M3772,22,1)</f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s="3" t="e">
        <f>TableOMP[[#This Row],[Avg]]-$U$2*TableOMP[[#This Row],[StdDev]]</f>
        <v>#N/A</v>
      </c>
      <c r="R3772" s="3" t="e">
        <f>TableOMP[[#This Row],[Avg]]+$U$2*TableOMP[[#This Row],[StdDev]]</f>
        <v>#N/A</v>
      </c>
      <c r="S3772" s="3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>MID(M3773,22,1)</f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s="3" t="e">
        <f>TableOMP[[#This Row],[Avg]]-$U$2*TableOMP[[#This Row],[StdDev]]</f>
        <v>#N/A</v>
      </c>
      <c r="R3773" s="3" t="e">
        <f>TableOMP[[#This Row],[Avg]]+$U$2*TableOMP[[#This Row],[StdDev]]</f>
        <v>#N/A</v>
      </c>
      <c r="S3773" s="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>MID(M3774,22,1)</f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s="3" t="e">
        <f>TableOMP[[#This Row],[Avg]]-$U$2*TableOMP[[#This Row],[StdDev]]</f>
        <v>#N/A</v>
      </c>
      <c r="R3774" s="3" t="e">
        <f>TableOMP[[#This Row],[Avg]]+$U$2*TableOMP[[#This Row],[StdDev]]</f>
        <v>#N/A</v>
      </c>
      <c r="S3774" s="3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>MID(M3775,22,1)</f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s="3" t="e">
        <f>TableOMP[[#This Row],[Avg]]-$U$2*TableOMP[[#This Row],[StdDev]]</f>
        <v>#N/A</v>
      </c>
      <c r="R3775" s="3" t="e">
        <f>TableOMP[[#This Row],[Avg]]+$U$2*TableOMP[[#This Row],[StdDev]]</f>
        <v>#N/A</v>
      </c>
      <c r="S3775" s="3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>MID(M3776,22,1)</f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s="3" t="e">
        <f>TableOMP[[#This Row],[Avg]]-$U$2*TableOMP[[#This Row],[StdDev]]</f>
        <v>#N/A</v>
      </c>
      <c r="R3776" s="3" t="e">
        <f>TableOMP[[#This Row],[Avg]]+$U$2*TableOMP[[#This Row],[StdDev]]</f>
        <v>#N/A</v>
      </c>
      <c r="S3776" s="3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>MID(M3777,22,1)</f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s="3" t="e">
        <f>TableOMP[[#This Row],[Avg]]-$U$2*TableOMP[[#This Row],[StdDev]]</f>
        <v>#N/A</v>
      </c>
      <c r="R3777" s="3" t="e">
        <f>TableOMP[[#This Row],[Avg]]+$U$2*TableOMP[[#This Row],[StdDev]]</f>
        <v>#N/A</v>
      </c>
      <c r="S3777" s="3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s="3" t="e">
        <f>TableOMP[[#This Row],[Avg]]-$U$2*TableOMP[[#This Row],[StdDev]]</f>
        <v>#N/A</v>
      </c>
      <c r="R3778" s="3" t="e">
        <f>TableOMP[[#This Row],[Avg]]+$U$2*TableOMP[[#This Row],[StdDev]]</f>
        <v>#N/A</v>
      </c>
      <c r="S3778" s="3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>MID(M3779,22,1)</f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s="3" t="e">
        <f>TableOMP[[#This Row],[Avg]]-$U$2*TableOMP[[#This Row],[StdDev]]</f>
        <v>#N/A</v>
      </c>
      <c r="R3779" s="3" t="e">
        <f>TableOMP[[#This Row],[Avg]]+$U$2*TableOMP[[#This Row],[StdDev]]</f>
        <v>#N/A</v>
      </c>
      <c r="S3779" s="3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>MID(M3780,22,1)</f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s="3" t="e">
        <f>TableOMP[[#This Row],[Avg]]-$U$2*TableOMP[[#This Row],[StdDev]]</f>
        <v>#N/A</v>
      </c>
      <c r="R3780" s="3" t="e">
        <f>TableOMP[[#This Row],[Avg]]+$U$2*TableOMP[[#This Row],[StdDev]]</f>
        <v>#N/A</v>
      </c>
      <c r="S3780" s="3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>MID(M3781,22,1)</f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s="3" t="e">
        <f>TableOMP[[#This Row],[Avg]]-$U$2*TableOMP[[#This Row],[StdDev]]</f>
        <v>#N/A</v>
      </c>
      <c r="R3781" s="3" t="e">
        <f>TableOMP[[#This Row],[Avg]]+$U$2*TableOMP[[#This Row],[StdDev]]</f>
        <v>#N/A</v>
      </c>
      <c r="S3781" s="3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>MID(M3782,22,1)</f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s="3" t="e">
        <f>TableOMP[[#This Row],[Avg]]-$U$2*TableOMP[[#This Row],[StdDev]]</f>
        <v>#N/A</v>
      </c>
      <c r="R3782" s="3" t="e">
        <f>TableOMP[[#This Row],[Avg]]+$U$2*TableOMP[[#This Row],[StdDev]]</f>
        <v>#N/A</v>
      </c>
      <c r="S3782" s="3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>MID(M3783,22,1)</f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s="3" t="e">
        <f>TableOMP[[#This Row],[Avg]]-$U$2*TableOMP[[#This Row],[StdDev]]</f>
        <v>#N/A</v>
      </c>
      <c r="R3783" s="3" t="e">
        <f>TableOMP[[#This Row],[Avg]]+$U$2*TableOMP[[#This Row],[StdDev]]</f>
        <v>#N/A</v>
      </c>
      <c r="S3783" s="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>MID(M3784,22,1)</f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s="3" t="e">
        <f>TableOMP[[#This Row],[Avg]]-$U$2*TableOMP[[#This Row],[StdDev]]</f>
        <v>#N/A</v>
      </c>
      <c r="R3784" s="3" t="e">
        <f>TableOMP[[#This Row],[Avg]]+$U$2*TableOMP[[#This Row],[StdDev]]</f>
        <v>#N/A</v>
      </c>
      <c r="S3784" s="3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>MID(M3785,22,1)</f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s="3" t="e">
        <f>TableOMP[[#This Row],[Avg]]-$U$2*TableOMP[[#This Row],[StdDev]]</f>
        <v>#N/A</v>
      </c>
      <c r="R3785" s="3" t="e">
        <f>TableOMP[[#This Row],[Avg]]+$U$2*TableOMP[[#This Row],[StdDev]]</f>
        <v>#N/A</v>
      </c>
      <c r="S3785" s="3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>MID(M3786,22,1)</f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s="3" t="e">
        <f>TableOMP[[#This Row],[Avg]]-$U$2*TableOMP[[#This Row],[StdDev]]</f>
        <v>#N/A</v>
      </c>
      <c r="R3786" s="3" t="e">
        <f>TableOMP[[#This Row],[Avg]]+$U$2*TableOMP[[#This Row],[StdDev]]</f>
        <v>#N/A</v>
      </c>
      <c r="S3786" s="3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>MID(M3787,22,1)</f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s="3" t="e">
        <f>TableOMP[[#This Row],[Avg]]-$U$2*TableOMP[[#This Row],[StdDev]]</f>
        <v>#N/A</v>
      </c>
      <c r="R3787" s="3" t="e">
        <f>TableOMP[[#This Row],[Avg]]+$U$2*TableOMP[[#This Row],[StdDev]]</f>
        <v>#N/A</v>
      </c>
      <c r="S3787" s="3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>MID(M3788,22,1)</f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s="3" t="e">
        <f>TableOMP[[#This Row],[Avg]]-$U$2*TableOMP[[#This Row],[StdDev]]</f>
        <v>#N/A</v>
      </c>
      <c r="R3788" s="3" t="e">
        <f>TableOMP[[#This Row],[Avg]]+$U$2*TableOMP[[#This Row],[StdDev]]</f>
        <v>#N/A</v>
      </c>
      <c r="S3788" s="3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>MID(M3789,22,1)</f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s="3" t="e">
        <f>TableOMP[[#This Row],[Avg]]-$U$2*TableOMP[[#This Row],[StdDev]]</f>
        <v>#N/A</v>
      </c>
      <c r="R3789" s="3" t="e">
        <f>TableOMP[[#This Row],[Avg]]+$U$2*TableOMP[[#This Row],[StdDev]]</f>
        <v>#N/A</v>
      </c>
      <c r="S3789" s="3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>MID(M3790,22,1)</f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s="3" t="e">
        <f>TableOMP[[#This Row],[Avg]]-$U$2*TableOMP[[#This Row],[StdDev]]</f>
        <v>#N/A</v>
      </c>
      <c r="R3790" s="3" t="e">
        <f>TableOMP[[#This Row],[Avg]]+$U$2*TableOMP[[#This Row],[StdDev]]</f>
        <v>#N/A</v>
      </c>
      <c r="S3790" s="3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>MID(M3791,22,1)</f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s="3" t="e">
        <f>TableOMP[[#This Row],[Avg]]-$U$2*TableOMP[[#This Row],[StdDev]]</f>
        <v>#N/A</v>
      </c>
      <c r="R3791" s="3" t="e">
        <f>TableOMP[[#This Row],[Avg]]+$U$2*TableOMP[[#This Row],[StdDev]]</f>
        <v>#N/A</v>
      </c>
      <c r="S3791" s="3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>MID(M3792,22,1)</f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s="3" t="e">
        <f>TableOMP[[#This Row],[Avg]]-$U$2*TableOMP[[#This Row],[StdDev]]</f>
        <v>#N/A</v>
      </c>
      <c r="R3792" s="3" t="e">
        <f>TableOMP[[#This Row],[Avg]]+$U$2*TableOMP[[#This Row],[StdDev]]</f>
        <v>#N/A</v>
      </c>
      <c r="S3792" s="3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>MID(M3793,22,1)</f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s="3" t="e">
        <f>TableOMP[[#This Row],[Avg]]-$U$2*TableOMP[[#This Row],[StdDev]]</f>
        <v>#N/A</v>
      </c>
      <c r="R3793" s="3" t="e">
        <f>TableOMP[[#This Row],[Avg]]+$U$2*TableOMP[[#This Row],[StdDev]]</f>
        <v>#N/A</v>
      </c>
      <c r="S3793" s="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>MID(M3794,22,1)</f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s="3" t="e">
        <f>TableOMP[[#This Row],[Avg]]-$U$2*TableOMP[[#This Row],[StdDev]]</f>
        <v>#N/A</v>
      </c>
      <c r="R3794" s="3" t="e">
        <f>TableOMP[[#This Row],[Avg]]+$U$2*TableOMP[[#This Row],[StdDev]]</f>
        <v>#N/A</v>
      </c>
      <c r="S3794" s="3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>MID(M3795,22,1)</f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s="3" t="e">
        <f>TableOMP[[#This Row],[Avg]]-$U$2*TableOMP[[#This Row],[StdDev]]</f>
        <v>#N/A</v>
      </c>
      <c r="R3795" s="3" t="e">
        <f>TableOMP[[#This Row],[Avg]]+$U$2*TableOMP[[#This Row],[StdDev]]</f>
        <v>#N/A</v>
      </c>
      <c r="S3795" s="3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>MID(M3796,22,1)</f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s="3" t="e">
        <f>TableOMP[[#This Row],[Avg]]-$U$2*TableOMP[[#This Row],[StdDev]]</f>
        <v>#N/A</v>
      </c>
      <c r="R3796" s="3" t="e">
        <f>TableOMP[[#This Row],[Avg]]+$U$2*TableOMP[[#This Row],[StdDev]]</f>
        <v>#N/A</v>
      </c>
      <c r="S3796" s="3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>MID(M3797,22,1)</f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s="3" t="e">
        <f>TableOMP[[#This Row],[Avg]]-$U$2*TableOMP[[#This Row],[StdDev]]</f>
        <v>#N/A</v>
      </c>
      <c r="R3797" s="3" t="e">
        <f>TableOMP[[#This Row],[Avg]]+$U$2*TableOMP[[#This Row],[StdDev]]</f>
        <v>#N/A</v>
      </c>
      <c r="S3797" s="3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>MID(M3798,22,1)</f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s="3" t="e">
        <f>TableOMP[[#This Row],[Avg]]-$U$2*TableOMP[[#This Row],[StdDev]]</f>
        <v>#N/A</v>
      </c>
      <c r="R3798" s="3" t="e">
        <f>TableOMP[[#This Row],[Avg]]+$U$2*TableOMP[[#This Row],[StdDev]]</f>
        <v>#N/A</v>
      </c>
      <c r="S3798" s="3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>MID(M3799,22,1)</f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s="3" t="e">
        <f>TableOMP[[#This Row],[Avg]]-$U$2*TableOMP[[#This Row],[StdDev]]</f>
        <v>#N/A</v>
      </c>
      <c r="R3799" s="3" t="e">
        <f>TableOMP[[#This Row],[Avg]]+$U$2*TableOMP[[#This Row],[StdDev]]</f>
        <v>#N/A</v>
      </c>
      <c r="S3799" s="3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>MID(M3800,22,1)</f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s="3" t="e">
        <f>TableOMP[[#This Row],[Avg]]-$U$2*TableOMP[[#This Row],[StdDev]]</f>
        <v>#N/A</v>
      </c>
      <c r="R3800" s="3" t="e">
        <f>TableOMP[[#This Row],[Avg]]+$U$2*TableOMP[[#This Row],[StdDev]]</f>
        <v>#N/A</v>
      </c>
      <c r="S3800" s="3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>MID(M3801,22,1)</f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s="3" t="e">
        <f>TableOMP[[#This Row],[Avg]]-$U$2*TableOMP[[#This Row],[StdDev]]</f>
        <v>#N/A</v>
      </c>
      <c r="R3801" s="3" t="e">
        <f>TableOMP[[#This Row],[Avg]]+$U$2*TableOMP[[#This Row],[StdDev]]</f>
        <v>#N/A</v>
      </c>
      <c r="S3801" s="3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>MID(M3802,22,1)</f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s="3" t="e">
        <f>TableOMP[[#This Row],[Avg]]-$U$2*TableOMP[[#This Row],[StdDev]]</f>
        <v>#N/A</v>
      </c>
      <c r="R3802" s="3" t="e">
        <f>TableOMP[[#This Row],[Avg]]+$U$2*TableOMP[[#This Row],[StdDev]]</f>
        <v>#N/A</v>
      </c>
      <c r="S3802" s="3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>MID(M3803,22,1)</f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s="3" t="e">
        <f>TableOMP[[#This Row],[Avg]]-$U$2*TableOMP[[#This Row],[StdDev]]</f>
        <v>#N/A</v>
      </c>
      <c r="R3803" s="3" t="e">
        <f>TableOMP[[#This Row],[Avg]]+$U$2*TableOMP[[#This Row],[StdDev]]</f>
        <v>#N/A</v>
      </c>
      <c r="S3803" s="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>MID(M3804,22,1)</f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s="3" t="e">
        <f>TableOMP[[#This Row],[Avg]]-$U$2*TableOMP[[#This Row],[StdDev]]</f>
        <v>#N/A</v>
      </c>
      <c r="R3804" s="3" t="e">
        <f>TableOMP[[#This Row],[Avg]]+$U$2*TableOMP[[#This Row],[StdDev]]</f>
        <v>#N/A</v>
      </c>
      <c r="S3804" s="3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>MID(M3805,22,1)</f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s="3" t="e">
        <f>TableOMP[[#This Row],[Avg]]-$U$2*TableOMP[[#This Row],[StdDev]]</f>
        <v>#N/A</v>
      </c>
      <c r="R3805" s="3" t="e">
        <f>TableOMP[[#This Row],[Avg]]+$U$2*TableOMP[[#This Row],[StdDev]]</f>
        <v>#N/A</v>
      </c>
      <c r="S3805" s="3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>MID(M3806,22,1)</f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s="3" t="e">
        <f>TableOMP[[#This Row],[Avg]]-$U$2*TableOMP[[#This Row],[StdDev]]</f>
        <v>#N/A</v>
      </c>
      <c r="R3806" s="3" t="e">
        <f>TableOMP[[#This Row],[Avg]]+$U$2*TableOMP[[#This Row],[StdDev]]</f>
        <v>#N/A</v>
      </c>
      <c r="S3806" s="3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>MID(M3807,22,1)</f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s="3" t="e">
        <f>TableOMP[[#This Row],[Avg]]-$U$2*TableOMP[[#This Row],[StdDev]]</f>
        <v>#N/A</v>
      </c>
      <c r="R3807" s="3" t="e">
        <f>TableOMP[[#This Row],[Avg]]+$U$2*TableOMP[[#This Row],[StdDev]]</f>
        <v>#N/A</v>
      </c>
      <c r="S3807" s="3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>MID(M3808,22,1)</f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s="3" t="e">
        <f>TableOMP[[#This Row],[Avg]]-$U$2*TableOMP[[#This Row],[StdDev]]</f>
        <v>#N/A</v>
      </c>
      <c r="R3808" s="3" t="e">
        <f>TableOMP[[#This Row],[Avg]]+$U$2*TableOMP[[#This Row],[StdDev]]</f>
        <v>#N/A</v>
      </c>
      <c r="S3808" s="3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>MID(M3809,22,1)</f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s="3" t="e">
        <f>TableOMP[[#This Row],[Avg]]-$U$2*TableOMP[[#This Row],[StdDev]]</f>
        <v>#N/A</v>
      </c>
      <c r="R3809" s="3" t="e">
        <f>TableOMP[[#This Row],[Avg]]+$U$2*TableOMP[[#This Row],[StdDev]]</f>
        <v>#N/A</v>
      </c>
      <c r="S3809" s="3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>MID(M3810,22,1)</f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s="3" t="e">
        <f>TableOMP[[#This Row],[Avg]]-$U$2*TableOMP[[#This Row],[StdDev]]</f>
        <v>#N/A</v>
      </c>
      <c r="R3810" s="3" t="e">
        <f>TableOMP[[#This Row],[Avg]]+$U$2*TableOMP[[#This Row],[StdDev]]</f>
        <v>#N/A</v>
      </c>
      <c r="S3810" s="3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>MID(M3811,22,1)</f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s="3" t="e">
        <f>TableOMP[[#This Row],[Avg]]-$U$2*TableOMP[[#This Row],[StdDev]]</f>
        <v>#N/A</v>
      </c>
      <c r="R3811" s="3" t="e">
        <f>TableOMP[[#This Row],[Avg]]+$U$2*TableOMP[[#This Row],[StdDev]]</f>
        <v>#N/A</v>
      </c>
      <c r="S3811" s="3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>MID(M3812,22,1)</f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s="3" t="e">
        <f>TableOMP[[#This Row],[Avg]]-$U$2*TableOMP[[#This Row],[StdDev]]</f>
        <v>#N/A</v>
      </c>
      <c r="R3812" s="3" t="e">
        <f>TableOMP[[#This Row],[Avg]]+$U$2*TableOMP[[#This Row],[StdDev]]</f>
        <v>#N/A</v>
      </c>
      <c r="S3812" s="3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>MID(M3813,22,1)</f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s="3" t="e">
        <f>TableOMP[[#This Row],[Avg]]-$U$2*TableOMP[[#This Row],[StdDev]]</f>
        <v>#N/A</v>
      </c>
      <c r="R3813" s="3" t="e">
        <f>TableOMP[[#This Row],[Avg]]+$U$2*TableOMP[[#This Row],[StdDev]]</f>
        <v>#N/A</v>
      </c>
      <c r="S3813" s="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>MID(M3814,22,1)</f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s="3" t="e">
        <f>TableOMP[[#This Row],[Avg]]-$U$2*TableOMP[[#This Row],[StdDev]]</f>
        <v>#N/A</v>
      </c>
      <c r="R3814" s="3" t="e">
        <f>TableOMP[[#This Row],[Avg]]+$U$2*TableOMP[[#This Row],[StdDev]]</f>
        <v>#N/A</v>
      </c>
      <c r="S3814" s="3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>MID(M3815,22,1)</f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s="3" t="e">
        <f>TableOMP[[#This Row],[Avg]]-$U$2*TableOMP[[#This Row],[StdDev]]</f>
        <v>#N/A</v>
      </c>
      <c r="R3815" s="3" t="e">
        <f>TableOMP[[#This Row],[Avg]]+$U$2*TableOMP[[#This Row],[StdDev]]</f>
        <v>#N/A</v>
      </c>
      <c r="S3815" s="3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>MID(M3816,22,1)</f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s="3" t="e">
        <f>TableOMP[[#This Row],[Avg]]-$U$2*TableOMP[[#This Row],[StdDev]]</f>
        <v>#N/A</v>
      </c>
      <c r="R3816" s="3" t="e">
        <f>TableOMP[[#This Row],[Avg]]+$U$2*TableOMP[[#This Row],[StdDev]]</f>
        <v>#N/A</v>
      </c>
      <c r="S3816" s="3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>MID(M3817,22,1)</f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s="3" t="e">
        <f>TableOMP[[#This Row],[Avg]]-$U$2*TableOMP[[#This Row],[StdDev]]</f>
        <v>#N/A</v>
      </c>
      <c r="R3817" s="3" t="e">
        <f>TableOMP[[#This Row],[Avg]]+$U$2*TableOMP[[#This Row],[StdDev]]</f>
        <v>#N/A</v>
      </c>
      <c r="S3817" s="3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>MID(M3818,22,1)</f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s="3" t="e">
        <f>TableOMP[[#This Row],[Avg]]-$U$2*TableOMP[[#This Row],[StdDev]]</f>
        <v>#N/A</v>
      </c>
      <c r="R3818" s="3" t="e">
        <f>TableOMP[[#This Row],[Avg]]+$U$2*TableOMP[[#This Row],[StdDev]]</f>
        <v>#N/A</v>
      </c>
      <c r="S3818" s="3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>MID(M3819,22,1)</f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s="3" t="e">
        <f>TableOMP[[#This Row],[Avg]]-$U$2*TableOMP[[#This Row],[StdDev]]</f>
        <v>#N/A</v>
      </c>
      <c r="R3819" s="3" t="e">
        <f>TableOMP[[#This Row],[Avg]]+$U$2*TableOMP[[#This Row],[StdDev]]</f>
        <v>#N/A</v>
      </c>
      <c r="S3819" s="3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>MID(M3820,22,1)</f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s="3" t="e">
        <f>TableOMP[[#This Row],[Avg]]-$U$2*TableOMP[[#This Row],[StdDev]]</f>
        <v>#N/A</v>
      </c>
      <c r="R3820" s="3" t="e">
        <f>TableOMP[[#This Row],[Avg]]+$U$2*TableOMP[[#This Row],[StdDev]]</f>
        <v>#N/A</v>
      </c>
      <c r="S3820" s="3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>MID(M3821,22,1)</f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s="3" t="e">
        <f>TableOMP[[#This Row],[Avg]]-$U$2*TableOMP[[#This Row],[StdDev]]</f>
        <v>#N/A</v>
      </c>
      <c r="R3821" s="3" t="e">
        <f>TableOMP[[#This Row],[Avg]]+$U$2*TableOMP[[#This Row],[StdDev]]</f>
        <v>#N/A</v>
      </c>
      <c r="S3821" s="3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>MID(M3822,22,1)</f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s="3" t="e">
        <f>TableOMP[[#This Row],[Avg]]-$U$2*TableOMP[[#This Row],[StdDev]]</f>
        <v>#N/A</v>
      </c>
      <c r="R3822" s="3" t="e">
        <f>TableOMP[[#This Row],[Avg]]+$U$2*TableOMP[[#This Row],[StdDev]]</f>
        <v>#N/A</v>
      </c>
      <c r="S3822" s="3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>MID(M3823,22,1)</f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s="3" t="e">
        <f>TableOMP[[#This Row],[Avg]]-$U$2*TableOMP[[#This Row],[StdDev]]</f>
        <v>#N/A</v>
      </c>
      <c r="R3823" s="3" t="e">
        <f>TableOMP[[#This Row],[Avg]]+$U$2*TableOMP[[#This Row],[StdDev]]</f>
        <v>#N/A</v>
      </c>
      <c r="S3823" s="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>MID(M3824,22,1)</f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s="3" t="e">
        <f>TableOMP[[#This Row],[Avg]]-$U$2*TableOMP[[#This Row],[StdDev]]</f>
        <v>#N/A</v>
      </c>
      <c r="R3824" s="3" t="e">
        <f>TableOMP[[#This Row],[Avg]]+$U$2*TableOMP[[#This Row],[StdDev]]</f>
        <v>#N/A</v>
      </c>
      <c r="S3824" s="3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>MID(M3825,22,1)</f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s="3" t="e">
        <f>TableOMP[[#This Row],[Avg]]-$U$2*TableOMP[[#This Row],[StdDev]]</f>
        <v>#N/A</v>
      </c>
      <c r="R3825" s="3" t="e">
        <f>TableOMP[[#This Row],[Avg]]+$U$2*TableOMP[[#This Row],[StdDev]]</f>
        <v>#N/A</v>
      </c>
      <c r="S3825" s="3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>MID(M3826,22,1)</f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s="3" t="e">
        <f>TableOMP[[#This Row],[Avg]]-$U$2*TableOMP[[#This Row],[StdDev]]</f>
        <v>#N/A</v>
      </c>
      <c r="R3826" s="3" t="e">
        <f>TableOMP[[#This Row],[Avg]]+$U$2*TableOMP[[#This Row],[StdDev]]</f>
        <v>#N/A</v>
      </c>
      <c r="S3826" s="3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>MID(M3827,22,1)</f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s="3" t="e">
        <f>TableOMP[[#This Row],[Avg]]-$U$2*TableOMP[[#This Row],[StdDev]]</f>
        <v>#N/A</v>
      </c>
      <c r="R3827" s="3" t="e">
        <f>TableOMP[[#This Row],[Avg]]+$U$2*TableOMP[[#This Row],[StdDev]]</f>
        <v>#N/A</v>
      </c>
      <c r="S3827" s="3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>MID(M3828,22,1)</f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s="3" t="e">
        <f>TableOMP[[#This Row],[Avg]]-$U$2*TableOMP[[#This Row],[StdDev]]</f>
        <v>#N/A</v>
      </c>
      <c r="R3828" s="3" t="e">
        <f>TableOMP[[#This Row],[Avg]]+$U$2*TableOMP[[#This Row],[StdDev]]</f>
        <v>#N/A</v>
      </c>
      <c r="S3828" s="3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>MID(M3829,22,1)</f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s="3" t="e">
        <f>TableOMP[[#This Row],[Avg]]-$U$2*TableOMP[[#This Row],[StdDev]]</f>
        <v>#N/A</v>
      </c>
      <c r="R3829" s="3" t="e">
        <f>TableOMP[[#This Row],[Avg]]+$U$2*TableOMP[[#This Row],[StdDev]]</f>
        <v>#N/A</v>
      </c>
      <c r="S3829" s="3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>MID(M3830,22,1)</f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s="3" t="e">
        <f>TableOMP[[#This Row],[Avg]]-$U$2*TableOMP[[#This Row],[StdDev]]</f>
        <v>#N/A</v>
      </c>
      <c r="R3830" s="3" t="e">
        <f>TableOMP[[#This Row],[Avg]]+$U$2*TableOMP[[#This Row],[StdDev]]</f>
        <v>#N/A</v>
      </c>
      <c r="S3830" s="3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>MID(M3831,22,1)</f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s="3" t="e">
        <f>TableOMP[[#This Row],[Avg]]-$U$2*TableOMP[[#This Row],[StdDev]]</f>
        <v>#N/A</v>
      </c>
      <c r="R3831" s="3" t="e">
        <f>TableOMP[[#This Row],[Avg]]+$U$2*TableOMP[[#This Row],[StdDev]]</f>
        <v>#N/A</v>
      </c>
      <c r="S3831" s="3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>MID(M3832,22,1)</f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s="3" t="e">
        <f>TableOMP[[#This Row],[Avg]]-$U$2*TableOMP[[#This Row],[StdDev]]</f>
        <v>#N/A</v>
      </c>
      <c r="R3832" s="3" t="e">
        <f>TableOMP[[#This Row],[Avg]]+$U$2*TableOMP[[#This Row],[StdDev]]</f>
        <v>#N/A</v>
      </c>
      <c r="S3832" s="3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>MID(M3833,22,1)</f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s="3" t="e">
        <f>TableOMP[[#This Row],[Avg]]-$U$2*TableOMP[[#This Row],[StdDev]]</f>
        <v>#N/A</v>
      </c>
      <c r="R3833" s="3" t="e">
        <f>TableOMP[[#This Row],[Avg]]+$U$2*TableOMP[[#This Row],[StdDev]]</f>
        <v>#N/A</v>
      </c>
      <c r="S3833" s="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>MID(M3834,22,1)</f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s="3" t="e">
        <f>TableOMP[[#This Row],[Avg]]-$U$2*TableOMP[[#This Row],[StdDev]]</f>
        <v>#N/A</v>
      </c>
      <c r="R3834" s="3" t="e">
        <f>TableOMP[[#This Row],[Avg]]+$U$2*TableOMP[[#This Row],[StdDev]]</f>
        <v>#N/A</v>
      </c>
      <c r="S3834" s="3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>MID(M3835,22,1)</f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s="3" t="e">
        <f>TableOMP[[#This Row],[Avg]]-$U$2*TableOMP[[#This Row],[StdDev]]</f>
        <v>#N/A</v>
      </c>
      <c r="R3835" s="3" t="e">
        <f>TableOMP[[#This Row],[Avg]]+$U$2*TableOMP[[#This Row],[StdDev]]</f>
        <v>#N/A</v>
      </c>
      <c r="S3835" s="3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>MID(M3836,22,1)</f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s="3" t="e">
        <f>TableOMP[[#This Row],[Avg]]-$U$2*TableOMP[[#This Row],[StdDev]]</f>
        <v>#N/A</v>
      </c>
      <c r="R3836" s="3" t="e">
        <f>TableOMP[[#This Row],[Avg]]+$U$2*TableOMP[[#This Row],[StdDev]]</f>
        <v>#N/A</v>
      </c>
      <c r="S3836" s="3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>MID(M3837,22,1)</f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s="3" t="e">
        <f>TableOMP[[#This Row],[Avg]]-$U$2*TableOMP[[#This Row],[StdDev]]</f>
        <v>#N/A</v>
      </c>
      <c r="R3837" s="3" t="e">
        <f>TableOMP[[#This Row],[Avg]]+$U$2*TableOMP[[#This Row],[StdDev]]</f>
        <v>#N/A</v>
      </c>
      <c r="S3837" s="3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>MID(M3838,22,1)</f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s="3" t="e">
        <f>TableOMP[[#This Row],[Avg]]-$U$2*TableOMP[[#This Row],[StdDev]]</f>
        <v>#N/A</v>
      </c>
      <c r="R3838" s="3" t="e">
        <f>TableOMP[[#This Row],[Avg]]+$U$2*TableOMP[[#This Row],[StdDev]]</f>
        <v>#N/A</v>
      </c>
      <c r="S3838" s="3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>MID(M3839,22,1)</f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s="3" t="e">
        <f>TableOMP[[#This Row],[Avg]]-$U$2*TableOMP[[#This Row],[StdDev]]</f>
        <v>#N/A</v>
      </c>
      <c r="R3839" s="3" t="e">
        <f>TableOMP[[#This Row],[Avg]]+$U$2*TableOMP[[#This Row],[StdDev]]</f>
        <v>#N/A</v>
      </c>
      <c r="S3839" s="3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>MID(M3840,22,1)</f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s="3" t="e">
        <f>TableOMP[[#This Row],[Avg]]-$U$2*TableOMP[[#This Row],[StdDev]]</f>
        <v>#N/A</v>
      </c>
      <c r="R3840" s="3" t="e">
        <f>TableOMP[[#This Row],[Avg]]+$U$2*TableOMP[[#This Row],[StdDev]]</f>
        <v>#N/A</v>
      </c>
      <c r="S3840" s="3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>MID(M3841,22,1)</f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s="3" t="e">
        <f>TableOMP[[#This Row],[Avg]]-$U$2*TableOMP[[#This Row],[StdDev]]</f>
        <v>#N/A</v>
      </c>
      <c r="R3841" s="3" t="e">
        <f>TableOMP[[#This Row],[Avg]]+$U$2*TableOMP[[#This Row],[StdDev]]</f>
        <v>#N/A</v>
      </c>
      <c r="S3841" s="3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s="3" t="e">
        <f>TableOMP[[#This Row],[Avg]]-$U$2*TableOMP[[#This Row],[StdDev]]</f>
        <v>#N/A</v>
      </c>
      <c r="R3842" s="3" t="e">
        <f>TableOMP[[#This Row],[Avg]]+$U$2*TableOMP[[#This Row],[StdDev]]</f>
        <v>#N/A</v>
      </c>
      <c r="S3842" s="3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>MID(M3843,22,1)</f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s="3" t="e">
        <f>TableOMP[[#This Row],[Avg]]-$U$2*TableOMP[[#This Row],[StdDev]]</f>
        <v>#N/A</v>
      </c>
      <c r="R3843" s="3" t="e">
        <f>TableOMP[[#This Row],[Avg]]+$U$2*TableOMP[[#This Row],[StdDev]]</f>
        <v>#N/A</v>
      </c>
      <c r="S3843" s="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>MID(M3844,22,1)</f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s="3" t="e">
        <f>TableOMP[[#This Row],[Avg]]-$U$2*TableOMP[[#This Row],[StdDev]]</f>
        <v>#N/A</v>
      </c>
      <c r="R3844" s="3" t="e">
        <f>TableOMP[[#This Row],[Avg]]+$U$2*TableOMP[[#This Row],[StdDev]]</f>
        <v>#N/A</v>
      </c>
      <c r="S3844" s="3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>MID(M3845,22,1)</f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s="3" t="e">
        <f>TableOMP[[#This Row],[Avg]]-$U$2*TableOMP[[#This Row],[StdDev]]</f>
        <v>#N/A</v>
      </c>
      <c r="R3845" s="3" t="e">
        <f>TableOMP[[#This Row],[Avg]]+$U$2*TableOMP[[#This Row],[StdDev]]</f>
        <v>#N/A</v>
      </c>
      <c r="S3845" s="3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>MID(M3846,22,1)</f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s="3" t="e">
        <f>TableOMP[[#This Row],[Avg]]-$U$2*TableOMP[[#This Row],[StdDev]]</f>
        <v>#N/A</v>
      </c>
      <c r="R3846" s="3" t="e">
        <f>TableOMP[[#This Row],[Avg]]+$U$2*TableOMP[[#This Row],[StdDev]]</f>
        <v>#N/A</v>
      </c>
      <c r="S3846" s="3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>MID(M3847,22,1)</f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s="3" t="e">
        <f>TableOMP[[#This Row],[Avg]]-$U$2*TableOMP[[#This Row],[StdDev]]</f>
        <v>#N/A</v>
      </c>
      <c r="R3847" s="3" t="e">
        <f>TableOMP[[#This Row],[Avg]]+$U$2*TableOMP[[#This Row],[StdDev]]</f>
        <v>#N/A</v>
      </c>
      <c r="S3847" s="3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>MID(M3848,22,1)</f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s="3" t="e">
        <f>TableOMP[[#This Row],[Avg]]-$U$2*TableOMP[[#This Row],[StdDev]]</f>
        <v>#N/A</v>
      </c>
      <c r="R3848" s="3" t="e">
        <f>TableOMP[[#This Row],[Avg]]+$U$2*TableOMP[[#This Row],[StdDev]]</f>
        <v>#N/A</v>
      </c>
      <c r="S3848" s="3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>MID(M3849,22,1)</f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s="3" t="e">
        <f>TableOMP[[#This Row],[Avg]]-$U$2*TableOMP[[#This Row],[StdDev]]</f>
        <v>#N/A</v>
      </c>
      <c r="R3849" s="3" t="e">
        <f>TableOMP[[#This Row],[Avg]]+$U$2*TableOMP[[#This Row],[StdDev]]</f>
        <v>#N/A</v>
      </c>
      <c r="S3849" s="3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>MID(M3850,22,1)</f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s="3" t="e">
        <f>TableOMP[[#This Row],[Avg]]-$U$2*TableOMP[[#This Row],[StdDev]]</f>
        <v>#N/A</v>
      </c>
      <c r="R3850" s="3" t="e">
        <f>TableOMP[[#This Row],[Avg]]+$U$2*TableOMP[[#This Row],[StdDev]]</f>
        <v>#N/A</v>
      </c>
      <c r="S3850" s="3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>MID(M3851,22,1)</f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s="3" t="e">
        <f>TableOMP[[#This Row],[Avg]]-$U$2*TableOMP[[#This Row],[StdDev]]</f>
        <v>#N/A</v>
      </c>
      <c r="R3851" s="3" t="e">
        <f>TableOMP[[#This Row],[Avg]]+$U$2*TableOMP[[#This Row],[StdDev]]</f>
        <v>#N/A</v>
      </c>
      <c r="S3851" s="3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>MID(M3852,22,1)</f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s="3" t="e">
        <f>TableOMP[[#This Row],[Avg]]-$U$2*TableOMP[[#This Row],[StdDev]]</f>
        <v>#N/A</v>
      </c>
      <c r="R3852" s="3" t="e">
        <f>TableOMP[[#This Row],[Avg]]+$U$2*TableOMP[[#This Row],[StdDev]]</f>
        <v>#N/A</v>
      </c>
      <c r="S3852" s="3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>MID(M3853,22,1)</f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s="3" t="e">
        <f>TableOMP[[#This Row],[Avg]]-$U$2*TableOMP[[#This Row],[StdDev]]</f>
        <v>#N/A</v>
      </c>
      <c r="R3853" s="3" t="e">
        <f>TableOMP[[#This Row],[Avg]]+$U$2*TableOMP[[#This Row],[StdDev]]</f>
        <v>#N/A</v>
      </c>
      <c r="S3853" s="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>MID(M3854,22,1)</f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s="3" t="e">
        <f>TableOMP[[#This Row],[Avg]]-$U$2*TableOMP[[#This Row],[StdDev]]</f>
        <v>#N/A</v>
      </c>
      <c r="R3854" s="3" t="e">
        <f>TableOMP[[#This Row],[Avg]]+$U$2*TableOMP[[#This Row],[StdDev]]</f>
        <v>#N/A</v>
      </c>
      <c r="S3854" s="3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>MID(M3855,22,1)</f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s="3" t="e">
        <f>TableOMP[[#This Row],[Avg]]-$U$2*TableOMP[[#This Row],[StdDev]]</f>
        <v>#N/A</v>
      </c>
      <c r="R3855" s="3" t="e">
        <f>TableOMP[[#This Row],[Avg]]+$U$2*TableOMP[[#This Row],[StdDev]]</f>
        <v>#N/A</v>
      </c>
      <c r="S3855" s="3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>MID(M3856,22,1)</f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s="3" t="e">
        <f>TableOMP[[#This Row],[Avg]]-$U$2*TableOMP[[#This Row],[StdDev]]</f>
        <v>#N/A</v>
      </c>
      <c r="R3856" s="3" t="e">
        <f>TableOMP[[#This Row],[Avg]]+$U$2*TableOMP[[#This Row],[StdDev]]</f>
        <v>#N/A</v>
      </c>
      <c r="S3856" s="3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>MID(M3857,22,1)</f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s="3" t="e">
        <f>TableOMP[[#This Row],[Avg]]-$U$2*TableOMP[[#This Row],[StdDev]]</f>
        <v>#N/A</v>
      </c>
      <c r="R3857" s="3" t="e">
        <f>TableOMP[[#This Row],[Avg]]+$U$2*TableOMP[[#This Row],[StdDev]]</f>
        <v>#N/A</v>
      </c>
      <c r="S3857" s="3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>MID(M3858,22,1)</f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s="3" t="e">
        <f>TableOMP[[#This Row],[Avg]]-$U$2*TableOMP[[#This Row],[StdDev]]</f>
        <v>#N/A</v>
      </c>
      <c r="R3858" s="3" t="e">
        <f>TableOMP[[#This Row],[Avg]]+$U$2*TableOMP[[#This Row],[StdDev]]</f>
        <v>#N/A</v>
      </c>
      <c r="S3858" s="3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>MID(M3859,22,1)</f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s="3" t="e">
        <f>TableOMP[[#This Row],[Avg]]-$U$2*TableOMP[[#This Row],[StdDev]]</f>
        <v>#N/A</v>
      </c>
      <c r="R3859" s="3" t="e">
        <f>TableOMP[[#This Row],[Avg]]+$U$2*TableOMP[[#This Row],[StdDev]]</f>
        <v>#N/A</v>
      </c>
      <c r="S3859" s="3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>MID(M3860,22,1)</f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s="3" t="e">
        <f>TableOMP[[#This Row],[Avg]]-$U$2*TableOMP[[#This Row],[StdDev]]</f>
        <v>#N/A</v>
      </c>
      <c r="R3860" s="3" t="e">
        <f>TableOMP[[#This Row],[Avg]]+$U$2*TableOMP[[#This Row],[StdDev]]</f>
        <v>#N/A</v>
      </c>
      <c r="S3860" s="3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>MID(M3861,22,1)</f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s="3" t="e">
        <f>TableOMP[[#This Row],[Avg]]-$U$2*TableOMP[[#This Row],[StdDev]]</f>
        <v>#N/A</v>
      </c>
      <c r="R3861" s="3" t="e">
        <f>TableOMP[[#This Row],[Avg]]+$U$2*TableOMP[[#This Row],[StdDev]]</f>
        <v>#N/A</v>
      </c>
      <c r="S3861" s="3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>MID(M3862,22,1)</f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s="3" t="e">
        <f>TableOMP[[#This Row],[Avg]]-$U$2*TableOMP[[#This Row],[StdDev]]</f>
        <v>#N/A</v>
      </c>
      <c r="R3862" s="3" t="e">
        <f>TableOMP[[#This Row],[Avg]]+$U$2*TableOMP[[#This Row],[StdDev]]</f>
        <v>#N/A</v>
      </c>
      <c r="S3862" s="3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>MID(M3863,22,1)</f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s="3" t="e">
        <f>TableOMP[[#This Row],[Avg]]-$U$2*TableOMP[[#This Row],[StdDev]]</f>
        <v>#N/A</v>
      </c>
      <c r="R3863" s="3" t="e">
        <f>TableOMP[[#This Row],[Avg]]+$U$2*TableOMP[[#This Row],[StdDev]]</f>
        <v>#N/A</v>
      </c>
      <c r="S3863" s="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>MID(M3864,22,1)</f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s="3" t="e">
        <f>TableOMP[[#This Row],[Avg]]-$U$2*TableOMP[[#This Row],[StdDev]]</f>
        <v>#N/A</v>
      </c>
      <c r="R3864" s="3" t="e">
        <f>TableOMP[[#This Row],[Avg]]+$U$2*TableOMP[[#This Row],[StdDev]]</f>
        <v>#N/A</v>
      </c>
      <c r="S3864" s="3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>MID(M3865,22,1)</f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s="3" t="e">
        <f>TableOMP[[#This Row],[Avg]]-$U$2*TableOMP[[#This Row],[StdDev]]</f>
        <v>#N/A</v>
      </c>
      <c r="R3865" s="3" t="e">
        <f>TableOMP[[#This Row],[Avg]]+$U$2*TableOMP[[#This Row],[StdDev]]</f>
        <v>#N/A</v>
      </c>
      <c r="S3865" s="3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>MID(M3866,22,1)</f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s="3" t="e">
        <f>TableOMP[[#This Row],[Avg]]-$U$2*TableOMP[[#This Row],[StdDev]]</f>
        <v>#N/A</v>
      </c>
      <c r="R3866" s="3" t="e">
        <f>TableOMP[[#This Row],[Avg]]+$U$2*TableOMP[[#This Row],[StdDev]]</f>
        <v>#N/A</v>
      </c>
      <c r="S3866" s="3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>MID(M3867,22,1)</f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s="3" t="e">
        <f>TableOMP[[#This Row],[Avg]]-$U$2*TableOMP[[#This Row],[StdDev]]</f>
        <v>#N/A</v>
      </c>
      <c r="R3867" s="3" t="e">
        <f>TableOMP[[#This Row],[Avg]]+$U$2*TableOMP[[#This Row],[StdDev]]</f>
        <v>#N/A</v>
      </c>
      <c r="S3867" s="3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>MID(M3868,22,1)</f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s="3" t="e">
        <f>TableOMP[[#This Row],[Avg]]-$U$2*TableOMP[[#This Row],[StdDev]]</f>
        <v>#N/A</v>
      </c>
      <c r="R3868" s="3" t="e">
        <f>TableOMP[[#This Row],[Avg]]+$U$2*TableOMP[[#This Row],[StdDev]]</f>
        <v>#N/A</v>
      </c>
      <c r="S3868" s="3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>MID(M3869,22,1)</f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s="3" t="e">
        <f>TableOMP[[#This Row],[Avg]]-$U$2*TableOMP[[#This Row],[StdDev]]</f>
        <v>#N/A</v>
      </c>
      <c r="R3869" s="3" t="e">
        <f>TableOMP[[#This Row],[Avg]]+$U$2*TableOMP[[#This Row],[StdDev]]</f>
        <v>#N/A</v>
      </c>
      <c r="S3869" s="3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>MID(M3870,22,1)</f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s="3" t="e">
        <f>TableOMP[[#This Row],[Avg]]-$U$2*TableOMP[[#This Row],[StdDev]]</f>
        <v>#N/A</v>
      </c>
      <c r="R3870" s="3" t="e">
        <f>TableOMP[[#This Row],[Avg]]+$U$2*TableOMP[[#This Row],[StdDev]]</f>
        <v>#N/A</v>
      </c>
      <c r="S3870" s="3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>MID(M3871,22,1)</f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s="3" t="e">
        <f>TableOMP[[#This Row],[Avg]]-$U$2*TableOMP[[#This Row],[StdDev]]</f>
        <v>#N/A</v>
      </c>
      <c r="R3871" s="3" t="e">
        <f>TableOMP[[#This Row],[Avg]]+$U$2*TableOMP[[#This Row],[StdDev]]</f>
        <v>#N/A</v>
      </c>
      <c r="S3871" s="3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>MID(M3872,22,1)</f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s="3" t="e">
        <f>TableOMP[[#This Row],[Avg]]-$U$2*TableOMP[[#This Row],[StdDev]]</f>
        <v>#N/A</v>
      </c>
      <c r="R3872" s="3" t="e">
        <f>TableOMP[[#This Row],[Avg]]+$U$2*TableOMP[[#This Row],[StdDev]]</f>
        <v>#N/A</v>
      </c>
      <c r="S3872" s="3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>MID(M3873,22,1)</f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s="3" t="e">
        <f>TableOMP[[#This Row],[Avg]]-$U$2*TableOMP[[#This Row],[StdDev]]</f>
        <v>#N/A</v>
      </c>
      <c r="R3873" s="3" t="e">
        <f>TableOMP[[#This Row],[Avg]]+$U$2*TableOMP[[#This Row],[StdDev]]</f>
        <v>#N/A</v>
      </c>
      <c r="S3873" s="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>MID(M3874,22,1)</f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s="3" t="e">
        <f>TableOMP[[#This Row],[Avg]]-$U$2*TableOMP[[#This Row],[StdDev]]</f>
        <v>#N/A</v>
      </c>
      <c r="R3874" s="3" t="e">
        <f>TableOMP[[#This Row],[Avg]]+$U$2*TableOMP[[#This Row],[StdDev]]</f>
        <v>#N/A</v>
      </c>
      <c r="S3874" s="3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>MID(M3875,22,1)</f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3.6887529117647055</v>
      </c>
      <c r="P3875">
        <f>VLOOKUP(TableOMP[[#This Row],[Label]],TableAvg[],3,FALSE)</f>
        <v>0.90423785867053863</v>
      </c>
      <c r="Q3875" s="3">
        <f>TableOMP[[#This Row],[Avg]]-$U$2*TableOMP[[#This Row],[StdDev]]</f>
        <v>1.8802771944236283</v>
      </c>
      <c r="R3875" s="3">
        <f>TableOMP[[#This Row],[Avg]]+$U$2*TableOMP[[#This Row],[StdDev]]</f>
        <v>5.4972286291057824</v>
      </c>
      <c r="S3875" s="3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>MID(M3876,22,1)</f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19.844972911764707</v>
      </c>
      <c r="P3876">
        <f>VLOOKUP(TableOMP[[#This Row],[Label]],TableAvg[],3,FALSE)</f>
        <v>2.3787024394751985</v>
      </c>
      <c r="Q3876" s="3">
        <f>TableOMP[[#This Row],[Avg]]-$U$2*TableOMP[[#This Row],[StdDev]]</f>
        <v>15.08756803281431</v>
      </c>
      <c r="R3876" s="3">
        <f>TableOMP[[#This Row],[Avg]]+$U$2*TableOMP[[#This Row],[StdDev]]</f>
        <v>24.602377790715103</v>
      </c>
      <c r="S3876" s="3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>MID(M3877,22,1)</f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7.0879812352941185</v>
      </c>
      <c r="P3877">
        <f>VLOOKUP(TableOMP[[#This Row],[Label]],TableAvg[],3,FALSE)</f>
        <v>1.1352525779008207</v>
      </c>
      <c r="Q3877" s="3">
        <f>TableOMP[[#This Row],[Avg]]-$U$2*TableOMP[[#This Row],[StdDev]]</f>
        <v>4.8174760794924776</v>
      </c>
      <c r="R3877" s="3">
        <f>TableOMP[[#This Row],[Avg]]+$U$2*TableOMP[[#This Row],[StdDev]]</f>
        <v>9.3584863910957594</v>
      </c>
      <c r="S3877" s="3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>MID(M3878,22,1)</f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9.9179669117647062</v>
      </c>
      <c r="P3878">
        <f>VLOOKUP(TableOMP[[#This Row],[Label]],TableAvg[],3,FALSE)</f>
        <v>2.5953991770789595</v>
      </c>
      <c r="Q3878" s="3">
        <f>TableOMP[[#This Row],[Avg]]-$U$2*TableOMP[[#This Row],[StdDev]]</f>
        <v>4.7271685576067872</v>
      </c>
      <c r="R3878" s="3">
        <f>TableOMP[[#This Row],[Avg]]+$U$2*TableOMP[[#This Row],[StdDev]]</f>
        <v>15.108765265922624</v>
      </c>
      <c r="S3878" s="3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>MID(M3879,22,1)</f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12.53978611764706</v>
      </c>
      <c r="P3879">
        <f>VLOOKUP(TableOMP[[#This Row],[Label]],TableAvg[],3,FALSE)</f>
        <v>1.5445364028980233</v>
      </c>
      <c r="Q3879" s="3">
        <f>TableOMP[[#This Row],[Avg]]-$U$2*TableOMP[[#This Row],[StdDev]]</f>
        <v>9.4507133118510129</v>
      </c>
      <c r="R3879" s="3">
        <f>TableOMP[[#This Row],[Avg]]+$U$2*TableOMP[[#This Row],[StdDev]]</f>
        <v>15.628858923443106</v>
      </c>
      <c r="S3879" s="3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>MID(M3880,22,1)</f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17.186305852941175</v>
      </c>
      <c r="P3880">
        <f>VLOOKUP(TableOMP[[#This Row],[Label]],TableAvg[],3,FALSE)</f>
        <v>1.453088740354411</v>
      </c>
      <c r="Q3880" s="3">
        <f>TableOMP[[#This Row],[Avg]]-$U$2*TableOMP[[#This Row],[StdDev]]</f>
        <v>14.280128372232353</v>
      </c>
      <c r="R3880" s="3">
        <f>TableOMP[[#This Row],[Avg]]+$U$2*TableOMP[[#This Row],[StdDev]]</f>
        <v>20.092483333649998</v>
      </c>
      <c r="S3880" s="3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>MID(M3881,22,1)</f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18.569956588235296</v>
      </c>
      <c r="P3881">
        <f>VLOOKUP(TableOMP[[#This Row],[Label]],TableAvg[],3,FALSE)</f>
        <v>2.4107893631359065</v>
      </c>
      <c r="Q3881" s="3">
        <f>TableOMP[[#This Row],[Avg]]-$U$2*TableOMP[[#This Row],[StdDev]]</f>
        <v>13.748377861963483</v>
      </c>
      <c r="R3881" s="3">
        <f>TableOMP[[#This Row],[Avg]]+$U$2*TableOMP[[#This Row],[StdDev]]</f>
        <v>23.391535314507109</v>
      </c>
      <c r="S3881" s="3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>MID(M3882,22,1)</f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18.96842035294118</v>
      </c>
      <c r="P3882">
        <f>VLOOKUP(TableOMP[[#This Row],[Label]],TableAvg[],3,FALSE)</f>
        <v>2.0011168989635033</v>
      </c>
      <c r="Q3882" s="3">
        <f>TableOMP[[#This Row],[Avg]]-$U$2*TableOMP[[#This Row],[StdDev]]</f>
        <v>14.966186555014174</v>
      </c>
      <c r="R3882" s="3">
        <f>TableOMP[[#This Row],[Avg]]+$U$2*TableOMP[[#This Row],[StdDev]]</f>
        <v>22.970654150868185</v>
      </c>
      <c r="S3882" s="3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>MID(M3883,22,1)</f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17.979193705882359</v>
      </c>
      <c r="P3883">
        <f>VLOOKUP(TableOMP[[#This Row],[Label]],TableAvg[],3,FALSE)</f>
        <v>2.0682185463870035</v>
      </c>
      <c r="Q3883" s="3">
        <f>TableOMP[[#This Row],[Avg]]-$U$2*TableOMP[[#This Row],[StdDev]]</f>
        <v>13.842756613108353</v>
      </c>
      <c r="R3883" s="3">
        <f>TableOMP[[#This Row],[Avg]]+$U$2*TableOMP[[#This Row],[StdDev]]</f>
        <v>22.115630798656365</v>
      </c>
      <c r="S3883" s="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>MID(M3884,22,1)</f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19.259341529411767</v>
      </c>
      <c r="P3884">
        <f>VLOOKUP(TableOMP[[#This Row],[Label]],TableAvg[],3,FALSE)</f>
        <v>3.0870103771378772</v>
      </c>
      <c r="Q3884" s="3">
        <f>TableOMP[[#This Row],[Avg]]-$U$2*TableOMP[[#This Row],[StdDev]]</f>
        <v>13.085320775136012</v>
      </c>
      <c r="R3884" s="3">
        <f>TableOMP[[#This Row],[Avg]]+$U$2*TableOMP[[#This Row],[StdDev]]</f>
        <v>25.433362283687522</v>
      </c>
      <c r="S3884" s="3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>MID(M3885,22,1)</f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19.778512941176469</v>
      </c>
      <c r="P3885">
        <f>VLOOKUP(TableOMP[[#This Row],[Label]],TableAvg[],3,FALSE)</f>
        <v>2.9393500153542895</v>
      </c>
      <c r="Q3885" s="3">
        <f>TableOMP[[#This Row],[Avg]]-$U$2*TableOMP[[#This Row],[StdDev]]</f>
        <v>13.89981291046789</v>
      </c>
      <c r="R3885" s="3">
        <f>TableOMP[[#This Row],[Avg]]+$U$2*TableOMP[[#This Row],[StdDev]]</f>
        <v>25.657212971885048</v>
      </c>
      <c r="S3885" s="3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>MID(M3886,22,1)</f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19.262398529411765</v>
      </c>
      <c r="P3886">
        <f>VLOOKUP(TableOMP[[#This Row],[Label]],TableAvg[],3,FALSE)</f>
        <v>3.4408433130393234</v>
      </c>
      <c r="Q3886" s="3">
        <f>TableOMP[[#This Row],[Avg]]-$U$2*TableOMP[[#This Row],[StdDev]]</f>
        <v>12.380711903333118</v>
      </c>
      <c r="R3886" s="3">
        <f>TableOMP[[#This Row],[Avg]]+$U$2*TableOMP[[#This Row],[StdDev]]</f>
        <v>26.144085155490412</v>
      </c>
      <c r="S3886" s="3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>MID(M3887,22,1)</f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19.646251617647067</v>
      </c>
      <c r="P3887">
        <f>VLOOKUP(TableOMP[[#This Row],[Label]],TableAvg[],3,FALSE)</f>
        <v>3.4480023421486621</v>
      </c>
      <c r="Q3887" s="3">
        <f>TableOMP[[#This Row],[Avg]]-$U$2*TableOMP[[#This Row],[StdDev]]</f>
        <v>12.750246933349743</v>
      </c>
      <c r="R3887" s="3">
        <f>TableOMP[[#This Row],[Avg]]+$U$2*TableOMP[[#This Row],[StdDev]]</f>
        <v>26.542256301944391</v>
      </c>
      <c r="S3887" s="3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>MID(M3888,22,1)</f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18.493297705882355</v>
      </c>
      <c r="P3888">
        <f>VLOOKUP(TableOMP[[#This Row],[Label]],TableAvg[],3,FALSE)</f>
        <v>4.4769166068423738</v>
      </c>
      <c r="Q3888" s="3">
        <f>TableOMP[[#This Row],[Avg]]-$U$2*TableOMP[[#This Row],[StdDev]]</f>
        <v>9.5394644921976077</v>
      </c>
      <c r="R3888" s="3">
        <f>TableOMP[[#This Row],[Avg]]+$U$2*TableOMP[[#This Row],[StdDev]]</f>
        <v>27.447130919567101</v>
      </c>
      <c r="S3888" s="3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>MID(M3889,22,1)</f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18.953679029411774</v>
      </c>
      <c r="P3889">
        <f>VLOOKUP(TableOMP[[#This Row],[Label]],TableAvg[],3,FALSE)</f>
        <v>4.4196828846034402</v>
      </c>
      <c r="Q3889" s="3">
        <f>TableOMP[[#This Row],[Avg]]-$U$2*TableOMP[[#This Row],[StdDev]]</f>
        <v>10.114313260204893</v>
      </c>
      <c r="R3889" s="3">
        <f>TableOMP[[#This Row],[Avg]]+$U$2*TableOMP[[#This Row],[StdDev]]</f>
        <v>27.793044798618652</v>
      </c>
      <c r="S3889" s="3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>MID(M3890,22,1)</f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18.222616411764712</v>
      </c>
      <c r="P3890">
        <f>VLOOKUP(TableOMP[[#This Row],[Label]],TableAvg[],3,FALSE)</f>
        <v>5.2850337883305496</v>
      </c>
      <c r="Q3890" s="3">
        <f>TableOMP[[#This Row],[Avg]]-$U$2*TableOMP[[#This Row],[StdDev]]</f>
        <v>7.6525488351036124</v>
      </c>
      <c r="R3890" s="3">
        <f>TableOMP[[#This Row],[Avg]]+$U$2*TableOMP[[#This Row],[StdDev]]</f>
        <v>28.792683988425811</v>
      </c>
      <c r="S3890" s="3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>MID(M3891,22,1)</f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19.753304235294113</v>
      </c>
      <c r="P3891">
        <f>VLOOKUP(TableOMP[[#This Row],[Label]],TableAvg[],3,FALSE)</f>
        <v>5.7720607754639541</v>
      </c>
      <c r="Q3891" s="3">
        <f>TableOMP[[#This Row],[Avg]]-$U$2*TableOMP[[#This Row],[StdDev]]</f>
        <v>8.2091826843662048</v>
      </c>
      <c r="R3891" s="3">
        <f>TableOMP[[#This Row],[Avg]]+$U$2*TableOMP[[#This Row],[StdDev]]</f>
        <v>31.297425786222021</v>
      </c>
      <c r="S3891" s="3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>MID(M3892,22,1)</f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18.861187470588234</v>
      </c>
      <c r="P3892">
        <f>VLOOKUP(TableOMP[[#This Row],[Label]],TableAvg[],3,FALSE)</f>
        <v>5.8464491993861802</v>
      </c>
      <c r="Q3892" s="3">
        <f>TableOMP[[#This Row],[Avg]]-$U$2*TableOMP[[#This Row],[StdDev]]</f>
        <v>7.1682890718158738</v>
      </c>
      <c r="R3892" s="3">
        <f>TableOMP[[#This Row],[Avg]]+$U$2*TableOMP[[#This Row],[StdDev]]</f>
        <v>30.554085869360595</v>
      </c>
      <c r="S3892" s="3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>MID(M3893,22,1)</f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17.531113088235291</v>
      </c>
      <c r="P3893">
        <f>VLOOKUP(TableOMP[[#This Row],[Label]],TableAvg[],3,FALSE)</f>
        <v>6.3151383017288145</v>
      </c>
      <c r="Q3893" s="3">
        <f>TableOMP[[#This Row],[Avg]]-$U$2*TableOMP[[#This Row],[StdDev]]</f>
        <v>4.9008364847776615</v>
      </c>
      <c r="R3893" s="3">
        <f>TableOMP[[#This Row],[Avg]]+$U$2*TableOMP[[#This Row],[StdDev]]</f>
        <v>30.161389691692918</v>
      </c>
      <c r="S3893" s="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>MID(M3894,22,1)</f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19.772225558823529</v>
      </c>
      <c r="P3894">
        <f>VLOOKUP(TableOMP[[#This Row],[Label]],TableAvg[],3,FALSE)</f>
        <v>6.3812539498502527</v>
      </c>
      <c r="Q3894" s="3">
        <f>TableOMP[[#This Row],[Avg]]-$U$2*TableOMP[[#This Row],[StdDev]]</f>
        <v>7.009717659123023</v>
      </c>
      <c r="R3894" s="3">
        <f>TableOMP[[#This Row],[Avg]]+$U$2*TableOMP[[#This Row],[StdDev]]</f>
        <v>32.53473345852403</v>
      </c>
      <c r="S3894" s="3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>MID(M3895,22,1)</f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17.463875411764704</v>
      </c>
      <c r="P3895">
        <f>VLOOKUP(TableOMP[[#This Row],[Label]],TableAvg[],3,FALSE)</f>
        <v>6.8619164896842131</v>
      </c>
      <c r="Q3895" s="3">
        <f>TableOMP[[#This Row],[Avg]]-$U$2*TableOMP[[#This Row],[StdDev]]</f>
        <v>3.7400424323962778</v>
      </c>
      <c r="R3895" s="3">
        <f>TableOMP[[#This Row],[Avg]]+$U$2*TableOMP[[#This Row],[StdDev]]</f>
        <v>31.187708391133128</v>
      </c>
      <c r="S3895" s="3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>MID(M3896,22,1)</f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16.758922852941176</v>
      </c>
      <c r="P3896">
        <f>VLOOKUP(TableOMP[[#This Row],[Label]],TableAvg[],3,FALSE)</f>
        <v>6.2883830143203872</v>
      </c>
      <c r="Q3896" s="3">
        <f>TableOMP[[#This Row],[Avg]]-$U$2*TableOMP[[#This Row],[StdDev]]</f>
        <v>4.1821568243004013</v>
      </c>
      <c r="R3896" s="3">
        <f>TableOMP[[#This Row],[Avg]]+$U$2*TableOMP[[#This Row],[StdDev]]</f>
        <v>29.335688881581952</v>
      </c>
      <c r="S3896" s="3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>MID(M3897,22,1)</f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18.25794655882353</v>
      </c>
      <c r="P3897">
        <f>VLOOKUP(TableOMP[[#This Row],[Label]],TableAvg[],3,FALSE)</f>
        <v>7.0619355485102417</v>
      </c>
      <c r="Q3897" s="3">
        <f>TableOMP[[#This Row],[Avg]]-$U$2*TableOMP[[#This Row],[StdDev]]</f>
        <v>4.1340754618030466</v>
      </c>
      <c r="R3897" s="3">
        <f>TableOMP[[#This Row],[Avg]]+$U$2*TableOMP[[#This Row],[StdDev]]</f>
        <v>32.381817655844017</v>
      </c>
      <c r="S3897" s="3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>MID(M3898,22,1)</f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18.183163529411761</v>
      </c>
      <c r="P3898">
        <f>VLOOKUP(TableOMP[[#This Row],[Label]],TableAvg[],3,FALSE)</f>
        <v>6.6206298085175597</v>
      </c>
      <c r="Q3898" s="3">
        <f>TableOMP[[#This Row],[Avg]]-$U$2*TableOMP[[#This Row],[StdDev]]</f>
        <v>4.9419039123766417</v>
      </c>
      <c r="R3898" s="3">
        <f>TableOMP[[#This Row],[Avg]]+$U$2*TableOMP[[#This Row],[StdDev]]</f>
        <v>31.42442314644688</v>
      </c>
      <c r="S3898" s="3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>MID(M3899,22,1)</f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19.406174029411766</v>
      </c>
      <c r="P3899">
        <f>VLOOKUP(TableOMP[[#This Row],[Label]],TableAvg[],3,FALSE)</f>
        <v>7.2401406467937921</v>
      </c>
      <c r="Q3899" s="3">
        <f>TableOMP[[#This Row],[Avg]]-$U$2*TableOMP[[#This Row],[StdDev]]</f>
        <v>4.9258927358241813</v>
      </c>
      <c r="R3899" s="3">
        <f>TableOMP[[#This Row],[Avg]]+$U$2*TableOMP[[#This Row],[StdDev]]</f>
        <v>33.886455322999353</v>
      </c>
      <c r="S3899" s="3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>MID(M3900,22,1)</f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16.812693030303027</v>
      </c>
      <c r="P3900">
        <f>VLOOKUP(TableOMP[[#This Row],[Label]],TableAvg[],3,FALSE)</f>
        <v>7.084861945981431</v>
      </c>
      <c r="Q3900" s="3">
        <f>TableOMP[[#This Row],[Avg]]-$U$2*TableOMP[[#This Row],[StdDev]]</f>
        <v>2.642969138340165</v>
      </c>
      <c r="R3900" s="3">
        <f>TableOMP[[#This Row],[Avg]]+$U$2*TableOMP[[#This Row],[StdDev]]</f>
        <v>30.982416922265891</v>
      </c>
      <c r="S3900" s="3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>MID(M3901,22,1)</f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17.23930566666666</v>
      </c>
      <c r="P3901">
        <f>VLOOKUP(TableOMP[[#This Row],[Label]],TableAvg[],3,FALSE)</f>
        <v>7.2365690548838488</v>
      </c>
      <c r="Q3901" s="3">
        <f>TableOMP[[#This Row],[Avg]]-$U$2*TableOMP[[#This Row],[StdDev]]</f>
        <v>2.7661675568989619</v>
      </c>
      <c r="R3901" s="3">
        <f>TableOMP[[#This Row],[Avg]]+$U$2*TableOMP[[#This Row],[StdDev]]</f>
        <v>31.712443776434355</v>
      </c>
      <c r="S3901" s="3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>MID(M3902,22,1)</f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16.724734968750003</v>
      </c>
      <c r="P3902">
        <f>VLOOKUP(TableOMP[[#This Row],[Label]],TableAvg[],3,FALSE)</f>
        <v>7.0022010159697237</v>
      </c>
      <c r="Q3902" s="3">
        <f>TableOMP[[#This Row],[Avg]]-$U$2*TableOMP[[#This Row],[StdDev]]</f>
        <v>2.7203329368105553</v>
      </c>
      <c r="R3902" s="3">
        <f>TableOMP[[#This Row],[Avg]]+$U$2*TableOMP[[#This Row],[StdDev]]</f>
        <v>30.729137000689448</v>
      </c>
      <c r="S3902" s="3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>MID(M3903,22,1)</f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17.459034281249998</v>
      </c>
      <c r="P3903">
        <f>VLOOKUP(TableOMP[[#This Row],[Label]],TableAvg[],3,FALSE)</f>
        <v>7.0515531740340354</v>
      </c>
      <c r="Q3903" s="3">
        <f>TableOMP[[#This Row],[Avg]]-$U$2*TableOMP[[#This Row],[StdDev]]</f>
        <v>3.3559279331819276</v>
      </c>
      <c r="R3903" s="3">
        <f>TableOMP[[#This Row],[Avg]]+$U$2*TableOMP[[#This Row],[StdDev]]</f>
        <v>31.562140629318069</v>
      </c>
      <c r="S3903" s="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>MID(M3904,22,1)</f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17.1912389375</v>
      </c>
      <c r="P3904">
        <f>VLOOKUP(TableOMP[[#This Row],[Label]],TableAvg[],3,FALSE)</f>
        <v>7.3569513147395975</v>
      </c>
      <c r="Q3904" s="3">
        <f>TableOMP[[#This Row],[Avg]]-$U$2*TableOMP[[#This Row],[StdDev]]</f>
        <v>2.4773363080208046</v>
      </c>
      <c r="R3904" s="3">
        <f>TableOMP[[#This Row],[Avg]]+$U$2*TableOMP[[#This Row],[StdDev]]</f>
        <v>31.905141566979196</v>
      </c>
      <c r="S3904" s="3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>MID(M3905,22,1)</f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16.484906718749997</v>
      </c>
      <c r="P3905">
        <f>VLOOKUP(TableOMP[[#This Row],[Label]],TableAvg[],3,FALSE)</f>
        <v>7.558230125214445</v>
      </c>
      <c r="Q3905" s="3">
        <f>TableOMP[[#This Row],[Avg]]-$U$2*TableOMP[[#This Row],[StdDev]]</f>
        <v>1.3684464683211068</v>
      </c>
      <c r="R3905" s="3">
        <f>TableOMP[[#This Row],[Avg]]+$U$2*TableOMP[[#This Row],[StdDev]]</f>
        <v>31.601366969178887</v>
      </c>
      <c r="S3905" s="3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18.282200593749998</v>
      </c>
      <c r="P3906">
        <f>VLOOKUP(TableOMP[[#This Row],[Label]],TableAvg[],3,FALSE)</f>
        <v>7.4943406967237527</v>
      </c>
      <c r="Q3906" s="3">
        <f>TableOMP[[#This Row],[Avg]]-$U$2*TableOMP[[#This Row],[StdDev]]</f>
        <v>3.2935192003024927</v>
      </c>
      <c r="R3906" s="3">
        <f>TableOMP[[#This Row],[Avg]]+$U$2*TableOMP[[#This Row],[StdDev]]</f>
        <v>33.270881987197505</v>
      </c>
      <c r="S3906" s="3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>MID(M3907,22,1)</f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18.887814124999995</v>
      </c>
      <c r="P3907">
        <f>VLOOKUP(TableOMP[[#This Row],[Label]],TableAvg[],3,FALSE)</f>
        <v>7.8339106006478954</v>
      </c>
      <c r="Q3907" s="3">
        <f>TableOMP[[#This Row],[Avg]]-$U$2*TableOMP[[#This Row],[StdDev]]</f>
        <v>3.2199929237042042</v>
      </c>
      <c r="R3907" s="3">
        <f>TableOMP[[#This Row],[Avg]]+$U$2*TableOMP[[#This Row],[StdDev]]</f>
        <v>34.555635326295786</v>
      </c>
      <c r="S3907" s="3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>MID(M3908,22,1)</f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20.834151406250001</v>
      </c>
      <c r="P3908">
        <f>VLOOKUP(TableOMP[[#This Row],[Label]],TableAvg[],3,FALSE)</f>
        <v>8.4387837478377037</v>
      </c>
      <c r="Q3908" s="3">
        <f>TableOMP[[#This Row],[Avg]]-$U$2*TableOMP[[#This Row],[StdDev]]</f>
        <v>3.9565839105745937</v>
      </c>
      <c r="R3908" s="3">
        <f>TableOMP[[#This Row],[Avg]]+$U$2*TableOMP[[#This Row],[StdDev]]</f>
        <v>37.711718901925408</v>
      </c>
      <c r="S3908" s="3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>MID(M3909,22,1)</f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21.759482451612907</v>
      </c>
      <c r="P3909">
        <f>VLOOKUP(TableOMP[[#This Row],[Label]],TableAvg[],3,FALSE)</f>
        <v>8.1826034443029805</v>
      </c>
      <c r="Q3909" s="3">
        <f>TableOMP[[#This Row],[Avg]]-$U$2*TableOMP[[#This Row],[StdDev]]</f>
        <v>5.3942755630069463</v>
      </c>
      <c r="R3909" s="3">
        <f>TableOMP[[#This Row],[Avg]]+$U$2*TableOMP[[#This Row],[StdDev]]</f>
        <v>38.124689340218865</v>
      </c>
      <c r="S3909" s="3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>MID(M3910,22,1)</f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19.386276322580649</v>
      </c>
      <c r="P3910">
        <f>VLOOKUP(TableOMP[[#This Row],[Label]],TableAvg[],3,FALSE)</f>
        <v>8.256148849544207</v>
      </c>
      <c r="Q3910" s="3">
        <f>TableOMP[[#This Row],[Avg]]-$U$2*TableOMP[[#This Row],[StdDev]]</f>
        <v>2.8739786234922349</v>
      </c>
      <c r="R3910" s="3">
        <f>TableOMP[[#This Row],[Avg]]+$U$2*TableOMP[[#This Row],[StdDev]]</f>
        <v>35.898574021669063</v>
      </c>
      <c r="S3910" s="3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>MID(M3911,22,1)</f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19.607238129032257</v>
      </c>
      <c r="P3911">
        <f>VLOOKUP(TableOMP[[#This Row],[Label]],TableAvg[],3,FALSE)</f>
        <v>8.7716338060571157</v>
      </c>
      <c r="Q3911" s="3">
        <f>TableOMP[[#This Row],[Avg]]-$U$2*TableOMP[[#This Row],[StdDev]]</f>
        <v>2.063970516918026</v>
      </c>
      <c r="R3911" s="3">
        <f>TableOMP[[#This Row],[Avg]]+$U$2*TableOMP[[#This Row],[StdDev]]</f>
        <v>37.150505741146489</v>
      </c>
      <c r="S3911" s="3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>MID(M3912,22,1)</f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19.512715466666666</v>
      </c>
      <c r="P3912">
        <f>VLOOKUP(TableOMP[[#This Row],[Label]],TableAvg[],3,FALSE)</f>
        <v>9.187228983869657</v>
      </c>
      <c r="Q3912" s="3">
        <f>TableOMP[[#This Row],[Avg]]-$U$2*TableOMP[[#This Row],[StdDev]]</f>
        <v>1.1382574989273522</v>
      </c>
      <c r="R3912" s="3">
        <f>TableOMP[[#This Row],[Avg]]+$U$2*TableOMP[[#This Row],[StdDev]]</f>
        <v>37.88717343440598</v>
      </c>
      <c r="S3912" s="3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>MID(M3913,22,1)</f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18.221909137931036</v>
      </c>
      <c r="P3913">
        <f>VLOOKUP(TableOMP[[#This Row],[Label]],TableAvg[],3,FALSE)</f>
        <v>8.8666679267412789</v>
      </c>
      <c r="Q3913" s="3">
        <f>TableOMP[[#This Row],[Avg]]-$U$2*TableOMP[[#This Row],[StdDev]]</f>
        <v>0.48857328444847781</v>
      </c>
      <c r="R3913" s="3">
        <f>TableOMP[[#This Row],[Avg]]+$U$2*TableOMP[[#This Row],[StdDev]]</f>
        <v>35.955244991413593</v>
      </c>
      <c r="S3913" s="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>MID(M3914,22,1)</f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20.414483310344828</v>
      </c>
      <c r="P3914">
        <f>VLOOKUP(TableOMP[[#This Row],[Label]],TableAvg[],3,FALSE)</f>
        <v>8.8079953443107861</v>
      </c>
      <c r="Q3914" s="3">
        <f>TableOMP[[#This Row],[Avg]]-$U$2*TableOMP[[#This Row],[StdDev]]</f>
        <v>2.7984926217232555</v>
      </c>
      <c r="R3914" s="3">
        <f>TableOMP[[#This Row],[Avg]]+$U$2*TableOMP[[#This Row],[StdDev]]</f>
        <v>38.0304739989664</v>
      </c>
      <c r="S3914" s="3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>MID(M3915,22,1)</f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23.102873862068964</v>
      </c>
      <c r="P3915">
        <f>VLOOKUP(TableOMP[[#This Row],[Label]],TableAvg[],3,FALSE)</f>
        <v>9.1655820311027689</v>
      </c>
      <c r="Q3915" s="3">
        <f>TableOMP[[#This Row],[Avg]]-$U$2*TableOMP[[#This Row],[StdDev]]</f>
        <v>4.7717097998634266</v>
      </c>
      <c r="R3915" s="3">
        <f>TableOMP[[#This Row],[Avg]]+$U$2*TableOMP[[#This Row],[StdDev]]</f>
        <v>41.434037924274506</v>
      </c>
      <c r="S3915" s="3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>MID(M3916,22,1)</f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20.206137000000002</v>
      </c>
      <c r="P3916">
        <f>VLOOKUP(TableOMP[[#This Row],[Label]],TableAvg[],3,FALSE)</f>
        <v>9.3356683494800166</v>
      </c>
      <c r="Q3916" s="3">
        <f>TableOMP[[#This Row],[Avg]]-$U$2*TableOMP[[#This Row],[StdDev]]</f>
        <v>1.5348003010399687</v>
      </c>
      <c r="R3916" s="3">
        <f>TableOMP[[#This Row],[Avg]]+$U$2*TableOMP[[#This Row],[StdDev]]</f>
        <v>38.877473698960031</v>
      </c>
      <c r="S3916" s="3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>MID(M3917,22,1)</f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19.386289896551727</v>
      </c>
      <c r="P3917">
        <f>VLOOKUP(TableOMP[[#This Row],[Label]],TableAvg[],3,FALSE)</f>
        <v>9.356722659350508</v>
      </c>
      <c r="Q3917" s="3">
        <f>TableOMP[[#This Row],[Avg]]-$U$2*TableOMP[[#This Row],[StdDev]]</f>
        <v>0.67284457785071083</v>
      </c>
      <c r="R3917" s="3">
        <f>TableOMP[[#This Row],[Avg]]+$U$2*TableOMP[[#This Row],[StdDev]]</f>
        <v>38.099735215252743</v>
      </c>
      <c r="S3917" s="3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>MID(M3918,22,1)</f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21.556592607142864</v>
      </c>
      <c r="P3918">
        <f>VLOOKUP(TableOMP[[#This Row],[Label]],TableAvg[],3,FALSE)</f>
        <v>9.5239741975301975</v>
      </c>
      <c r="Q3918" s="3">
        <f>TableOMP[[#This Row],[Avg]]-$U$2*TableOMP[[#This Row],[StdDev]]</f>
        <v>2.5086442120824692</v>
      </c>
      <c r="R3918" s="3">
        <f>TableOMP[[#This Row],[Avg]]+$U$2*TableOMP[[#This Row],[StdDev]]</f>
        <v>40.604541002203263</v>
      </c>
      <c r="S3918" s="3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>MID(M3919,22,1)</f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26.108961571428576</v>
      </c>
      <c r="P3919">
        <f>VLOOKUP(TableOMP[[#This Row],[Label]],TableAvg[],3,FALSE)</f>
        <v>7.567723320778434</v>
      </c>
      <c r="Q3919" s="3">
        <f>TableOMP[[#This Row],[Avg]]-$U$2*TableOMP[[#This Row],[StdDev]]</f>
        <v>10.973514929871708</v>
      </c>
      <c r="R3919" s="3">
        <f>TableOMP[[#This Row],[Avg]]+$U$2*TableOMP[[#This Row],[StdDev]]</f>
        <v>41.244408212985448</v>
      </c>
      <c r="S3919" s="3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>MID(M3920,22,1)</f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21.33952425</v>
      </c>
      <c r="P3920">
        <f>VLOOKUP(TableOMP[[#This Row],[Label]],TableAvg[],3,FALSE)</f>
        <v>9.4382373391227325</v>
      </c>
      <c r="Q3920" s="3">
        <f>TableOMP[[#This Row],[Avg]]-$U$2*TableOMP[[#This Row],[StdDev]]</f>
        <v>2.4630495717545351</v>
      </c>
      <c r="R3920" s="3">
        <f>TableOMP[[#This Row],[Avg]]+$U$2*TableOMP[[#This Row],[StdDev]]</f>
        <v>40.215998928245469</v>
      </c>
      <c r="S3920" s="3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>MID(M3921,22,1)</f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22.073098000000005</v>
      </c>
      <c r="P3921">
        <f>VLOOKUP(TableOMP[[#This Row],[Label]],TableAvg[],3,FALSE)</f>
        <v>9.0800087901737854</v>
      </c>
      <c r="Q3921" s="3">
        <f>TableOMP[[#This Row],[Avg]]-$U$2*TableOMP[[#This Row],[StdDev]]</f>
        <v>3.9130804196524345</v>
      </c>
      <c r="R3921" s="3">
        <f>TableOMP[[#This Row],[Avg]]+$U$2*TableOMP[[#This Row],[StdDev]]</f>
        <v>40.233115580347572</v>
      </c>
      <c r="S3921" s="3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>MID(M3922,22,1)</f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19.91024775</v>
      </c>
      <c r="P3922">
        <f>VLOOKUP(TableOMP[[#This Row],[Label]],TableAvg[],3,FALSE)</f>
        <v>8.9890914259441548</v>
      </c>
      <c r="Q3922" s="3">
        <f>TableOMP[[#This Row],[Avg]]-$U$2*TableOMP[[#This Row],[StdDev]]</f>
        <v>1.9320648981116904</v>
      </c>
      <c r="R3922" s="3">
        <f>TableOMP[[#This Row],[Avg]]+$U$2*TableOMP[[#This Row],[StdDev]]</f>
        <v>37.888430601888309</v>
      </c>
      <c r="S3922" s="3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>MID(M3923,22,1)</f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18.850676142857139</v>
      </c>
      <c r="P3923">
        <f>VLOOKUP(TableOMP[[#This Row],[Label]],TableAvg[],3,FALSE)</f>
        <v>8.9405976519509274</v>
      </c>
      <c r="Q3923" s="3">
        <f>TableOMP[[#This Row],[Avg]]-$U$2*TableOMP[[#This Row],[StdDev]]</f>
        <v>0.9694808389552847</v>
      </c>
      <c r="R3923" s="3">
        <f>TableOMP[[#This Row],[Avg]]+$U$2*TableOMP[[#This Row],[StdDev]]</f>
        <v>36.731871446758994</v>
      </c>
      <c r="S3923" s="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>MID(M3924,22,1)</f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21.831402321428566</v>
      </c>
      <c r="P3924">
        <f>VLOOKUP(TableOMP[[#This Row],[Label]],TableAvg[],3,FALSE)</f>
        <v>9.0477290995250179</v>
      </c>
      <c r="Q3924" s="3">
        <f>TableOMP[[#This Row],[Avg]]-$U$2*TableOMP[[#This Row],[StdDev]]</f>
        <v>3.7359441223785304</v>
      </c>
      <c r="R3924" s="3">
        <f>TableOMP[[#This Row],[Avg]]+$U$2*TableOMP[[#This Row],[StdDev]]</f>
        <v>39.926860520478598</v>
      </c>
      <c r="S3924" s="3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>MID(M3925,22,1)</f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17.737151851851849</v>
      </c>
      <c r="P3925">
        <f>VLOOKUP(TableOMP[[#This Row],[Label]],TableAvg[],3,FALSE)</f>
        <v>8.9005041359941846</v>
      </c>
      <c r="Q3925" s="3">
        <f>TableOMP[[#This Row],[Avg]]-$U$2*TableOMP[[#This Row],[StdDev]]</f>
        <v>-6.3856420136520597E-2</v>
      </c>
      <c r="R3925" s="3">
        <f>TableOMP[[#This Row],[Avg]]+$U$2*TableOMP[[#This Row],[StdDev]]</f>
        <v>35.538160123840214</v>
      </c>
      <c r="S3925" s="3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>MID(M3926,22,1)</f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23.289516851851857</v>
      </c>
      <c r="P3926">
        <f>VLOOKUP(TableOMP[[#This Row],[Label]],TableAvg[],3,FALSE)</f>
        <v>11.135900762443443</v>
      </c>
      <c r="Q3926" s="3">
        <f>TableOMP[[#This Row],[Avg]]-$U$2*TableOMP[[#This Row],[StdDev]]</f>
        <v>1.0177153269649715</v>
      </c>
      <c r="R3926" s="3">
        <f>TableOMP[[#This Row],[Avg]]+$U$2*TableOMP[[#This Row],[StdDev]]</f>
        <v>45.56131837673874</v>
      </c>
      <c r="S3926" s="3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>MID(M3927,22,1)</f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20.976530925925925</v>
      </c>
      <c r="P3927">
        <f>VLOOKUP(TableOMP[[#This Row],[Label]],TableAvg[],3,FALSE)</f>
        <v>9.3978188170333041</v>
      </c>
      <c r="Q3927" s="3">
        <f>TableOMP[[#This Row],[Avg]]-$U$2*TableOMP[[#This Row],[StdDev]]</f>
        <v>2.1808932918593165</v>
      </c>
      <c r="R3927" s="3">
        <f>TableOMP[[#This Row],[Avg]]+$U$2*TableOMP[[#This Row],[StdDev]]</f>
        <v>39.772168559992537</v>
      </c>
      <c r="S3927" s="3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>MID(M3928,22,1)</f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22.445551407407407</v>
      </c>
      <c r="P3928">
        <f>VLOOKUP(TableOMP[[#This Row],[Label]],TableAvg[],3,FALSE)</f>
        <v>9.5278826106641894</v>
      </c>
      <c r="Q3928" s="3">
        <f>TableOMP[[#This Row],[Avg]]-$U$2*TableOMP[[#This Row],[StdDev]]</f>
        <v>3.3897861860790286</v>
      </c>
      <c r="R3928" s="3">
        <f>TableOMP[[#This Row],[Avg]]+$U$2*TableOMP[[#This Row],[StdDev]]</f>
        <v>41.501316628735786</v>
      </c>
      <c r="S3928" s="3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>MID(M3929,22,1)</f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19.780008555555561</v>
      </c>
      <c r="P3929">
        <f>VLOOKUP(TableOMP[[#This Row],[Label]],TableAvg[],3,FALSE)</f>
        <v>9.8262579595391362</v>
      </c>
      <c r="Q3929" s="3">
        <f>TableOMP[[#This Row],[Avg]]-$U$2*TableOMP[[#This Row],[StdDev]]</f>
        <v>0.12749263647728881</v>
      </c>
      <c r="R3929" s="3">
        <f>TableOMP[[#This Row],[Avg]]+$U$2*TableOMP[[#This Row],[StdDev]]</f>
        <v>39.432524474633837</v>
      </c>
      <c r="S3929" s="3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>MID(M3930,22,1)</f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20.881905629629632</v>
      </c>
      <c r="P3930">
        <f>VLOOKUP(TableOMP[[#This Row],[Label]],TableAvg[],3,FALSE)</f>
        <v>9.7048797750861944</v>
      </c>
      <c r="Q3930" s="3">
        <f>TableOMP[[#This Row],[Avg]]-$U$2*TableOMP[[#This Row],[StdDev]]</f>
        <v>1.472146079457243</v>
      </c>
      <c r="R3930" s="3">
        <f>TableOMP[[#This Row],[Avg]]+$U$2*TableOMP[[#This Row],[StdDev]]</f>
        <v>40.291665179802024</v>
      </c>
      <c r="S3930" s="3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>MID(M3931,22,1)</f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24.797914961538464</v>
      </c>
      <c r="P3931">
        <f>VLOOKUP(TableOMP[[#This Row],[Label]],TableAvg[],3,FALSE)</f>
        <v>9.2244738610175894</v>
      </c>
      <c r="Q3931" s="3">
        <f>TableOMP[[#This Row],[Avg]]-$U$2*TableOMP[[#This Row],[StdDev]]</f>
        <v>6.3489672395032848</v>
      </c>
      <c r="R3931" s="3">
        <f>TableOMP[[#This Row],[Avg]]+$U$2*TableOMP[[#This Row],[StdDev]]</f>
        <v>43.246862683573639</v>
      </c>
      <c r="S3931" s="3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>MID(M3932,22,1)</f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25.08190823076923</v>
      </c>
      <c r="P3932">
        <f>VLOOKUP(TableOMP[[#This Row],[Label]],TableAvg[],3,FALSE)</f>
        <v>8.6842077902559947</v>
      </c>
      <c r="Q3932" s="3">
        <f>TableOMP[[#This Row],[Avg]]-$U$2*TableOMP[[#This Row],[StdDev]]</f>
        <v>7.7134926502572405</v>
      </c>
      <c r="R3932" s="3">
        <f>TableOMP[[#This Row],[Avg]]+$U$2*TableOMP[[#This Row],[StdDev]]</f>
        <v>42.450323811281223</v>
      </c>
      <c r="S3932" s="3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>MID(M3933,22,1)</f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19.769097730769229</v>
      </c>
      <c r="P3933">
        <f>VLOOKUP(TableOMP[[#This Row],[Label]],TableAvg[],3,FALSE)</f>
        <v>9.8607226380025708</v>
      </c>
      <c r="Q3933" s="3">
        <f>TableOMP[[#This Row],[Avg]]-$U$2*TableOMP[[#This Row],[StdDev]]</f>
        <v>4.7652454764087082E-2</v>
      </c>
      <c r="R3933" s="3">
        <f>TableOMP[[#This Row],[Avg]]+$U$2*TableOMP[[#This Row],[StdDev]]</f>
        <v>39.490543006774374</v>
      </c>
      <c r="S3933" s="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>MID(M3934,22,1)</f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20.141973615384618</v>
      </c>
      <c r="P3934">
        <f>VLOOKUP(TableOMP[[#This Row],[Label]],TableAvg[],3,FALSE)</f>
        <v>9.5355048512637754</v>
      </c>
      <c r="Q3934" s="3">
        <f>TableOMP[[#This Row],[Avg]]-$U$2*TableOMP[[#This Row],[StdDev]]</f>
        <v>1.0709639128570672</v>
      </c>
      <c r="R3934" s="3">
        <f>TableOMP[[#This Row],[Avg]]+$U$2*TableOMP[[#This Row],[StdDev]]</f>
        <v>39.212983317912169</v>
      </c>
      <c r="S3934" s="3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>MID(M3935,22,1)</f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23.750743115384619</v>
      </c>
      <c r="P3935">
        <f>VLOOKUP(TableOMP[[#This Row],[Label]],TableAvg[],3,FALSE)</f>
        <v>9.4969429529989462</v>
      </c>
      <c r="Q3935" s="3">
        <f>TableOMP[[#This Row],[Avg]]-$U$2*TableOMP[[#This Row],[StdDev]]</f>
        <v>4.7568572093867267</v>
      </c>
      <c r="R3935" s="3">
        <f>TableOMP[[#This Row],[Avg]]+$U$2*TableOMP[[#This Row],[StdDev]]</f>
        <v>42.744629021382508</v>
      </c>
      <c r="S3935" s="3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>MID(M3936,22,1)</f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19.084940192307691</v>
      </c>
      <c r="P3936">
        <f>VLOOKUP(TableOMP[[#This Row],[Label]],TableAvg[],3,FALSE)</f>
        <v>9.8503241807080073</v>
      </c>
      <c r="Q3936" s="3">
        <f>TableOMP[[#This Row],[Avg]]-$U$2*TableOMP[[#This Row],[StdDev]]</f>
        <v>-0.61570816910832349</v>
      </c>
      <c r="R3936" s="3">
        <f>TableOMP[[#This Row],[Avg]]+$U$2*TableOMP[[#This Row],[StdDev]]</f>
        <v>38.785588553723706</v>
      </c>
      <c r="S3936" s="3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>MID(M3937,22,1)</f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21.347046730769232</v>
      </c>
      <c r="P3937">
        <f>VLOOKUP(TableOMP[[#This Row],[Label]],TableAvg[],3,FALSE)</f>
        <v>10.036286516209548</v>
      </c>
      <c r="Q3937" s="3">
        <f>TableOMP[[#This Row],[Avg]]-$U$2*TableOMP[[#This Row],[StdDev]]</f>
        <v>1.2744736983501355</v>
      </c>
      <c r="R3937" s="3">
        <f>TableOMP[[#This Row],[Avg]]+$U$2*TableOMP[[#This Row],[StdDev]]</f>
        <v>41.419619763188329</v>
      </c>
      <c r="S3937" s="3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>MID(M3938,22,1)</f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21.531331384615385</v>
      </c>
      <c r="P3938">
        <f>VLOOKUP(TableOMP[[#This Row],[Label]],TableAvg[],3,FALSE)</f>
        <v>10.009139262313729</v>
      </c>
      <c r="Q3938" s="3">
        <f>TableOMP[[#This Row],[Avg]]-$U$2*TableOMP[[#This Row],[StdDev]]</f>
        <v>1.5130528599879263</v>
      </c>
      <c r="R3938" s="3">
        <f>TableOMP[[#This Row],[Avg]]+$U$2*TableOMP[[#This Row],[StdDev]]</f>
        <v>41.549609909242847</v>
      </c>
      <c r="S3938" s="3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>MID(M3939,22,1)</f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s="3" t="e">
        <f>TableOMP[[#This Row],[Avg]]-$U$2*TableOMP[[#This Row],[StdDev]]</f>
        <v>#N/A</v>
      </c>
      <c r="R3939" s="3" t="e">
        <f>TableOMP[[#This Row],[Avg]]+$U$2*TableOMP[[#This Row],[StdDev]]</f>
        <v>#N/A</v>
      </c>
      <c r="S3939" s="3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>MID(M3940,22,1)</f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s="3" t="e">
        <f>TableOMP[[#This Row],[Avg]]-$U$2*TableOMP[[#This Row],[StdDev]]</f>
        <v>#N/A</v>
      </c>
      <c r="R3940" s="3" t="e">
        <f>TableOMP[[#This Row],[Avg]]+$U$2*TableOMP[[#This Row],[StdDev]]</f>
        <v>#N/A</v>
      </c>
      <c r="S3940" s="3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>MID(M3941,22,1)</f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s="3" t="e">
        <f>TableOMP[[#This Row],[Avg]]-$U$2*TableOMP[[#This Row],[StdDev]]</f>
        <v>#N/A</v>
      </c>
      <c r="R3941" s="3" t="e">
        <f>TableOMP[[#This Row],[Avg]]+$U$2*TableOMP[[#This Row],[StdDev]]</f>
        <v>#N/A</v>
      </c>
      <c r="S3941" s="3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>MID(M3942,22,1)</f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s="3" t="e">
        <f>TableOMP[[#This Row],[Avg]]-$U$2*TableOMP[[#This Row],[StdDev]]</f>
        <v>#N/A</v>
      </c>
      <c r="R3942" s="3" t="e">
        <f>TableOMP[[#This Row],[Avg]]+$U$2*TableOMP[[#This Row],[StdDev]]</f>
        <v>#N/A</v>
      </c>
      <c r="S3942" s="3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>MID(M3943,22,1)</f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s="3" t="e">
        <f>TableOMP[[#This Row],[Avg]]-$U$2*TableOMP[[#This Row],[StdDev]]</f>
        <v>#N/A</v>
      </c>
      <c r="R3943" s="3" t="e">
        <f>TableOMP[[#This Row],[Avg]]+$U$2*TableOMP[[#This Row],[StdDev]]</f>
        <v>#N/A</v>
      </c>
      <c r="S3943" s="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>MID(M3944,22,1)</f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s="3" t="e">
        <f>TableOMP[[#This Row],[Avg]]-$U$2*TableOMP[[#This Row],[StdDev]]</f>
        <v>#N/A</v>
      </c>
      <c r="R3944" s="3" t="e">
        <f>TableOMP[[#This Row],[Avg]]+$U$2*TableOMP[[#This Row],[StdDev]]</f>
        <v>#N/A</v>
      </c>
      <c r="S3944" s="3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>MID(M3945,22,1)</f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s="3" t="e">
        <f>TableOMP[[#This Row],[Avg]]-$U$2*TableOMP[[#This Row],[StdDev]]</f>
        <v>#N/A</v>
      </c>
      <c r="R3945" s="3" t="e">
        <f>TableOMP[[#This Row],[Avg]]+$U$2*TableOMP[[#This Row],[StdDev]]</f>
        <v>#N/A</v>
      </c>
      <c r="S3945" s="3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>MID(M3946,22,1)</f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s="3" t="e">
        <f>TableOMP[[#This Row],[Avg]]-$U$2*TableOMP[[#This Row],[StdDev]]</f>
        <v>#N/A</v>
      </c>
      <c r="R3946" s="3" t="e">
        <f>TableOMP[[#This Row],[Avg]]+$U$2*TableOMP[[#This Row],[StdDev]]</f>
        <v>#N/A</v>
      </c>
      <c r="S3946" s="3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>MID(M3947,22,1)</f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s="3" t="e">
        <f>TableOMP[[#This Row],[Avg]]-$U$2*TableOMP[[#This Row],[StdDev]]</f>
        <v>#N/A</v>
      </c>
      <c r="R3947" s="3" t="e">
        <f>TableOMP[[#This Row],[Avg]]+$U$2*TableOMP[[#This Row],[StdDev]]</f>
        <v>#N/A</v>
      </c>
      <c r="S3947" s="3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>MID(M3948,22,1)</f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s="3" t="e">
        <f>TableOMP[[#This Row],[Avg]]-$U$2*TableOMP[[#This Row],[StdDev]]</f>
        <v>#N/A</v>
      </c>
      <c r="R3948" s="3" t="e">
        <f>TableOMP[[#This Row],[Avg]]+$U$2*TableOMP[[#This Row],[StdDev]]</f>
        <v>#N/A</v>
      </c>
      <c r="S3948" s="3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>MID(M3949,22,1)</f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s="3" t="e">
        <f>TableOMP[[#This Row],[Avg]]-$U$2*TableOMP[[#This Row],[StdDev]]</f>
        <v>#N/A</v>
      </c>
      <c r="R3949" s="3" t="e">
        <f>TableOMP[[#This Row],[Avg]]+$U$2*TableOMP[[#This Row],[StdDev]]</f>
        <v>#N/A</v>
      </c>
      <c r="S3949" s="3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>MID(M3950,22,1)</f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s="3" t="e">
        <f>TableOMP[[#This Row],[Avg]]-$U$2*TableOMP[[#This Row],[StdDev]]</f>
        <v>#N/A</v>
      </c>
      <c r="R3950" s="3" t="e">
        <f>TableOMP[[#This Row],[Avg]]+$U$2*TableOMP[[#This Row],[StdDev]]</f>
        <v>#N/A</v>
      </c>
      <c r="S3950" s="3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>MID(M3951,22,1)</f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s="3" t="e">
        <f>TableOMP[[#This Row],[Avg]]-$U$2*TableOMP[[#This Row],[StdDev]]</f>
        <v>#N/A</v>
      </c>
      <c r="R3951" s="3" t="e">
        <f>TableOMP[[#This Row],[Avg]]+$U$2*TableOMP[[#This Row],[StdDev]]</f>
        <v>#N/A</v>
      </c>
      <c r="S3951" s="3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>MID(M3952,22,1)</f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s="3" t="e">
        <f>TableOMP[[#This Row],[Avg]]-$U$2*TableOMP[[#This Row],[StdDev]]</f>
        <v>#N/A</v>
      </c>
      <c r="R3952" s="3" t="e">
        <f>TableOMP[[#This Row],[Avg]]+$U$2*TableOMP[[#This Row],[StdDev]]</f>
        <v>#N/A</v>
      </c>
      <c r="S3952" s="3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>MID(M3953,22,1)</f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s="3" t="e">
        <f>TableOMP[[#This Row],[Avg]]-$U$2*TableOMP[[#This Row],[StdDev]]</f>
        <v>#N/A</v>
      </c>
      <c r="R3953" s="3" t="e">
        <f>TableOMP[[#This Row],[Avg]]+$U$2*TableOMP[[#This Row],[StdDev]]</f>
        <v>#N/A</v>
      </c>
      <c r="S3953" s="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>MID(M3954,22,1)</f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s="3" t="e">
        <f>TableOMP[[#This Row],[Avg]]-$U$2*TableOMP[[#This Row],[StdDev]]</f>
        <v>#N/A</v>
      </c>
      <c r="R3954" s="3" t="e">
        <f>TableOMP[[#This Row],[Avg]]+$U$2*TableOMP[[#This Row],[StdDev]]</f>
        <v>#N/A</v>
      </c>
      <c r="S3954" s="3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>MID(M3955,22,1)</f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s="3" t="e">
        <f>TableOMP[[#This Row],[Avg]]-$U$2*TableOMP[[#This Row],[StdDev]]</f>
        <v>#N/A</v>
      </c>
      <c r="R3955" s="3" t="e">
        <f>TableOMP[[#This Row],[Avg]]+$U$2*TableOMP[[#This Row],[StdDev]]</f>
        <v>#N/A</v>
      </c>
      <c r="S3955" s="3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>MID(M3956,22,1)</f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s="3" t="e">
        <f>TableOMP[[#This Row],[Avg]]-$U$2*TableOMP[[#This Row],[StdDev]]</f>
        <v>#N/A</v>
      </c>
      <c r="R3956" s="3" t="e">
        <f>TableOMP[[#This Row],[Avg]]+$U$2*TableOMP[[#This Row],[StdDev]]</f>
        <v>#N/A</v>
      </c>
      <c r="S3956" s="3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>MID(M3957,22,1)</f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s="3" t="e">
        <f>TableOMP[[#This Row],[Avg]]-$U$2*TableOMP[[#This Row],[StdDev]]</f>
        <v>#N/A</v>
      </c>
      <c r="R3957" s="3" t="e">
        <f>TableOMP[[#This Row],[Avg]]+$U$2*TableOMP[[#This Row],[StdDev]]</f>
        <v>#N/A</v>
      </c>
      <c r="S3957" s="3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>MID(M3958,22,1)</f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s="3" t="e">
        <f>TableOMP[[#This Row],[Avg]]-$U$2*TableOMP[[#This Row],[StdDev]]</f>
        <v>#N/A</v>
      </c>
      <c r="R3958" s="3" t="e">
        <f>TableOMP[[#This Row],[Avg]]+$U$2*TableOMP[[#This Row],[StdDev]]</f>
        <v>#N/A</v>
      </c>
      <c r="S3958" s="3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>MID(M3959,22,1)</f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s="3" t="e">
        <f>TableOMP[[#This Row],[Avg]]-$U$2*TableOMP[[#This Row],[StdDev]]</f>
        <v>#N/A</v>
      </c>
      <c r="R3959" s="3" t="e">
        <f>TableOMP[[#This Row],[Avg]]+$U$2*TableOMP[[#This Row],[StdDev]]</f>
        <v>#N/A</v>
      </c>
      <c r="S3959" s="3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>MID(M3960,22,1)</f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s="3" t="e">
        <f>TableOMP[[#This Row],[Avg]]-$U$2*TableOMP[[#This Row],[StdDev]]</f>
        <v>#N/A</v>
      </c>
      <c r="R3960" s="3" t="e">
        <f>TableOMP[[#This Row],[Avg]]+$U$2*TableOMP[[#This Row],[StdDev]]</f>
        <v>#N/A</v>
      </c>
      <c r="S3960" s="3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>MID(M3961,22,1)</f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s="3" t="e">
        <f>TableOMP[[#This Row],[Avg]]-$U$2*TableOMP[[#This Row],[StdDev]]</f>
        <v>#N/A</v>
      </c>
      <c r="R3961" s="3" t="e">
        <f>TableOMP[[#This Row],[Avg]]+$U$2*TableOMP[[#This Row],[StdDev]]</f>
        <v>#N/A</v>
      </c>
      <c r="S3961" s="3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>MID(M3962,22,1)</f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s="3" t="e">
        <f>TableOMP[[#This Row],[Avg]]-$U$2*TableOMP[[#This Row],[StdDev]]</f>
        <v>#N/A</v>
      </c>
      <c r="R3962" s="3" t="e">
        <f>TableOMP[[#This Row],[Avg]]+$U$2*TableOMP[[#This Row],[StdDev]]</f>
        <v>#N/A</v>
      </c>
      <c r="S3962" s="3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>MID(M3963,22,1)</f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s="3" t="e">
        <f>TableOMP[[#This Row],[Avg]]-$U$2*TableOMP[[#This Row],[StdDev]]</f>
        <v>#N/A</v>
      </c>
      <c r="R3963" s="3" t="e">
        <f>TableOMP[[#This Row],[Avg]]+$U$2*TableOMP[[#This Row],[StdDev]]</f>
        <v>#N/A</v>
      </c>
      <c r="S3963" s="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>MID(M3964,22,1)</f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s="3" t="e">
        <f>TableOMP[[#This Row],[Avg]]-$U$2*TableOMP[[#This Row],[StdDev]]</f>
        <v>#N/A</v>
      </c>
      <c r="R3964" s="3" t="e">
        <f>TableOMP[[#This Row],[Avg]]+$U$2*TableOMP[[#This Row],[StdDev]]</f>
        <v>#N/A</v>
      </c>
      <c r="S3964" s="3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>MID(M3965,22,1)</f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s="3" t="e">
        <f>TableOMP[[#This Row],[Avg]]-$U$2*TableOMP[[#This Row],[StdDev]]</f>
        <v>#N/A</v>
      </c>
      <c r="R3965" s="3" t="e">
        <f>TableOMP[[#This Row],[Avg]]+$U$2*TableOMP[[#This Row],[StdDev]]</f>
        <v>#N/A</v>
      </c>
      <c r="S3965" s="3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>MID(M3966,22,1)</f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s="3" t="e">
        <f>TableOMP[[#This Row],[Avg]]-$U$2*TableOMP[[#This Row],[StdDev]]</f>
        <v>#N/A</v>
      </c>
      <c r="R3966" s="3" t="e">
        <f>TableOMP[[#This Row],[Avg]]+$U$2*TableOMP[[#This Row],[StdDev]]</f>
        <v>#N/A</v>
      </c>
      <c r="S3966" s="3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>MID(M3967,22,1)</f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s="3" t="e">
        <f>TableOMP[[#This Row],[Avg]]-$U$2*TableOMP[[#This Row],[StdDev]]</f>
        <v>#N/A</v>
      </c>
      <c r="R3967" s="3" t="e">
        <f>TableOMP[[#This Row],[Avg]]+$U$2*TableOMP[[#This Row],[StdDev]]</f>
        <v>#N/A</v>
      </c>
      <c r="S3967" s="3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>MID(M3968,22,1)</f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s="3" t="e">
        <f>TableOMP[[#This Row],[Avg]]-$U$2*TableOMP[[#This Row],[StdDev]]</f>
        <v>#N/A</v>
      </c>
      <c r="R3968" s="3" t="e">
        <f>TableOMP[[#This Row],[Avg]]+$U$2*TableOMP[[#This Row],[StdDev]]</f>
        <v>#N/A</v>
      </c>
      <c r="S3968" s="3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>MID(M3969,22,1)</f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s="3" t="e">
        <f>TableOMP[[#This Row],[Avg]]-$U$2*TableOMP[[#This Row],[StdDev]]</f>
        <v>#N/A</v>
      </c>
      <c r="R3969" s="3" t="e">
        <f>TableOMP[[#This Row],[Avg]]+$U$2*TableOMP[[#This Row],[StdDev]]</f>
        <v>#N/A</v>
      </c>
      <c r="S3969" s="3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s="3" t="e">
        <f>TableOMP[[#This Row],[Avg]]-$U$2*TableOMP[[#This Row],[StdDev]]</f>
        <v>#N/A</v>
      </c>
      <c r="R3970" s="3" t="e">
        <f>TableOMP[[#This Row],[Avg]]+$U$2*TableOMP[[#This Row],[StdDev]]</f>
        <v>#N/A</v>
      </c>
      <c r="S3970" s="3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>MID(M3971,22,1)</f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s="3" t="e">
        <f>TableOMP[[#This Row],[Avg]]-$U$2*TableOMP[[#This Row],[StdDev]]</f>
        <v>#N/A</v>
      </c>
      <c r="R3971" s="3" t="e">
        <f>TableOMP[[#This Row],[Avg]]+$U$2*TableOMP[[#This Row],[StdDev]]</f>
        <v>#N/A</v>
      </c>
      <c r="S3971" s="3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>MID(M3972,22,1)</f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s="3" t="e">
        <f>TableOMP[[#This Row],[Avg]]-$U$2*TableOMP[[#This Row],[StdDev]]</f>
        <v>#N/A</v>
      </c>
      <c r="R3972" s="3" t="e">
        <f>TableOMP[[#This Row],[Avg]]+$U$2*TableOMP[[#This Row],[StdDev]]</f>
        <v>#N/A</v>
      </c>
      <c r="S3972" s="3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>MID(M3973,22,1)</f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s="3" t="e">
        <f>TableOMP[[#This Row],[Avg]]-$U$2*TableOMP[[#This Row],[StdDev]]</f>
        <v>#N/A</v>
      </c>
      <c r="R3973" s="3" t="e">
        <f>TableOMP[[#This Row],[Avg]]+$U$2*TableOMP[[#This Row],[StdDev]]</f>
        <v>#N/A</v>
      </c>
      <c r="S3973" s="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>MID(M3974,22,1)</f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s="3" t="e">
        <f>TableOMP[[#This Row],[Avg]]-$U$2*TableOMP[[#This Row],[StdDev]]</f>
        <v>#N/A</v>
      </c>
      <c r="R3974" s="3" t="e">
        <f>TableOMP[[#This Row],[Avg]]+$U$2*TableOMP[[#This Row],[StdDev]]</f>
        <v>#N/A</v>
      </c>
      <c r="S3974" s="3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>MID(M3975,22,1)</f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s="3" t="e">
        <f>TableOMP[[#This Row],[Avg]]-$U$2*TableOMP[[#This Row],[StdDev]]</f>
        <v>#N/A</v>
      </c>
      <c r="R3975" s="3" t="e">
        <f>TableOMP[[#This Row],[Avg]]+$U$2*TableOMP[[#This Row],[StdDev]]</f>
        <v>#N/A</v>
      </c>
      <c r="S3975" s="3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>MID(M3976,22,1)</f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s="3" t="e">
        <f>TableOMP[[#This Row],[Avg]]-$U$2*TableOMP[[#This Row],[StdDev]]</f>
        <v>#N/A</v>
      </c>
      <c r="R3976" s="3" t="e">
        <f>TableOMP[[#This Row],[Avg]]+$U$2*TableOMP[[#This Row],[StdDev]]</f>
        <v>#N/A</v>
      </c>
      <c r="S3976" s="3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>MID(M3977,22,1)</f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s="3" t="e">
        <f>TableOMP[[#This Row],[Avg]]-$U$2*TableOMP[[#This Row],[StdDev]]</f>
        <v>#N/A</v>
      </c>
      <c r="R3977" s="3" t="e">
        <f>TableOMP[[#This Row],[Avg]]+$U$2*TableOMP[[#This Row],[StdDev]]</f>
        <v>#N/A</v>
      </c>
      <c r="S3977" s="3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>MID(M3978,22,1)</f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s="3" t="e">
        <f>TableOMP[[#This Row],[Avg]]-$U$2*TableOMP[[#This Row],[StdDev]]</f>
        <v>#N/A</v>
      </c>
      <c r="R3978" s="3" t="e">
        <f>TableOMP[[#This Row],[Avg]]+$U$2*TableOMP[[#This Row],[StdDev]]</f>
        <v>#N/A</v>
      </c>
      <c r="S3978" s="3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>MID(M3979,22,1)</f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s="3" t="e">
        <f>TableOMP[[#This Row],[Avg]]-$U$2*TableOMP[[#This Row],[StdDev]]</f>
        <v>#N/A</v>
      </c>
      <c r="R3979" s="3" t="e">
        <f>TableOMP[[#This Row],[Avg]]+$U$2*TableOMP[[#This Row],[StdDev]]</f>
        <v>#N/A</v>
      </c>
      <c r="S3979" s="3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>MID(M3980,22,1)</f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s="3" t="e">
        <f>TableOMP[[#This Row],[Avg]]-$U$2*TableOMP[[#This Row],[StdDev]]</f>
        <v>#N/A</v>
      </c>
      <c r="R3980" s="3" t="e">
        <f>TableOMP[[#This Row],[Avg]]+$U$2*TableOMP[[#This Row],[StdDev]]</f>
        <v>#N/A</v>
      </c>
      <c r="S3980" s="3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>MID(M3981,22,1)</f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s="3" t="e">
        <f>TableOMP[[#This Row],[Avg]]-$U$2*TableOMP[[#This Row],[StdDev]]</f>
        <v>#N/A</v>
      </c>
      <c r="R3981" s="3" t="e">
        <f>TableOMP[[#This Row],[Avg]]+$U$2*TableOMP[[#This Row],[StdDev]]</f>
        <v>#N/A</v>
      </c>
      <c r="S3981" s="3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>MID(M3982,22,1)</f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s="3" t="e">
        <f>TableOMP[[#This Row],[Avg]]-$U$2*TableOMP[[#This Row],[StdDev]]</f>
        <v>#N/A</v>
      </c>
      <c r="R3982" s="3" t="e">
        <f>TableOMP[[#This Row],[Avg]]+$U$2*TableOMP[[#This Row],[StdDev]]</f>
        <v>#N/A</v>
      </c>
      <c r="S3982" s="3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>MID(M3983,22,1)</f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s="3" t="e">
        <f>TableOMP[[#This Row],[Avg]]-$U$2*TableOMP[[#This Row],[StdDev]]</f>
        <v>#N/A</v>
      </c>
      <c r="R3983" s="3" t="e">
        <f>TableOMP[[#This Row],[Avg]]+$U$2*TableOMP[[#This Row],[StdDev]]</f>
        <v>#N/A</v>
      </c>
      <c r="S3983" s="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>MID(M3984,22,1)</f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s="3" t="e">
        <f>TableOMP[[#This Row],[Avg]]-$U$2*TableOMP[[#This Row],[StdDev]]</f>
        <v>#N/A</v>
      </c>
      <c r="R3984" s="3" t="e">
        <f>TableOMP[[#This Row],[Avg]]+$U$2*TableOMP[[#This Row],[StdDev]]</f>
        <v>#N/A</v>
      </c>
      <c r="S3984" s="3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>MID(M3985,22,1)</f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s="3" t="e">
        <f>TableOMP[[#This Row],[Avg]]-$U$2*TableOMP[[#This Row],[StdDev]]</f>
        <v>#N/A</v>
      </c>
      <c r="R3985" s="3" t="e">
        <f>TableOMP[[#This Row],[Avg]]+$U$2*TableOMP[[#This Row],[StdDev]]</f>
        <v>#N/A</v>
      </c>
      <c r="S3985" s="3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>MID(M3986,22,1)</f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s="3" t="e">
        <f>TableOMP[[#This Row],[Avg]]-$U$2*TableOMP[[#This Row],[StdDev]]</f>
        <v>#N/A</v>
      </c>
      <c r="R3986" s="3" t="e">
        <f>TableOMP[[#This Row],[Avg]]+$U$2*TableOMP[[#This Row],[StdDev]]</f>
        <v>#N/A</v>
      </c>
      <c r="S3986" s="3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>MID(M3987,22,1)</f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s="3" t="e">
        <f>TableOMP[[#This Row],[Avg]]-$U$2*TableOMP[[#This Row],[StdDev]]</f>
        <v>#N/A</v>
      </c>
      <c r="R3987" s="3" t="e">
        <f>TableOMP[[#This Row],[Avg]]+$U$2*TableOMP[[#This Row],[StdDev]]</f>
        <v>#N/A</v>
      </c>
      <c r="S3987" s="3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>MID(M3988,22,1)</f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s="3" t="e">
        <f>TableOMP[[#This Row],[Avg]]-$U$2*TableOMP[[#This Row],[StdDev]]</f>
        <v>#N/A</v>
      </c>
      <c r="R3988" s="3" t="e">
        <f>TableOMP[[#This Row],[Avg]]+$U$2*TableOMP[[#This Row],[StdDev]]</f>
        <v>#N/A</v>
      </c>
      <c r="S3988" s="3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>MID(M3989,22,1)</f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s="3" t="e">
        <f>TableOMP[[#This Row],[Avg]]-$U$2*TableOMP[[#This Row],[StdDev]]</f>
        <v>#N/A</v>
      </c>
      <c r="R3989" s="3" t="e">
        <f>TableOMP[[#This Row],[Avg]]+$U$2*TableOMP[[#This Row],[StdDev]]</f>
        <v>#N/A</v>
      </c>
      <c r="S3989" s="3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>MID(M3990,22,1)</f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s="3" t="e">
        <f>TableOMP[[#This Row],[Avg]]-$U$2*TableOMP[[#This Row],[StdDev]]</f>
        <v>#N/A</v>
      </c>
      <c r="R3990" s="3" t="e">
        <f>TableOMP[[#This Row],[Avg]]+$U$2*TableOMP[[#This Row],[StdDev]]</f>
        <v>#N/A</v>
      </c>
      <c r="S3990" s="3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>MID(M3991,22,1)</f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s="3" t="e">
        <f>TableOMP[[#This Row],[Avg]]-$U$2*TableOMP[[#This Row],[StdDev]]</f>
        <v>#N/A</v>
      </c>
      <c r="R3991" s="3" t="e">
        <f>TableOMP[[#This Row],[Avg]]+$U$2*TableOMP[[#This Row],[StdDev]]</f>
        <v>#N/A</v>
      </c>
      <c r="S3991" s="3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>MID(M3992,22,1)</f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s="3" t="e">
        <f>TableOMP[[#This Row],[Avg]]-$U$2*TableOMP[[#This Row],[StdDev]]</f>
        <v>#N/A</v>
      </c>
      <c r="R3992" s="3" t="e">
        <f>TableOMP[[#This Row],[Avg]]+$U$2*TableOMP[[#This Row],[StdDev]]</f>
        <v>#N/A</v>
      </c>
      <c r="S3992" s="3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>MID(M3993,22,1)</f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s="3" t="e">
        <f>TableOMP[[#This Row],[Avg]]-$U$2*TableOMP[[#This Row],[StdDev]]</f>
        <v>#N/A</v>
      </c>
      <c r="R3993" s="3" t="e">
        <f>TableOMP[[#This Row],[Avg]]+$U$2*TableOMP[[#This Row],[StdDev]]</f>
        <v>#N/A</v>
      </c>
      <c r="S3993" s="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>MID(M3994,22,1)</f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s="3" t="e">
        <f>TableOMP[[#This Row],[Avg]]-$U$2*TableOMP[[#This Row],[StdDev]]</f>
        <v>#N/A</v>
      </c>
      <c r="R3994" s="3" t="e">
        <f>TableOMP[[#This Row],[Avg]]+$U$2*TableOMP[[#This Row],[StdDev]]</f>
        <v>#N/A</v>
      </c>
      <c r="S3994" s="3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>MID(M3995,22,1)</f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s="3" t="e">
        <f>TableOMP[[#This Row],[Avg]]-$U$2*TableOMP[[#This Row],[StdDev]]</f>
        <v>#N/A</v>
      </c>
      <c r="R3995" s="3" t="e">
        <f>TableOMP[[#This Row],[Avg]]+$U$2*TableOMP[[#This Row],[StdDev]]</f>
        <v>#N/A</v>
      </c>
      <c r="S3995" s="3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>MID(M3996,22,1)</f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s="3" t="e">
        <f>TableOMP[[#This Row],[Avg]]-$U$2*TableOMP[[#This Row],[StdDev]]</f>
        <v>#N/A</v>
      </c>
      <c r="R3996" s="3" t="e">
        <f>TableOMP[[#This Row],[Avg]]+$U$2*TableOMP[[#This Row],[StdDev]]</f>
        <v>#N/A</v>
      </c>
      <c r="S3996" s="3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>MID(M3997,22,1)</f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s="3" t="e">
        <f>TableOMP[[#This Row],[Avg]]-$U$2*TableOMP[[#This Row],[StdDev]]</f>
        <v>#N/A</v>
      </c>
      <c r="R3997" s="3" t="e">
        <f>TableOMP[[#This Row],[Avg]]+$U$2*TableOMP[[#This Row],[StdDev]]</f>
        <v>#N/A</v>
      </c>
      <c r="S3997" s="3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>MID(M3998,22,1)</f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s="3" t="e">
        <f>TableOMP[[#This Row],[Avg]]-$U$2*TableOMP[[#This Row],[StdDev]]</f>
        <v>#N/A</v>
      </c>
      <c r="R3998" s="3" t="e">
        <f>TableOMP[[#This Row],[Avg]]+$U$2*TableOMP[[#This Row],[StdDev]]</f>
        <v>#N/A</v>
      </c>
      <c r="S3998" s="3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>MID(M3999,22,1)</f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s="3" t="e">
        <f>TableOMP[[#This Row],[Avg]]-$U$2*TableOMP[[#This Row],[StdDev]]</f>
        <v>#N/A</v>
      </c>
      <c r="R3999" s="3" t="e">
        <f>TableOMP[[#This Row],[Avg]]+$U$2*TableOMP[[#This Row],[StdDev]]</f>
        <v>#N/A</v>
      </c>
      <c r="S3999" s="3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>MID(M4000,22,1)</f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s="3" t="e">
        <f>TableOMP[[#This Row],[Avg]]-$U$2*TableOMP[[#This Row],[StdDev]]</f>
        <v>#N/A</v>
      </c>
      <c r="R4000" s="3" t="e">
        <f>TableOMP[[#This Row],[Avg]]+$U$2*TableOMP[[#This Row],[StdDev]]</f>
        <v>#N/A</v>
      </c>
      <c r="S4000" s="3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>MID(M4001,22,1)</f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s="3" t="e">
        <f>TableOMP[[#This Row],[Avg]]-$U$2*TableOMP[[#This Row],[StdDev]]</f>
        <v>#N/A</v>
      </c>
      <c r="R4001" s="3" t="e">
        <f>TableOMP[[#This Row],[Avg]]+$U$2*TableOMP[[#This Row],[StdDev]]</f>
        <v>#N/A</v>
      </c>
      <c r="S4001" s="3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>MID(M4002,22,1)</f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s="3" t="e">
        <f>TableOMP[[#This Row],[Avg]]-$U$2*TableOMP[[#This Row],[StdDev]]</f>
        <v>#N/A</v>
      </c>
      <c r="R4002" s="3" t="e">
        <f>TableOMP[[#This Row],[Avg]]+$U$2*TableOMP[[#This Row],[StdDev]]</f>
        <v>#N/A</v>
      </c>
      <c r="S4002" s="3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>MID(M4003,22,1)</f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s="3" t="e">
        <f>TableOMP[[#This Row],[Avg]]-$U$2*TableOMP[[#This Row],[StdDev]]</f>
        <v>#N/A</v>
      </c>
      <c r="R4003" s="3" t="e">
        <f>TableOMP[[#This Row],[Avg]]+$U$2*TableOMP[[#This Row],[StdDev]]</f>
        <v>#N/A</v>
      </c>
      <c r="S4003" s="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>MID(M4004,22,1)</f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s="3" t="e">
        <f>TableOMP[[#This Row],[Avg]]-$U$2*TableOMP[[#This Row],[StdDev]]</f>
        <v>#N/A</v>
      </c>
      <c r="R4004" s="3" t="e">
        <f>TableOMP[[#This Row],[Avg]]+$U$2*TableOMP[[#This Row],[StdDev]]</f>
        <v>#N/A</v>
      </c>
      <c r="S4004" s="3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>MID(M4005,22,1)</f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s="3" t="e">
        <f>TableOMP[[#This Row],[Avg]]-$U$2*TableOMP[[#This Row],[StdDev]]</f>
        <v>#N/A</v>
      </c>
      <c r="R4005" s="3" t="e">
        <f>TableOMP[[#This Row],[Avg]]+$U$2*TableOMP[[#This Row],[StdDev]]</f>
        <v>#N/A</v>
      </c>
      <c r="S4005" s="3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>MID(M4006,22,1)</f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s="3" t="e">
        <f>TableOMP[[#This Row],[Avg]]-$U$2*TableOMP[[#This Row],[StdDev]]</f>
        <v>#N/A</v>
      </c>
      <c r="R4006" s="3" t="e">
        <f>TableOMP[[#This Row],[Avg]]+$U$2*TableOMP[[#This Row],[StdDev]]</f>
        <v>#N/A</v>
      </c>
      <c r="S4006" s="3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>MID(M4007,22,1)</f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s="3" t="e">
        <f>TableOMP[[#This Row],[Avg]]-$U$2*TableOMP[[#This Row],[StdDev]]</f>
        <v>#N/A</v>
      </c>
      <c r="R4007" s="3" t="e">
        <f>TableOMP[[#This Row],[Avg]]+$U$2*TableOMP[[#This Row],[StdDev]]</f>
        <v>#N/A</v>
      </c>
      <c r="S4007" s="3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>MID(M4008,22,1)</f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s="3" t="e">
        <f>TableOMP[[#This Row],[Avg]]-$U$2*TableOMP[[#This Row],[StdDev]]</f>
        <v>#N/A</v>
      </c>
      <c r="R4008" s="3" t="e">
        <f>TableOMP[[#This Row],[Avg]]+$U$2*TableOMP[[#This Row],[StdDev]]</f>
        <v>#N/A</v>
      </c>
      <c r="S4008" s="3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>MID(M4009,22,1)</f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s="3" t="e">
        <f>TableOMP[[#This Row],[Avg]]-$U$2*TableOMP[[#This Row],[StdDev]]</f>
        <v>#N/A</v>
      </c>
      <c r="R4009" s="3" t="e">
        <f>TableOMP[[#This Row],[Avg]]+$U$2*TableOMP[[#This Row],[StdDev]]</f>
        <v>#N/A</v>
      </c>
      <c r="S4009" s="3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>MID(M4010,22,1)</f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s="3" t="e">
        <f>TableOMP[[#This Row],[Avg]]-$U$2*TableOMP[[#This Row],[StdDev]]</f>
        <v>#N/A</v>
      </c>
      <c r="R4010" s="3" t="e">
        <f>TableOMP[[#This Row],[Avg]]+$U$2*TableOMP[[#This Row],[StdDev]]</f>
        <v>#N/A</v>
      </c>
      <c r="S4010" s="3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>MID(M4011,22,1)</f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s="3" t="e">
        <f>TableOMP[[#This Row],[Avg]]-$U$2*TableOMP[[#This Row],[StdDev]]</f>
        <v>#N/A</v>
      </c>
      <c r="R4011" s="3" t="e">
        <f>TableOMP[[#This Row],[Avg]]+$U$2*TableOMP[[#This Row],[StdDev]]</f>
        <v>#N/A</v>
      </c>
      <c r="S4011" s="3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>MID(M4012,22,1)</f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s="3" t="e">
        <f>TableOMP[[#This Row],[Avg]]-$U$2*TableOMP[[#This Row],[StdDev]]</f>
        <v>#N/A</v>
      </c>
      <c r="R4012" s="3" t="e">
        <f>TableOMP[[#This Row],[Avg]]+$U$2*TableOMP[[#This Row],[StdDev]]</f>
        <v>#N/A</v>
      </c>
      <c r="S4012" s="3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>MID(M4013,22,1)</f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s="3" t="e">
        <f>TableOMP[[#This Row],[Avg]]-$U$2*TableOMP[[#This Row],[StdDev]]</f>
        <v>#N/A</v>
      </c>
      <c r="R4013" s="3" t="e">
        <f>TableOMP[[#This Row],[Avg]]+$U$2*TableOMP[[#This Row],[StdDev]]</f>
        <v>#N/A</v>
      </c>
      <c r="S4013" s="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>MID(M4014,22,1)</f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s="3" t="e">
        <f>TableOMP[[#This Row],[Avg]]-$U$2*TableOMP[[#This Row],[StdDev]]</f>
        <v>#N/A</v>
      </c>
      <c r="R4014" s="3" t="e">
        <f>TableOMP[[#This Row],[Avg]]+$U$2*TableOMP[[#This Row],[StdDev]]</f>
        <v>#N/A</v>
      </c>
      <c r="S4014" s="3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>MID(M4015,22,1)</f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s="3" t="e">
        <f>TableOMP[[#This Row],[Avg]]-$U$2*TableOMP[[#This Row],[StdDev]]</f>
        <v>#N/A</v>
      </c>
      <c r="R4015" s="3" t="e">
        <f>TableOMP[[#This Row],[Avg]]+$U$2*TableOMP[[#This Row],[StdDev]]</f>
        <v>#N/A</v>
      </c>
      <c r="S4015" s="3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>MID(M4016,22,1)</f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s="3" t="e">
        <f>TableOMP[[#This Row],[Avg]]-$U$2*TableOMP[[#This Row],[StdDev]]</f>
        <v>#N/A</v>
      </c>
      <c r="R4016" s="3" t="e">
        <f>TableOMP[[#This Row],[Avg]]+$U$2*TableOMP[[#This Row],[StdDev]]</f>
        <v>#N/A</v>
      </c>
      <c r="S4016" s="3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>MID(M4017,22,1)</f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s="3" t="e">
        <f>TableOMP[[#This Row],[Avg]]-$U$2*TableOMP[[#This Row],[StdDev]]</f>
        <v>#N/A</v>
      </c>
      <c r="R4017" s="3" t="e">
        <f>TableOMP[[#This Row],[Avg]]+$U$2*TableOMP[[#This Row],[StdDev]]</f>
        <v>#N/A</v>
      </c>
      <c r="S4017" s="3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>MID(M4018,22,1)</f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s="3" t="e">
        <f>TableOMP[[#This Row],[Avg]]-$U$2*TableOMP[[#This Row],[StdDev]]</f>
        <v>#N/A</v>
      </c>
      <c r="R4018" s="3" t="e">
        <f>TableOMP[[#This Row],[Avg]]+$U$2*TableOMP[[#This Row],[StdDev]]</f>
        <v>#N/A</v>
      </c>
      <c r="S4018" s="3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>MID(M4019,22,1)</f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s="3" t="e">
        <f>TableOMP[[#This Row],[Avg]]-$U$2*TableOMP[[#This Row],[StdDev]]</f>
        <v>#N/A</v>
      </c>
      <c r="R4019" s="3" t="e">
        <f>TableOMP[[#This Row],[Avg]]+$U$2*TableOMP[[#This Row],[StdDev]]</f>
        <v>#N/A</v>
      </c>
      <c r="S4019" s="3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>MID(M4020,22,1)</f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s="3" t="e">
        <f>TableOMP[[#This Row],[Avg]]-$U$2*TableOMP[[#This Row],[StdDev]]</f>
        <v>#N/A</v>
      </c>
      <c r="R4020" s="3" t="e">
        <f>TableOMP[[#This Row],[Avg]]+$U$2*TableOMP[[#This Row],[StdDev]]</f>
        <v>#N/A</v>
      </c>
      <c r="S4020" s="3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>MID(M4021,22,1)</f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s="3" t="e">
        <f>TableOMP[[#This Row],[Avg]]-$U$2*TableOMP[[#This Row],[StdDev]]</f>
        <v>#N/A</v>
      </c>
      <c r="R4021" s="3" t="e">
        <f>TableOMP[[#This Row],[Avg]]+$U$2*TableOMP[[#This Row],[StdDev]]</f>
        <v>#N/A</v>
      </c>
      <c r="S4021" s="3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>MID(M4022,22,1)</f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s="3" t="e">
        <f>TableOMP[[#This Row],[Avg]]-$U$2*TableOMP[[#This Row],[StdDev]]</f>
        <v>#N/A</v>
      </c>
      <c r="R4022" s="3" t="e">
        <f>TableOMP[[#This Row],[Avg]]+$U$2*TableOMP[[#This Row],[StdDev]]</f>
        <v>#N/A</v>
      </c>
      <c r="S4022" s="3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>MID(M4023,22,1)</f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s="3" t="e">
        <f>TableOMP[[#This Row],[Avg]]-$U$2*TableOMP[[#This Row],[StdDev]]</f>
        <v>#N/A</v>
      </c>
      <c r="R4023" s="3" t="e">
        <f>TableOMP[[#This Row],[Avg]]+$U$2*TableOMP[[#This Row],[StdDev]]</f>
        <v>#N/A</v>
      </c>
      <c r="S4023" s="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>MID(M4024,22,1)</f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s="3" t="e">
        <f>TableOMP[[#This Row],[Avg]]-$U$2*TableOMP[[#This Row],[StdDev]]</f>
        <v>#N/A</v>
      </c>
      <c r="R4024" s="3" t="e">
        <f>TableOMP[[#This Row],[Avg]]+$U$2*TableOMP[[#This Row],[StdDev]]</f>
        <v>#N/A</v>
      </c>
      <c r="S4024" s="3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>MID(M4025,22,1)</f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s="3" t="e">
        <f>TableOMP[[#This Row],[Avg]]-$U$2*TableOMP[[#This Row],[StdDev]]</f>
        <v>#N/A</v>
      </c>
      <c r="R4025" s="3" t="e">
        <f>TableOMP[[#This Row],[Avg]]+$U$2*TableOMP[[#This Row],[StdDev]]</f>
        <v>#N/A</v>
      </c>
      <c r="S4025" s="3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>MID(M4026,22,1)</f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s="3" t="e">
        <f>TableOMP[[#This Row],[Avg]]-$U$2*TableOMP[[#This Row],[StdDev]]</f>
        <v>#N/A</v>
      </c>
      <c r="R4026" s="3" t="e">
        <f>TableOMP[[#This Row],[Avg]]+$U$2*TableOMP[[#This Row],[StdDev]]</f>
        <v>#N/A</v>
      </c>
      <c r="S4026" s="3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>MID(M4027,22,1)</f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s="3" t="e">
        <f>TableOMP[[#This Row],[Avg]]-$U$2*TableOMP[[#This Row],[StdDev]]</f>
        <v>#N/A</v>
      </c>
      <c r="R4027" s="3" t="e">
        <f>TableOMP[[#This Row],[Avg]]+$U$2*TableOMP[[#This Row],[StdDev]]</f>
        <v>#N/A</v>
      </c>
      <c r="S4027" s="3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>MID(M4028,22,1)</f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s="3" t="e">
        <f>TableOMP[[#This Row],[Avg]]-$U$2*TableOMP[[#This Row],[StdDev]]</f>
        <v>#N/A</v>
      </c>
      <c r="R4028" s="3" t="e">
        <f>TableOMP[[#This Row],[Avg]]+$U$2*TableOMP[[#This Row],[StdDev]]</f>
        <v>#N/A</v>
      </c>
      <c r="S4028" s="3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>MID(M4029,22,1)</f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s="3" t="e">
        <f>TableOMP[[#This Row],[Avg]]-$U$2*TableOMP[[#This Row],[StdDev]]</f>
        <v>#N/A</v>
      </c>
      <c r="R4029" s="3" t="e">
        <f>TableOMP[[#This Row],[Avg]]+$U$2*TableOMP[[#This Row],[StdDev]]</f>
        <v>#N/A</v>
      </c>
      <c r="S4029" s="3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>MID(M4030,22,1)</f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s="3" t="e">
        <f>TableOMP[[#This Row],[Avg]]-$U$2*TableOMP[[#This Row],[StdDev]]</f>
        <v>#N/A</v>
      </c>
      <c r="R4030" s="3" t="e">
        <f>TableOMP[[#This Row],[Avg]]+$U$2*TableOMP[[#This Row],[StdDev]]</f>
        <v>#N/A</v>
      </c>
      <c r="S4030" s="3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>MID(M4031,22,1)</f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s="3" t="e">
        <f>TableOMP[[#This Row],[Avg]]-$U$2*TableOMP[[#This Row],[StdDev]]</f>
        <v>#N/A</v>
      </c>
      <c r="R4031" s="3" t="e">
        <f>TableOMP[[#This Row],[Avg]]+$U$2*TableOMP[[#This Row],[StdDev]]</f>
        <v>#N/A</v>
      </c>
      <c r="S4031" s="3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>MID(M4032,22,1)</f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s="3" t="e">
        <f>TableOMP[[#This Row],[Avg]]-$U$2*TableOMP[[#This Row],[StdDev]]</f>
        <v>#N/A</v>
      </c>
      <c r="R4032" s="3" t="e">
        <f>TableOMP[[#This Row],[Avg]]+$U$2*TableOMP[[#This Row],[StdDev]]</f>
        <v>#N/A</v>
      </c>
      <c r="S4032" s="3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>MID(M4033,22,1)</f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s="3" t="e">
        <f>TableOMP[[#This Row],[Avg]]-$U$2*TableOMP[[#This Row],[StdDev]]</f>
        <v>#N/A</v>
      </c>
      <c r="R4033" s="3" t="e">
        <f>TableOMP[[#This Row],[Avg]]+$U$2*TableOMP[[#This Row],[StdDev]]</f>
        <v>#N/A</v>
      </c>
      <c r="S4033" s="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s="3" t="e">
        <f>TableOMP[[#This Row],[Avg]]-$U$2*TableOMP[[#This Row],[StdDev]]</f>
        <v>#N/A</v>
      </c>
      <c r="R4034" s="3" t="e">
        <f>TableOMP[[#This Row],[Avg]]+$U$2*TableOMP[[#This Row],[StdDev]]</f>
        <v>#N/A</v>
      </c>
      <c r="S4034" s="3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>MID(M4035,22,1)</f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s="3" t="e">
        <f>TableOMP[[#This Row],[Avg]]-$U$2*TableOMP[[#This Row],[StdDev]]</f>
        <v>#N/A</v>
      </c>
      <c r="R4035" s="3" t="e">
        <f>TableOMP[[#This Row],[Avg]]+$U$2*TableOMP[[#This Row],[StdDev]]</f>
        <v>#N/A</v>
      </c>
      <c r="S4035" s="3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>MID(M4036,22,1)</f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s="3" t="e">
        <f>TableOMP[[#This Row],[Avg]]-$U$2*TableOMP[[#This Row],[StdDev]]</f>
        <v>#N/A</v>
      </c>
      <c r="R4036" s="3" t="e">
        <f>TableOMP[[#This Row],[Avg]]+$U$2*TableOMP[[#This Row],[StdDev]]</f>
        <v>#N/A</v>
      </c>
      <c r="S4036" s="3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>MID(M4037,22,1)</f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s="3" t="e">
        <f>TableOMP[[#This Row],[Avg]]-$U$2*TableOMP[[#This Row],[StdDev]]</f>
        <v>#N/A</v>
      </c>
      <c r="R4037" s="3" t="e">
        <f>TableOMP[[#This Row],[Avg]]+$U$2*TableOMP[[#This Row],[StdDev]]</f>
        <v>#N/A</v>
      </c>
      <c r="S4037" s="3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>MID(M4038,22,1)</f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s="3" t="e">
        <f>TableOMP[[#This Row],[Avg]]-$U$2*TableOMP[[#This Row],[StdDev]]</f>
        <v>#N/A</v>
      </c>
      <c r="R4038" s="3" t="e">
        <f>TableOMP[[#This Row],[Avg]]+$U$2*TableOMP[[#This Row],[StdDev]]</f>
        <v>#N/A</v>
      </c>
      <c r="S4038" s="3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>MID(M4039,22,1)</f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s="3" t="e">
        <f>TableOMP[[#This Row],[Avg]]-$U$2*TableOMP[[#This Row],[StdDev]]</f>
        <v>#N/A</v>
      </c>
      <c r="R4039" s="3" t="e">
        <f>TableOMP[[#This Row],[Avg]]+$U$2*TableOMP[[#This Row],[StdDev]]</f>
        <v>#N/A</v>
      </c>
      <c r="S4039" s="3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>MID(M4040,22,1)</f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s="3" t="e">
        <f>TableOMP[[#This Row],[Avg]]-$U$2*TableOMP[[#This Row],[StdDev]]</f>
        <v>#N/A</v>
      </c>
      <c r="R4040" s="3" t="e">
        <f>TableOMP[[#This Row],[Avg]]+$U$2*TableOMP[[#This Row],[StdDev]]</f>
        <v>#N/A</v>
      </c>
      <c r="S4040" s="3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>MID(M4041,22,1)</f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s="3" t="e">
        <f>TableOMP[[#This Row],[Avg]]-$U$2*TableOMP[[#This Row],[StdDev]]</f>
        <v>#N/A</v>
      </c>
      <c r="R4041" s="3" t="e">
        <f>TableOMP[[#This Row],[Avg]]+$U$2*TableOMP[[#This Row],[StdDev]]</f>
        <v>#N/A</v>
      </c>
      <c r="S4041" s="3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>MID(M4042,22,1)</f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s="3" t="e">
        <f>TableOMP[[#This Row],[Avg]]-$U$2*TableOMP[[#This Row],[StdDev]]</f>
        <v>#N/A</v>
      </c>
      <c r="R4042" s="3" t="e">
        <f>TableOMP[[#This Row],[Avg]]+$U$2*TableOMP[[#This Row],[StdDev]]</f>
        <v>#N/A</v>
      </c>
      <c r="S4042" s="3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>MID(M4043,22,1)</f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s="3" t="e">
        <f>TableOMP[[#This Row],[Avg]]-$U$2*TableOMP[[#This Row],[StdDev]]</f>
        <v>#N/A</v>
      </c>
      <c r="R4043" s="3" t="e">
        <f>TableOMP[[#This Row],[Avg]]+$U$2*TableOMP[[#This Row],[StdDev]]</f>
        <v>#N/A</v>
      </c>
      <c r="S4043" s="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>MID(M4044,22,1)</f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s="3" t="e">
        <f>TableOMP[[#This Row],[Avg]]-$U$2*TableOMP[[#This Row],[StdDev]]</f>
        <v>#N/A</v>
      </c>
      <c r="R4044" s="3" t="e">
        <f>TableOMP[[#This Row],[Avg]]+$U$2*TableOMP[[#This Row],[StdDev]]</f>
        <v>#N/A</v>
      </c>
      <c r="S4044" s="3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>MID(M4045,22,1)</f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s="3" t="e">
        <f>TableOMP[[#This Row],[Avg]]-$U$2*TableOMP[[#This Row],[StdDev]]</f>
        <v>#N/A</v>
      </c>
      <c r="R4045" s="3" t="e">
        <f>TableOMP[[#This Row],[Avg]]+$U$2*TableOMP[[#This Row],[StdDev]]</f>
        <v>#N/A</v>
      </c>
      <c r="S4045" s="3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>MID(M4046,22,1)</f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s="3" t="e">
        <f>TableOMP[[#This Row],[Avg]]-$U$2*TableOMP[[#This Row],[StdDev]]</f>
        <v>#N/A</v>
      </c>
      <c r="R4046" s="3" t="e">
        <f>TableOMP[[#This Row],[Avg]]+$U$2*TableOMP[[#This Row],[StdDev]]</f>
        <v>#N/A</v>
      </c>
      <c r="S4046" s="3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>MID(M4047,22,1)</f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s="3" t="e">
        <f>TableOMP[[#This Row],[Avg]]-$U$2*TableOMP[[#This Row],[StdDev]]</f>
        <v>#N/A</v>
      </c>
      <c r="R4047" s="3" t="e">
        <f>TableOMP[[#This Row],[Avg]]+$U$2*TableOMP[[#This Row],[StdDev]]</f>
        <v>#N/A</v>
      </c>
      <c r="S4047" s="3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>MID(M4048,22,1)</f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s="3" t="e">
        <f>TableOMP[[#This Row],[Avg]]-$U$2*TableOMP[[#This Row],[StdDev]]</f>
        <v>#N/A</v>
      </c>
      <c r="R4048" s="3" t="e">
        <f>TableOMP[[#This Row],[Avg]]+$U$2*TableOMP[[#This Row],[StdDev]]</f>
        <v>#N/A</v>
      </c>
      <c r="S4048" s="3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>MID(M4049,22,1)</f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s="3" t="e">
        <f>TableOMP[[#This Row],[Avg]]-$U$2*TableOMP[[#This Row],[StdDev]]</f>
        <v>#N/A</v>
      </c>
      <c r="R4049" s="3" t="e">
        <f>TableOMP[[#This Row],[Avg]]+$U$2*TableOMP[[#This Row],[StdDev]]</f>
        <v>#N/A</v>
      </c>
      <c r="S4049" s="3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>MID(M4050,22,1)</f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s="3" t="e">
        <f>TableOMP[[#This Row],[Avg]]-$U$2*TableOMP[[#This Row],[StdDev]]</f>
        <v>#N/A</v>
      </c>
      <c r="R4050" s="3" t="e">
        <f>TableOMP[[#This Row],[Avg]]+$U$2*TableOMP[[#This Row],[StdDev]]</f>
        <v>#N/A</v>
      </c>
      <c r="S4050" s="3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>MID(M4051,22,1)</f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s="3" t="e">
        <f>TableOMP[[#This Row],[Avg]]-$U$2*TableOMP[[#This Row],[StdDev]]</f>
        <v>#N/A</v>
      </c>
      <c r="R4051" s="3" t="e">
        <f>TableOMP[[#This Row],[Avg]]+$U$2*TableOMP[[#This Row],[StdDev]]</f>
        <v>#N/A</v>
      </c>
      <c r="S4051" s="3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>MID(M4052,22,1)</f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s="3" t="e">
        <f>TableOMP[[#This Row],[Avg]]-$U$2*TableOMP[[#This Row],[StdDev]]</f>
        <v>#N/A</v>
      </c>
      <c r="R4052" s="3" t="e">
        <f>TableOMP[[#This Row],[Avg]]+$U$2*TableOMP[[#This Row],[StdDev]]</f>
        <v>#N/A</v>
      </c>
      <c r="S4052" s="3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>MID(M4053,22,1)</f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s="3" t="e">
        <f>TableOMP[[#This Row],[Avg]]-$U$2*TableOMP[[#This Row],[StdDev]]</f>
        <v>#N/A</v>
      </c>
      <c r="R4053" s="3" t="e">
        <f>TableOMP[[#This Row],[Avg]]+$U$2*TableOMP[[#This Row],[StdDev]]</f>
        <v>#N/A</v>
      </c>
      <c r="S4053" s="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>MID(M4054,22,1)</f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s="3" t="e">
        <f>TableOMP[[#This Row],[Avg]]-$U$2*TableOMP[[#This Row],[StdDev]]</f>
        <v>#N/A</v>
      </c>
      <c r="R4054" s="3" t="e">
        <f>TableOMP[[#This Row],[Avg]]+$U$2*TableOMP[[#This Row],[StdDev]]</f>
        <v>#N/A</v>
      </c>
      <c r="S4054" s="3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>MID(M4055,22,1)</f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s="3" t="e">
        <f>TableOMP[[#This Row],[Avg]]-$U$2*TableOMP[[#This Row],[StdDev]]</f>
        <v>#N/A</v>
      </c>
      <c r="R4055" s="3" t="e">
        <f>TableOMP[[#This Row],[Avg]]+$U$2*TableOMP[[#This Row],[StdDev]]</f>
        <v>#N/A</v>
      </c>
      <c r="S4055" s="3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>MID(M4056,22,1)</f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s="3" t="e">
        <f>TableOMP[[#This Row],[Avg]]-$U$2*TableOMP[[#This Row],[StdDev]]</f>
        <v>#N/A</v>
      </c>
      <c r="R4056" s="3" t="e">
        <f>TableOMP[[#This Row],[Avg]]+$U$2*TableOMP[[#This Row],[StdDev]]</f>
        <v>#N/A</v>
      </c>
      <c r="S4056" s="3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>MID(M4057,22,1)</f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s="3" t="e">
        <f>TableOMP[[#This Row],[Avg]]-$U$2*TableOMP[[#This Row],[StdDev]]</f>
        <v>#N/A</v>
      </c>
      <c r="R4057" s="3" t="e">
        <f>TableOMP[[#This Row],[Avg]]+$U$2*TableOMP[[#This Row],[StdDev]]</f>
        <v>#N/A</v>
      </c>
      <c r="S4057" s="3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>MID(M4058,22,1)</f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s="3" t="e">
        <f>TableOMP[[#This Row],[Avg]]-$U$2*TableOMP[[#This Row],[StdDev]]</f>
        <v>#N/A</v>
      </c>
      <c r="R4058" s="3" t="e">
        <f>TableOMP[[#This Row],[Avg]]+$U$2*TableOMP[[#This Row],[StdDev]]</f>
        <v>#N/A</v>
      </c>
      <c r="S4058" s="3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>MID(M4059,22,1)</f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s="3" t="e">
        <f>TableOMP[[#This Row],[Avg]]-$U$2*TableOMP[[#This Row],[StdDev]]</f>
        <v>#N/A</v>
      </c>
      <c r="R4059" s="3" t="e">
        <f>TableOMP[[#This Row],[Avg]]+$U$2*TableOMP[[#This Row],[StdDev]]</f>
        <v>#N/A</v>
      </c>
      <c r="S4059" s="3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>MID(M4060,22,1)</f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s="3" t="e">
        <f>TableOMP[[#This Row],[Avg]]-$U$2*TableOMP[[#This Row],[StdDev]]</f>
        <v>#N/A</v>
      </c>
      <c r="R4060" s="3" t="e">
        <f>TableOMP[[#This Row],[Avg]]+$U$2*TableOMP[[#This Row],[StdDev]]</f>
        <v>#N/A</v>
      </c>
      <c r="S4060" s="3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>MID(M4061,22,1)</f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s="3" t="e">
        <f>TableOMP[[#This Row],[Avg]]-$U$2*TableOMP[[#This Row],[StdDev]]</f>
        <v>#N/A</v>
      </c>
      <c r="R4061" s="3" t="e">
        <f>TableOMP[[#This Row],[Avg]]+$U$2*TableOMP[[#This Row],[StdDev]]</f>
        <v>#N/A</v>
      </c>
      <c r="S4061" s="3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>MID(M4062,22,1)</f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s="3" t="e">
        <f>TableOMP[[#This Row],[Avg]]-$U$2*TableOMP[[#This Row],[StdDev]]</f>
        <v>#N/A</v>
      </c>
      <c r="R4062" s="3" t="e">
        <f>TableOMP[[#This Row],[Avg]]+$U$2*TableOMP[[#This Row],[StdDev]]</f>
        <v>#N/A</v>
      </c>
      <c r="S4062" s="3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>MID(M4063,22,1)</f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s="3" t="e">
        <f>TableOMP[[#This Row],[Avg]]-$U$2*TableOMP[[#This Row],[StdDev]]</f>
        <v>#N/A</v>
      </c>
      <c r="R4063" s="3" t="e">
        <f>TableOMP[[#This Row],[Avg]]+$U$2*TableOMP[[#This Row],[StdDev]]</f>
        <v>#N/A</v>
      </c>
      <c r="S4063" s="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>MID(M4064,22,1)</f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s="3" t="e">
        <f>TableOMP[[#This Row],[Avg]]-$U$2*TableOMP[[#This Row],[StdDev]]</f>
        <v>#N/A</v>
      </c>
      <c r="R4064" s="3" t="e">
        <f>TableOMP[[#This Row],[Avg]]+$U$2*TableOMP[[#This Row],[StdDev]]</f>
        <v>#N/A</v>
      </c>
      <c r="S4064" s="3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>MID(M4065,22,1)</f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s="3" t="e">
        <f>TableOMP[[#This Row],[Avg]]-$U$2*TableOMP[[#This Row],[StdDev]]</f>
        <v>#N/A</v>
      </c>
      <c r="R4065" s="3" t="e">
        <f>TableOMP[[#This Row],[Avg]]+$U$2*TableOMP[[#This Row],[StdDev]]</f>
        <v>#N/A</v>
      </c>
      <c r="S4065" s="3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>MID(M4066,22,1)</f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s="3" t="e">
        <f>TableOMP[[#This Row],[Avg]]-$U$2*TableOMP[[#This Row],[StdDev]]</f>
        <v>#N/A</v>
      </c>
      <c r="R4066" s="3" t="e">
        <f>TableOMP[[#This Row],[Avg]]+$U$2*TableOMP[[#This Row],[StdDev]]</f>
        <v>#N/A</v>
      </c>
      <c r="S4066" s="3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>MID(M4067,22,1)</f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3.6887529117647055</v>
      </c>
      <c r="P4067">
        <f>VLOOKUP(TableOMP[[#This Row],[Label]],TableAvg[],3,FALSE)</f>
        <v>0.90423785867053863</v>
      </c>
      <c r="Q4067" s="3">
        <f>TableOMP[[#This Row],[Avg]]-$U$2*TableOMP[[#This Row],[StdDev]]</f>
        <v>1.8802771944236283</v>
      </c>
      <c r="R4067" s="3">
        <f>TableOMP[[#This Row],[Avg]]+$U$2*TableOMP[[#This Row],[StdDev]]</f>
        <v>5.4972286291057824</v>
      </c>
      <c r="S4067" s="3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>MID(M4068,22,1)</f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19.844972911764707</v>
      </c>
      <c r="P4068">
        <f>VLOOKUP(TableOMP[[#This Row],[Label]],TableAvg[],3,FALSE)</f>
        <v>2.3787024394751985</v>
      </c>
      <c r="Q4068" s="3">
        <f>TableOMP[[#This Row],[Avg]]-$U$2*TableOMP[[#This Row],[StdDev]]</f>
        <v>15.08756803281431</v>
      </c>
      <c r="R4068" s="3">
        <f>TableOMP[[#This Row],[Avg]]+$U$2*TableOMP[[#This Row],[StdDev]]</f>
        <v>24.602377790715103</v>
      </c>
      <c r="S4068" s="3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>MID(M4069,22,1)</f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7.0879812352941185</v>
      </c>
      <c r="P4069">
        <f>VLOOKUP(TableOMP[[#This Row],[Label]],TableAvg[],3,FALSE)</f>
        <v>1.1352525779008207</v>
      </c>
      <c r="Q4069" s="3">
        <f>TableOMP[[#This Row],[Avg]]-$U$2*TableOMP[[#This Row],[StdDev]]</f>
        <v>4.8174760794924776</v>
      </c>
      <c r="R4069" s="3">
        <f>TableOMP[[#This Row],[Avg]]+$U$2*TableOMP[[#This Row],[StdDev]]</f>
        <v>9.3584863910957594</v>
      </c>
      <c r="S4069" s="3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>MID(M4070,22,1)</f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9.9179669117647062</v>
      </c>
      <c r="P4070">
        <f>VLOOKUP(TableOMP[[#This Row],[Label]],TableAvg[],3,FALSE)</f>
        <v>2.5953991770789595</v>
      </c>
      <c r="Q4070" s="3">
        <f>TableOMP[[#This Row],[Avg]]-$U$2*TableOMP[[#This Row],[StdDev]]</f>
        <v>4.7271685576067872</v>
      </c>
      <c r="R4070" s="3">
        <f>TableOMP[[#This Row],[Avg]]+$U$2*TableOMP[[#This Row],[StdDev]]</f>
        <v>15.108765265922624</v>
      </c>
      <c r="S4070" s="3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>MID(M4071,22,1)</f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12.53978611764706</v>
      </c>
      <c r="P4071">
        <f>VLOOKUP(TableOMP[[#This Row],[Label]],TableAvg[],3,FALSE)</f>
        <v>1.5445364028980233</v>
      </c>
      <c r="Q4071" s="3">
        <f>TableOMP[[#This Row],[Avg]]-$U$2*TableOMP[[#This Row],[StdDev]]</f>
        <v>9.4507133118510129</v>
      </c>
      <c r="R4071" s="3">
        <f>TableOMP[[#This Row],[Avg]]+$U$2*TableOMP[[#This Row],[StdDev]]</f>
        <v>15.628858923443106</v>
      </c>
      <c r="S4071" s="3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>MID(M4072,22,1)</f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17.186305852941175</v>
      </c>
      <c r="P4072">
        <f>VLOOKUP(TableOMP[[#This Row],[Label]],TableAvg[],3,FALSE)</f>
        <v>1.453088740354411</v>
      </c>
      <c r="Q4072" s="3">
        <f>TableOMP[[#This Row],[Avg]]-$U$2*TableOMP[[#This Row],[StdDev]]</f>
        <v>14.280128372232353</v>
      </c>
      <c r="R4072" s="3">
        <f>TableOMP[[#This Row],[Avg]]+$U$2*TableOMP[[#This Row],[StdDev]]</f>
        <v>20.092483333649998</v>
      </c>
      <c r="S4072" s="3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>MID(M4073,22,1)</f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18.569956588235296</v>
      </c>
      <c r="P4073">
        <f>VLOOKUP(TableOMP[[#This Row],[Label]],TableAvg[],3,FALSE)</f>
        <v>2.4107893631359065</v>
      </c>
      <c r="Q4073" s="3">
        <f>TableOMP[[#This Row],[Avg]]-$U$2*TableOMP[[#This Row],[StdDev]]</f>
        <v>13.748377861963483</v>
      </c>
      <c r="R4073" s="3">
        <f>TableOMP[[#This Row],[Avg]]+$U$2*TableOMP[[#This Row],[StdDev]]</f>
        <v>23.391535314507109</v>
      </c>
      <c r="S4073" s="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>MID(M4074,22,1)</f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18.96842035294118</v>
      </c>
      <c r="P4074">
        <f>VLOOKUP(TableOMP[[#This Row],[Label]],TableAvg[],3,FALSE)</f>
        <v>2.0011168989635033</v>
      </c>
      <c r="Q4074" s="3">
        <f>TableOMP[[#This Row],[Avg]]-$U$2*TableOMP[[#This Row],[StdDev]]</f>
        <v>14.966186555014174</v>
      </c>
      <c r="R4074" s="3">
        <f>TableOMP[[#This Row],[Avg]]+$U$2*TableOMP[[#This Row],[StdDev]]</f>
        <v>22.970654150868185</v>
      </c>
      <c r="S4074" s="3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>MID(M4075,22,1)</f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17.979193705882359</v>
      </c>
      <c r="P4075">
        <f>VLOOKUP(TableOMP[[#This Row],[Label]],TableAvg[],3,FALSE)</f>
        <v>2.0682185463870035</v>
      </c>
      <c r="Q4075" s="3">
        <f>TableOMP[[#This Row],[Avg]]-$U$2*TableOMP[[#This Row],[StdDev]]</f>
        <v>13.842756613108353</v>
      </c>
      <c r="R4075" s="3">
        <f>TableOMP[[#This Row],[Avg]]+$U$2*TableOMP[[#This Row],[StdDev]]</f>
        <v>22.115630798656365</v>
      </c>
      <c r="S4075" s="3">
        <f>IF(AND(TableOMP[[#This Row],[total_time]]&gt;=TableOMP[[#This Row],[Low]], TableOMP[[#This Row],[total_time]]&lt;=TableOMP[[#This Row],[High]]),1,0)</f>
        <v>0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>MID(M4076,22,1)</f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19.259341529411767</v>
      </c>
      <c r="P4076">
        <f>VLOOKUP(TableOMP[[#This Row],[Label]],TableAvg[],3,FALSE)</f>
        <v>3.0870103771378772</v>
      </c>
      <c r="Q4076" s="3">
        <f>TableOMP[[#This Row],[Avg]]-$U$2*TableOMP[[#This Row],[StdDev]]</f>
        <v>13.085320775136012</v>
      </c>
      <c r="R4076" s="3">
        <f>TableOMP[[#This Row],[Avg]]+$U$2*TableOMP[[#This Row],[StdDev]]</f>
        <v>25.433362283687522</v>
      </c>
      <c r="S4076" s="3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>MID(M4077,22,1)</f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19.778512941176469</v>
      </c>
      <c r="P4077">
        <f>VLOOKUP(TableOMP[[#This Row],[Label]],TableAvg[],3,FALSE)</f>
        <v>2.9393500153542895</v>
      </c>
      <c r="Q4077" s="3">
        <f>TableOMP[[#This Row],[Avg]]-$U$2*TableOMP[[#This Row],[StdDev]]</f>
        <v>13.89981291046789</v>
      </c>
      <c r="R4077" s="3">
        <f>TableOMP[[#This Row],[Avg]]+$U$2*TableOMP[[#This Row],[StdDev]]</f>
        <v>25.657212971885048</v>
      </c>
      <c r="S4077" s="3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>MID(M4078,22,1)</f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19.262398529411765</v>
      </c>
      <c r="P4078">
        <f>VLOOKUP(TableOMP[[#This Row],[Label]],TableAvg[],3,FALSE)</f>
        <v>3.4408433130393234</v>
      </c>
      <c r="Q4078" s="3">
        <f>TableOMP[[#This Row],[Avg]]-$U$2*TableOMP[[#This Row],[StdDev]]</f>
        <v>12.380711903333118</v>
      </c>
      <c r="R4078" s="3">
        <f>TableOMP[[#This Row],[Avg]]+$U$2*TableOMP[[#This Row],[StdDev]]</f>
        <v>26.144085155490412</v>
      </c>
      <c r="S4078" s="3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>MID(M4079,22,1)</f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19.646251617647067</v>
      </c>
      <c r="P4079">
        <f>VLOOKUP(TableOMP[[#This Row],[Label]],TableAvg[],3,FALSE)</f>
        <v>3.4480023421486621</v>
      </c>
      <c r="Q4079" s="3">
        <f>TableOMP[[#This Row],[Avg]]-$U$2*TableOMP[[#This Row],[StdDev]]</f>
        <v>12.750246933349743</v>
      </c>
      <c r="R4079" s="3">
        <f>TableOMP[[#This Row],[Avg]]+$U$2*TableOMP[[#This Row],[StdDev]]</f>
        <v>26.542256301944391</v>
      </c>
      <c r="S4079" s="3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>MID(M4080,22,1)</f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18.493297705882355</v>
      </c>
      <c r="P4080">
        <f>VLOOKUP(TableOMP[[#This Row],[Label]],TableAvg[],3,FALSE)</f>
        <v>4.4769166068423738</v>
      </c>
      <c r="Q4080" s="3">
        <f>TableOMP[[#This Row],[Avg]]-$U$2*TableOMP[[#This Row],[StdDev]]</f>
        <v>9.5394644921976077</v>
      </c>
      <c r="R4080" s="3">
        <f>TableOMP[[#This Row],[Avg]]+$U$2*TableOMP[[#This Row],[StdDev]]</f>
        <v>27.447130919567101</v>
      </c>
      <c r="S4080" s="3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>MID(M4081,22,1)</f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18.953679029411774</v>
      </c>
      <c r="P4081">
        <f>VLOOKUP(TableOMP[[#This Row],[Label]],TableAvg[],3,FALSE)</f>
        <v>4.4196828846034402</v>
      </c>
      <c r="Q4081" s="3">
        <f>TableOMP[[#This Row],[Avg]]-$U$2*TableOMP[[#This Row],[StdDev]]</f>
        <v>10.114313260204893</v>
      </c>
      <c r="R4081" s="3">
        <f>TableOMP[[#This Row],[Avg]]+$U$2*TableOMP[[#This Row],[StdDev]]</f>
        <v>27.793044798618652</v>
      </c>
      <c r="S4081" s="3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>MID(M4082,22,1)</f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18.222616411764712</v>
      </c>
      <c r="P4082">
        <f>VLOOKUP(TableOMP[[#This Row],[Label]],TableAvg[],3,FALSE)</f>
        <v>5.2850337883305496</v>
      </c>
      <c r="Q4082" s="3">
        <f>TableOMP[[#This Row],[Avg]]-$U$2*TableOMP[[#This Row],[StdDev]]</f>
        <v>7.6525488351036124</v>
      </c>
      <c r="R4082" s="3">
        <f>TableOMP[[#This Row],[Avg]]+$U$2*TableOMP[[#This Row],[StdDev]]</f>
        <v>28.792683988425811</v>
      </c>
      <c r="S4082" s="3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>MID(M4083,22,1)</f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19.753304235294113</v>
      </c>
      <c r="P4083">
        <f>VLOOKUP(TableOMP[[#This Row],[Label]],TableAvg[],3,FALSE)</f>
        <v>5.7720607754639541</v>
      </c>
      <c r="Q4083" s="3">
        <f>TableOMP[[#This Row],[Avg]]-$U$2*TableOMP[[#This Row],[StdDev]]</f>
        <v>8.2091826843662048</v>
      </c>
      <c r="R4083" s="3">
        <f>TableOMP[[#This Row],[Avg]]+$U$2*TableOMP[[#This Row],[StdDev]]</f>
        <v>31.297425786222021</v>
      </c>
      <c r="S4083" s="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>MID(M4084,22,1)</f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18.861187470588234</v>
      </c>
      <c r="P4084">
        <f>VLOOKUP(TableOMP[[#This Row],[Label]],TableAvg[],3,FALSE)</f>
        <v>5.8464491993861802</v>
      </c>
      <c r="Q4084" s="3">
        <f>TableOMP[[#This Row],[Avg]]-$U$2*TableOMP[[#This Row],[StdDev]]</f>
        <v>7.1682890718158738</v>
      </c>
      <c r="R4084" s="3">
        <f>TableOMP[[#This Row],[Avg]]+$U$2*TableOMP[[#This Row],[StdDev]]</f>
        <v>30.554085869360595</v>
      </c>
      <c r="S4084" s="3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>MID(M4085,22,1)</f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17.531113088235291</v>
      </c>
      <c r="P4085">
        <f>VLOOKUP(TableOMP[[#This Row],[Label]],TableAvg[],3,FALSE)</f>
        <v>6.3151383017288145</v>
      </c>
      <c r="Q4085" s="3">
        <f>TableOMP[[#This Row],[Avg]]-$U$2*TableOMP[[#This Row],[StdDev]]</f>
        <v>4.9008364847776615</v>
      </c>
      <c r="R4085" s="3">
        <f>TableOMP[[#This Row],[Avg]]+$U$2*TableOMP[[#This Row],[StdDev]]</f>
        <v>30.161389691692918</v>
      </c>
      <c r="S4085" s="3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>MID(M4086,22,1)</f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19.772225558823529</v>
      </c>
      <c r="P4086">
        <f>VLOOKUP(TableOMP[[#This Row],[Label]],TableAvg[],3,FALSE)</f>
        <v>6.3812539498502527</v>
      </c>
      <c r="Q4086" s="3">
        <f>TableOMP[[#This Row],[Avg]]-$U$2*TableOMP[[#This Row],[StdDev]]</f>
        <v>7.009717659123023</v>
      </c>
      <c r="R4086" s="3">
        <f>TableOMP[[#This Row],[Avg]]+$U$2*TableOMP[[#This Row],[StdDev]]</f>
        <v>32.53473345852403</v>
      </c>
      <c r="S4086" s="3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>MID(M4087,22,1)</f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17.463875411764704</v>
      </c>
      <c r="P4087">
        <f>VLOOKUP(TableOMP[[#This Row],[Label]],TableAvg[],3,FALSE)</f>
        <v>6.8619164896842131</v>
      </c>
      <c r="Q4087" s="3">
        <f>TableOMP[[#This Row],[Avg]]-$U$2*TableOMP[[#This Row],[StdDev]]</f>
        <v>3.7400424323962778</v>
      </c>
      <c r="R4087" s="3">
        <f>TableOMP[[#This Row],[Avg]]+$U$2*TableOMP[[#This Row],[StdDev]]</f>
        <v>31.187708391133128</v>
      </c>
      <c r="S4087" s="3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>MID(M4088,22,1)</f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16.758922852941176</v>
      </c>
      <c r="P4088">
        <f>VLOOKUP(TableOMP[[#This Row],[Label]],TableAvg[],3,FALSE)</f>
        <v>6.2883830143203872</v>
      </c>
      <c r="Q4088" s="3">
        <f>TableOMP[[#This Row],[Avg]]-$U$2*TableOMP[[#This Row],[StdDev]]</f>
        <v>4.1821568243004013</v>
      </c>
      <c r="R4088" s="3">
        <f>TableOMP[[#This Row],[Avg]]+$U$2*TableOMP[[#This Row],[StdDev]]</f>
        <v>29.335688881581952</v>
      </c>
      <c r="S4088" s="3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>MID(M4089,22,1)</f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18.25794655882353</v>
      </c>
      <c r="P4089">
        <f>VLOOKUP(TableOMP[[#This Row],[Label]],TableAvg[],3,FALSE)</f>
        <v>7.0619355485102417</v>
      </c>
      <c r="Q4089" s="3">
        <f>TableOMP[[#This Row],[Avg]]-$U$2*TableOMP[[#This Row],[StdDev]]</f>
        <v>4.1340754618030466</v>
      </c>
      <c r="R4089" s="3">
        <f>TableOMP[[#This Row],[Avg]]+$U$2*TableOMP[[#This Row],[StdDev]]</f>
        <v>32.381817655844017</v>
      </c>
      <c r="S4089" s="3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>MID(M4090,22,1)</f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18.183163529411761</v>
      </c>
      <c r="P4090">
        <f>VLOOKUP(TableOMP[[#This Row],[Label]],TableAvg[],3,FALSE)</f>
        <v>6.6206298085175597</v>
      </c>
      <c r="Q4090" s="3">
        <f>TableOMP[[#This Row],[Avg]]-$U$2*TableOMP[[#This Row],[StdDev]]</f>
        <v>4.9419039123766417</v>
      </c>
      <c r="R4090" s="3">
        <f>TableOMP[[#This Row],[Avg]]+$U$2*TableOMP[[#This Row],[StdDev]]</f>
        <v>31.42442314644688</v>
      </c>
      <c r="S4090" s="3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>MID(M4091,22,1)</f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19.406174029411766</v>
      </c>
      <c r="P4091">
        <f>VLOOKUP(TableOMP[[#This Row],[Label]],TableAvg[],3,FALSE)</f>
        <v>7.2401406467937921</v>
      </c>
      <c r="Q4091" s="3">
        <f>TableOMP[[#This Row],[Avg]]-$U$2*TableOMP[[#This Row],[StdDev]]</f>
        <v>4.9258927358241813</v>
      </c>
      <c r="R4091" s="3">
        <f>TableOMP[[#This Row],[Avg]]+$U$2*TableOMP[[#This Row],[StdDev]]</f>
        <v>33.886455322999353</v>
      </c>
      <c r="S4091" s="3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>MID(M4092,22,1)</f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16.812693030303027</v>
      </c>
      <c r="P4092">
        <f>VLOOKUP(TableOMP[[#This Row],[Label]],TableAvg[],3,FALSE)</f>
        <v>7.084861945981431</v>
      </c>
      <c r="Q4092" s="3">
        <f>TableOMP[[#This Row],[Avg]]-$U$2*TableOMP[[#This Row],[StdDev]]</f>
        <v>2.642969138340165</v>
      </c>
      <c r="R4092" s="3">
        <f>TableOMP[[#This Row],[Avg]]+$U$2*TableOMP[[#This Row],[StdDev]]</f>
        <v>30.982416922265891</v>
      </c>
      <c r="S4092" s="3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>MID(M4093,22,1)</f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17.23930566666666</v>
      </c>
      <c r="P4093">
        <f>VLOOKUP(TableOMP[[#This Row],[Label]],TableAvg[],3,FALSE)</f>
        <v>7.2365690548838488</v>
      </c>
      <c r="Q4093" s="3">
        <f>TableOMP[[#This Row],[Avg]]-$U$2*TableOMP[[#This Row],[StdDev]]</f>
        <v>2.7661675568989619</v>
      </c>
      <c r="R4093" s="3">
        <f>TableOMP[[#This Row],[Avg]]+$U$2*TableOMP[[#This Row],[StdDev]]</f>
        <v>31.712443776434355</v>
      </c>
      <c r="S4093" s="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>MID(M4094,22,1)</f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16.724734968750003</v>
      </c>
      <c r="P4094">
        <f>VLOOKUP(TableOMP[[#This Row],[Label]],TableAvg[],3,FALSE)</f>
        <v>7.0022010159697237</v>
      </c>
      <c r="Q4094" s="3">
        <f>TableOMP[[#This Row],[Avg]]-$U$2*TableOMP[[#This Row],[StdDev]]</f>
        <v>2.7203329368105553</v>
      </c>
      <c r="R4094" s="3">
        <f>TableOMP[[#This Row],[Avg]]+$U$2*TableOMP[[#This Row],[StdDev]]</f>
        <v>30.729137000689448</v>
      </c>
      <c r="S4094" s="3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>MID(M4095,22,1)</f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17.459034281249998</v>
      </c>
      <c r="P4095">
        <f>VLOOKUP(TableOMP[[#This Row],[Label]],TableAvg[],3,FALSE)</f>
        <v>7.0515531740340354</v>
      </c>
      <c r="Q4095" s="3">
        <f>TableOMP[[#This Row],[Avg]]-$U$2*TableOMP[[#This Row],[StdDev]]</f>
        <v>3.3559279331819276</v>
      </c>
      <c r="R4095" s="3">
        <f>TableOMP[[#This Row],[Avg]]+$U$2*TableOMP[[#This Row],[StdDev]]</f>
        <v>31.562140629318069</v>
      </c>
      <c r="S4095" s="3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>MID(M4096,22,1)</f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17.1912389375</v>
      </c>
      <c r="P4096">
        <f>VLOOKUP(TableOMP[[#This Row],[Label]],TableAvg[],3,FALSE)</f>
        <v>7.3569513147395975</v>
      </c>
      <c r="Q4096" s="3">
        <f>TableOMP[[#This Row],[Avg]]-$U$2*TableOMP[[#This Row],[StdDev]]</f>
        <v>2.4773363080208046</v>
      </c>
      <c r="R4096" s="3">
        <f>TableOMP[[#This Row],[Avg]]+$U$2*TableOMP[[#This Row],[StdDev]]</f>
        <v>31.905141566979196</v>
      </c>
      <c r="S4096" s="3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>MID(M4097,22,1)</f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16.484906718749997</v>
      </c>
      <c r="P4097">
        <f>VLOOKUP(TableOMP[[#This Row],[Label]],TableAvg[],3,FALSE)</f>
        <v>7.558230125214445</v>
      </c>
      <c r="Q4097" s="3">
        <f>TableOMP[[#This Row],[Avg]]-$U$2*TableOMP[[#This Row],[StdDev]]</f>
        <v>1.3684464683211068</v>
      </c>
      <c r="R4097" s="3">
        <f>TableOMP[[#This Row],[Avg]]+$U$2*TableOMP[[#This Row],[StdDev]]</f>
        <v>31.601366969178887</v>
      </c>
      <c r="S4097" s="3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18.282200593749998</v>
      </c>
      <c r="P4098">
        <f>VLOOKUP(TableOMP[[#This Row],[Label]],TableAvg[],3,FALSE)</f>
        <v>7.4943406967237527</v>
      </c>
      <c r="Q4098" s="3">
        <f>TableOMP[[#This Row],[Avg]]-$U$2*TableOMP[[#This Row],[StdDev]]</f>
        <v>3.2935192003024927</v>
      </c>
      <c r="R4098" s="3">
        <f>TableOMP[[#This Row],[Avg]]+$U$2*TableOMP[[#This Row],[StdDev]]</f>
        <v>33.270881987197505</v>
      </c>
      <c r="S4098" s="3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>MID(M4099,22,1)</f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18.887814124999995</v>
      </c>
      <c r="P4099">
        <f>VLOOKUP(TableOMP[[#This Row],[Label]],TableAvg[],3,FALSE)</f>
        <v>7.8339106006478954</v>
      </c>
      <c r="Q4099" s="3">
        <f>TableOMP[[#This Row],[Avg]]-$U$2*TableOMP[[#This Row],[StdDev]]</f>
        <v>3.2199929237042042</v>
      </c>
      <c r="R4099" s="3">
        <f>TableOMP[[#This Row],[Avg]]+$U$2*TableOMP[[#This Row],[StdDev]]</f>
        <v>34.555635326295786</v>
      </c>
      <c r="S4099" s="3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>MID(M4100,22,1)</f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20.834151406250001</v>
      </c>
      <c r="P4100">
        <f>VLOOKUP(TableOMP[[#This Row],[Label]],TableAvg[],3,FALSE)</f>
        <v>8.4387837478377037</v>
      </c>
      <c r="Q4100" s="3">
        <f>TableOMP[[#This Row],[Avg]]-$U$2*TableOMP[[#This Row],[StdDev]]</f>
        <v>3.9565839105745937</v>
      </c>
      <c r="R4100" s="3">
        <f>TableOMP[[#This Row],[Avg]]+$U$2*TableOMP[[#This Row],[StdDev]]</f>
        <v>37.711718901925408</v>
      </c>
      <c r="S4100" s="3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>MID(M4101,22,1)</f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21.759482451612907</v>
      </c>
      <c r="P4101">
        <f>VLOOKUP(TableOMP[[#This Row],[Label]],TableAvg[],3,FALSE)</f>
        <v>8.1826034443029805</v>
      </c>
      <c r="Q4101" s="3">
        <f>TableOMP[[#This Row],[Avg]]-$U$2*TableOMP[[#This Row],[StdDev]]</f>
        <v>5.3942755630069463</v>
      </c>
      <c r="R4101" s="3">
        <f>TableOMP[[#This Row],[Avg]]+$U$2*TableOMP[[#This Row],[StdDev]]</f>
        <v>38.124689340218865</v>
      </c>
      <c r="S4101" s="3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>MID(M4102,22,1)</f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19.386276322580649</v>
      </c>
      <c r="P4102">
        <f>VLOOKUP(TableOMP[[#This Row],[Label]],TableAvg[],3,FALSE)</f>
        <v>8.256148849544207</v>
      </c>
      <c r="Q4102" s="3">
        <f>TableOMP[[#This Row],[Avg]]-$U$2*TableOMP[[#This Row],[StdDev]]</f>
        <v>2.8739786234922349</v>
      </c>
      <c r="R4102" s="3">
        <f>TableOMP[[#This Row],[Avg]]+$U$2*TableOMP[[#This Row],[StdDev]]</f>
        <v>35.898574021669063</v>
      </c>
      <c r="S4102" s="3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>MID(M4103,22,1)</f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19.607238129032257</v>
      </c>
      <c r="P4103">
        <f>VLOOKUP(TableOMP[[#This Row],[Label]],TableAvg[],3,FALSE)</f>
        <v>8.7716338060571157</v>
      </c>
      <c r="Q4103" s="3">
        <f>TableOMP[[#This Row],[Avg]]-$U$2*TableOMP[[#This Row],[StdDev]]</f>
        <v>2.063970516918026</v>
      </c>
      <c r="R4103" s="3">
        <f>TableOMP[[#This Row],[Avg]]+$U$2*TableOMP[[#This Row],[StdDev]]</f>
        <v>37.150505741146489</v>
      </c>
      <c r="S4103" s="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>MID(M4104,22,1)</f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19.512715466666666</v>
      </c>
      <c r="P4104">
        <f>VLOOKUP(TableOMP[[#This Row],[Label]],TableAvg[],3,FALSE)</f>
        <v>9.187228983869657</v>
      </c>
      <c r="Q4104" s="3">
        <f>TableOMP[[#This Row],[Avg]]-$U$2*TableOMP[[#This Row],[StdDev]]</f>
        <v>1.1382574989273522</v>
      </c>
      <c r="R4104" s="3">
        <f>TableOMP[[#This Row],[Avg]]+$U$2*TableOMP[[#This Row],[StdDev]]</f>
        <v>37.88717343440598</v>
      </c>
      <c r="S4104" s="3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>MID(M4105,22,1)</f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18.221909137931036</v>
      </c>
      <c r="P4105">
        <f>VLOOKUP(TableOMP[[#This Row],[Label]],TableAvg[],3,FALSE)</f>
        <v>8.8666679267412789</v>
      </c>
      <c r="Q4105" s="3">
        <f>TableOMP[[#This Row],[Avg]]-$U$2*TableOMP[[#This Row],[StdDev]]</f>
        <v>0.48857328444847781</v>
      </c>
      <c r="R4105" s="3">
        <f>TableOMP[[#This Row],[Avg]]+$U$2*TableOMP[[#This Row],[StdDev]]</f>
        <v>35.955244991413593</v>
      </c>
      <c r="S4105" s="3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>MID(M4106,22,1)</f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20.414483310344828</v>
      </c>
      <c r="P4106">
        <f>VLOOKUP(TableOMP[[#This Row],[Label]],TableAvg[],3,FALSE)</f>
        <v>8.8079953443107861</v>
      </c>
      <c r="Q4106" s="3">
        <f>TableOMP[[#This Row],[Avg]]-$U$2*TableOMP[[#This Row],[StdDev]]</f>
        <v>2.7984926217232555</v>
      </c>
      <c r="R4106" s="3">
        <f>TableOMP[[#This Row],[Avg]]+$U$2*TableOMP[[#This Row],[StdDev]]</f>
        <v>38.0304739989664</v>
      </c>
      <c r="S4106" s="3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>MID(M4107,22,1)</f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23.102873862068964</v>
      </c>
      <c r="P4107">
        <f>VLOOKUP(TableOMP[[#This Row],[Label]],TableAvg[],3,FALSE)</f>
        <v>9.1655820311027689</v>
      </c>
      <c r="Q4107" s="3">
        <f>TableOMP[[#This Row],[Avg]]-$U$2*TableOMP[[#This Row],[StdDev]]</f>
        <v>4.7717097998634266</v>
      </c>
      <c r="R4107" s="3">
        <f>TableOMP[[#This Row],[Avg]]+$U$2*TableOMP[[#This Row],[StdDev]]</f>
        <v>41.434037924274506</v>
      </c>
      <c r="S4107" s="3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>MID(M4108,22,1)</f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20.206137000000002</v>
      </c>
      <c r="P4108">
        <f>VLOOKUP(TableOMP[[#This Row],[Label]],TableAvg[],3,FALSE)</f>
        <v>9.3356683494800166</v>
      </c>
      <c r="Q4108" s="3">
        <f>TableOMP[[#This Row],[Avg]]-$U$2*TableOMP[[#This Row],[StdDev]]</f>
        <v>1.5348003010399687</v>
      </c>
      <c r="R4108" s="3">
        <f>TableOMP[[#This Row],[Avg]]+$U$2*TableOMP[[#This Row],[StdDev]]</f>
        <v>38.877473698960031</v>
      </c>
      <c r="S4108" s="3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>MID(M4109,22,1)</f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19.386289896551727</v>
      </c>
      <c r="P4109">
        <f>VLOOKUP(TableOMP[[#This Row],[Label]],TableAvg[],3,FALSE)</f>
        <v>9.356722659350508</v>
      </c>
      <c r="Q4109" s="3">
        <f>TableOMP[[#This Row],[Avg]]-$U$2*TableOMP[[#This Row],[StdDev]]</f>
        <v>0.67284457785071083</v>
      </c>
      <c r="R4109" s="3">
        <f>TableOMP[[#This Row],[Avg]]+$U$2*TableOMP[[#This Row],[StdDev]]</f>
        <v>38.099735215252743</v>
      </c>
      <c r="S4109" s="3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>MID(M4110,22,1)</f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21.556592607142864</v>
      </c>
      <c r="P4110">
        <f>VLOOKUP(TableOMP[[#This Row],[Label]],TableAvg[],3,FALSE)</f>
        <v>9.5239741975301975</v>
      </c>
      <c r="Q4110" s="3">
        <f>TableOMP[[#This Row],[Avg]]-$U$2*TableOMP[[#This Row],[StdDev]]</f>
        <v>2.5086442120824692</v>
      </c>
      <c r="R4110" s="3">
        <f>TableOMP[[#This Row],[Avg]]+$U$2*TableOMP[[#This Row],[StdDev]]</f>
        <v>40.604541002203263</v>
      </c>
      <c r="S4110" s="3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>MID(M4111,22,1)</f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26.108961571428576</v>
      </c>
      <c r="P4111">
        <f>VLOOKUP(TableOMP[[#This Row],[Label]],TableAvg[],3,FALSE)</f>
        <v>7.567723320778434</v>
      </c>
      <c r="Q4111" s="3">
        <f>TableOMP[[#This Row],[Avg]]-$U$2*TableOMP[[#This Row],[StdDev]]</f>
        <v>10.973514929871708</v>
      </c>
      <c r="R4111" s="3">
        <f>TableOMP[[#This Row],[Avg]]+$U$2*TableOMP[[#This Row],[StdDev]]</f>
        <v>41.244408212985448</v>
      </c>
      <c r="S4111" s="3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>MID(M4112,22,1)</f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21.33952425</v>
      </c>
      <c r="P4112">
        <f>VLOOKUP(TableOMP[[#This Row],[Label]],TableAvg[],3,FALSE)</f>
        <v>9.4382373391227325</v>
      </c>
      <c r="Q4112" s="3">
        <f>TableOMP[[#This Row],[Avg]]-$U$2*TableOMP[[#This Row],[StdDev]]</f>
        <v>2.4630495717545351</v>
      </c>
      <c r="R4112" s="3">
        <f>TableOMP[[#This Row],[Avg]]+$U$2*TableOMP[[#This Row],[StdDev]]</f>
        <v>40.215998928245469</v>
      </c>
      <c r="S4112" s="3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>MID(M4113,22,1)</f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22.073098000000005</v>
      </c>
      <c r="P4113">
        <f>VLOOKUP(TableOMP[[#This Row],[Label]],TableAvg[],3,FALSE)</f>
        <v>9.0800087901737854</v>
      </c>
      <c r="Q4113" s="3">
        <f>TableOMP[[#This Row],[Avg]]-$U$2*TableOMP[[#This Row],[StdDev]]</f>
        <v>3.9130804196524345</v>
      </c>
      <c r="R4113" s="3">
        <f>TableOMP[[#This Row],[Avg]]+$U$2*TableOMP[[#This Row],[StdDev]]</f>
        <v>40.233115580347572</v>
      </c>
      <c r="S4113" s="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>MID(M4114,22,1)</f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19.91024775</v>
      </c>
      <c r="P4114">
        <f>VLOOKUP(TableOMP[[#This Row],[Label]],TableAvg[],3,FALSE)</f>
        <v>8.9890914259441548</v>
      </c>
      <c r="Q4114" s="3">
        <f>TableOMP[[#This Row],[Avg]]-$U$2*TableOMP[[#This Row],[StdDev]]</f>
        <v>1.9320648981116904</v>
      </c>
      <c r="R4114" s="3">
        <f>TableOMP[[#This Row],[Avg]]+$U$2*TableOMP[[#This Row],[StdDev]]</f>
        <v>37.888430601888309</v>
      </c>
      <c r="S4114" s="3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>MID(M4115,22,1)</f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18.850676142857139</v>
      </c>
      <c r="P4115">
        <f>VLOOKUP(TableOMP[[#This Row],[Label]],TableAvg[],3,FALSE)</f>
        <v>8.9405976519509274</v>
      </c>
      <c r="Q4115" s="3">
        <f>TableOMP[[#This Row],[Avg]]-$U$2*TableOMP[[#This Row],[StdDev]]</f>
        <v>0.9694808389552847</v>
      </c>
      <c r="R4115" s="3">
        <f>TableOMP[[#This Row],[Avg]]+$U$2*TableOMP[[#This Row],[StdDev]]</f>
        <v>36.731871446758994</v>
      </c>
      <c r="S4115" s="3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>MID(M4116,22,1)</f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21.831402321428566</v>
      </c>
      <c r="P4116">
        <f>VLOOKUP(TableOMP[[#This Row],[Label]],TableAvg[],3,FALSE)</f>
        <v>9.0477290995250179</v>
      </c>
      <c r="Q4116" s="3">
        <f>TableOMP[[#This Row],[Avg]]-$U$2*TableOMP[[#This Row],[StdDev]]</f>
        <v>3.7359441223785304</v>
      </c>
      <c r="R4116" s="3">
        <f>TableOMP[[#This Row],[Avg]]+$U$2*TableOMP[[#This Row],[StdDev]]</f>
        <v>39.926860520478598</v>
      </c>
      <c r="S4116" s="3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>MID(M4117,22,1)</f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17.737151851851849</v>
      </c>
      <c r="P4117">
        <f>VLOOKUP(TableOMP[[#This Row],[Label]],TableAvg[],3,FALSE)</f>
        <v>8.9005041359941846</v>
      </c>
      <c r="Q4117" s="3">
        <f>TableOMP[[#This Row],[Avg]]-$U$2*TableOMP[[#This Row],[StdDev]]</f>
        <v>-6.3856420136520597E-2</v>
      </c>
      <c r="R4117" s="3">
        <f>TableOMP[[#This Row],[Avg]]+$U$2*TableOMP[[#This Row],[StdDev]]</f>
        <v>35.538160123840214</v>
      </c>
      <c r="S4117" s="3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>MID(M4118,22,1)</f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23.289516851851857</v>
      </c>
      <c r="P4118">
        <f>VLOOKUP(TableOMP[[#This Row],[Label]],TableAvg[],3,FALSE)</f>
        <v>11.135900762443443</v>
      </c>
      <c r="Q4118" s="3">
        <f>TableOMP[[#This Row],[Avg]]-$U$2*TableOMP[[#This Row],[StdDev]]</f>
        <v>1.0177153269649715</v>
      </c>
      <c r="R4118" s="3">
        <f>TableOMP[[#This Row],[Avg]]+$U$2*TableOMP[[#This Row],[StdDev]]</f>
        <v>45.56131837673874</v>
      </c>
      <c r="S4118" s="3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>MID(M4119,22,1)</f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20.976530925925925</v>
      </c>
      <c r="P4119">
        <f>VLOOKUP(TableOMP[[#This Row],[Label]],TableAvg[],3,FALSE)</f>
        <v>9.3978188170333041</v>
      </c>
      <c r="Q4119" s="3">
        <f>TableOMP[[#This Row],[Avg]]-$U$2*TableOMP[[#This Row],[StdDev]]</f>
        <v>2.1808932918593165</v>
      </c>
      <c r="R4119" s="3">
        <f>TableOMP[[#This Row],[Avg]]+$U$2*TableOMP[[#This Row],[StdDev]]</f>
        <v>39.772168559992537</v>
      </c>
      <c r="S4119" s="3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>MID(M4120,22,1)</f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22.445551407407407</v>
      </c>
      <c r="P4120">
        <f>VLOOKUP(TableOMP[[#This Row],[Label]],TableAvg[],3,FALSE)</f>
        <v>9.5278826106641894</v>
      </c>
      <c r="Q4120" s="3">
        <f>TableOMP[[#This Row],[Avg]]-$U$2*TableOMP[[#This Row],[StdDev]]</f>
        <v>3.3897861860790286</v>
      </c>
      <c r="R4120" s="3">
        <f>TableOMP[[#This Row],[Avg]]+$U$2*TableOMP[[#This Row],[StdDev]]</f>
        <v>41.501316628735786</v>
      </c>
      <c r="S4120" s="3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>MID(M4121,22,1)</f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19.780008555555561</v>
      </c>
      <c r="P4121">
        <f>VLOOKUP(TableOMP[[#This Row],[Label]],TableAvg[],3,FALSE)</f>
        <v>9.8262579595391362</v>
      </c>
      <c r="Q4121" s="3">
        <f>TableOMP[[#This Row],[Avg]]-$U$2*TableOMP[[#This Row],[StdDev]]</f>
        <v>0.12749263647728881</v>
      </c>
      <c r="R4121" s="3">
        <f>TableOMP[[#This Row],[Avg]]+$U$2*TableOMP[[#This Row],[StdDev]]</f>
        <v>39.432524474633837</v>
      </c>
      <c r="S4121" s="3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>MID(M4122,22,1)</f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20.881905629629632</v>
      </c>
      <c r="P4122">
        <f>VLOOKUP(TableOMP[[#This Row],[Label]],TableAvg[],3,FALSE)</f>
        <v>9.7048797750861944</v>
      </c>
      <c r="Q4122" s="3">
        <f>TableOMP[[#This Row],[Avg]]-$U$2*TableOMP[[#This Row],[StdDev]]</f>
        <v>1.472146079457243</v>
      </c>
      <c r="R4122" s="3">
        <f>TableOMP[[#This Row],[Avg]]+$U$2*TableOMP[[#This Row],[StdDev]]</f>
        <v>40.291665179802024</v>
      </c>
      <c r="S4122" s="3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>MID(M4123,22,1)</f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24.797914961538464</v>
      </c>
      <c r="P4123">
        <f>VLOOKUP(TableOMP[[#This Row],[Label]],TableAvg[],3,FALSE)</f>
        <v>9.2244738610175894</v>
      </c>
      <c r="Q4123" s="3">
        <f>TableOMP[[#This Row],[Avg]]-$U$2*TableOMP[[#This Row],[StdDev]]</f>
        <v>6.3489672395032848</v>
      </c>
      <c r="R4123" s="3">
        <f>TableOMP[[#This Row],[Avg]]+$U$2*TableOMP[[#This Row],[StdDev]]</f>
        <v>43.246862683573639</v>
      </c>
      <c r="S4123" s="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>MID(M4124,22,1)</f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25.08190823076923</v>
      </c>
      <c r="P4124">
        <f>VLOOKUP(TableOMP[[#This Row],[Label]],TableAvg[],3,FALSE)</f>
        <v>8.6842077902559947</v>
      </c>
      <c r="Q4124" s="3">
        <f>TableOMP[[#This Row],[Avg]]-$U$2*TableOMP[[#This Row],[StdDev]]</f>
        <v>7.7134926502572405</v>
      </c>
      <c r="R4124" s="3">
        <f>TableOMP[[#This Row],[Avg]]+$U$2*TableOMP[[#This Row],[StdDev]]</f>
        <v>42.450323811281223</v>
      </c>
      <c r="S4124" s="3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>MID(M4125,22,1)</f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19.769097730769229</v>
      </c>
      <c r="P4125">
        <f>VLOOKUP(TableOMP[[#This Row],[Label]],TableAvg[],3,FALSE)</f>
        <v>9.8607226380025708</v>
      </c>
      <c r="Q4125" s="3">
        <f>TableOMP[[#This Row],[Avg]]-$U$2*TableOMP[[#This Row],[StdDev]]</f>
        <v>4.7652454764087082E-2</v>
      </c>
      <c r="R4125" s="3">
        <f>TableOMP[[#This Row],[Avg]]+$U$2*TableOMP[[#This Row],[StdDev]]</f>
        <v>39.490543006774374</v>
      </c>
      <c r="S4125" s="3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>MID(M4126,22,1)</f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20.141973615384618</v>
      </c>
      <c r="P4126">
        <f>VLOOKUP(TableOMP[[#This Row],[Label]],TableAvg[],3,FALSE)</f>
        <v>9.5355048512637754</v>
      </c>
      <c r="Q4126" s="3">
        <f>TableOMP[[#This Row],[Avg]]-$U$2*TableOMP[[#This Row],[StdDev]]</f>
        <v>1.0709639128570672</v>
      </c>
      <c r="R4126" s="3">
        <f>TableOMP[[#This Row],[Avg]]+$U$2*TableOMP[[#This Row],[StdDev]]</f>
        <v>39.212983317912169</v>
      </c>
      <c r="S4126" s="3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>MID(M4127,22,1)</f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23.750743115384619</v>
      </c>
      <c r="P4127">
        <f>VLOOKUP(TableOMP[[#This Row],[Label]],TableAvg[],3,FALSE)</f>
        <v>9.4969429529989462</v>
      </c>
      <c r="Q4127" s="3">
        <f>TableOMP[[#This Row],[Avg]]-$U$2*TableOMP[[#This Row],[StdDev]]</f>
        <v>4.7568572093867267</v>
      </c>
      <c r="R4127" s="3">
        <f>TableOMP[[#This Row],[Avg]]+$U$2*TableOMP[[#This Row],[StdDev]]</f>
        <v>42.744629021382508</v>
      </c>
      <c r="S4127" s="3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>MID(M4128,22,1)</f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19.084940192307691</v>
      </c>
      <c r="P4128">
        <f>VLOOKUP(TableOMP[[#This Row],[Label]],TableAvg[],3,FALSE)</f>
        <v>9.8503241807080073</v>
      </c>
      <c r="Q4128" s="3">
        <f>TableOMP[[#This Row],[Avg]]-$U$2*TableOMP[[#This Row],[StdDev]]</f>
        <v>-0.61570816910832349</v>
      </c>
      <c r="R4128" s="3">
        <f>TableOMP[[#This Row],[Avg]]+$U$2*TableOMP[[#This Row],[StdDev]]</f>
        <v>38.785588553723706</v>
      </c>
      <c r="S4128" s="3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>MID(M4129,22,1)</f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21.347046730769232</v>
      </c>
      <c r="P4129">
        <f>VLOOKUP(TableOMP[[#This Row],[Label]],TableAvg[],3,FALSE)</f>
        <v>10.036286516209548</v>
      </c>
      <c r="Q4129" s="3">
        <f>TableOMP[[#This Row],[Avg]]-$U$2*TableOMP[[#This Row],[StdDev]]</f>
        <v>1.2744736983501355</v>
      </c>
      <c r="R4129" s="3">
        <f>TableOMP[[#This Row],[Avg]]+$U$2*TableOMP[[#This Row],[StdDev]]</f>
        <v>41.419619763188329</v>
      </c>
      <c r="S4129" s="3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>MID(M4130,22,1)</f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21.531331384615385</v>
      </c>
      <c r="P4130">
        <f>VLOOKUP(TableOMP[[#This Row],[Label]],TableAvg[],3,FALSE)</f>
        <v>10.009139262313729</v>
      </c>
      <c r="Q4130" s="3">
        <f>TableOMP[[#This Row],[Avg]]-$U$2*TableOMP[[#This Row],[StdDev]]</f>
        <v>1.5130528599879263</v>
      </c>
      <c r="R4130" s="3">
        <f>TableOMP[[#This Row],[Avg]]+$U$2*TableOMP[[#This Row],[StdDev]]</f>
        <v>41.549609909242847</v>
      </c>
      <c r="S4130" s="3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>MID(M4131,22,1)</f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s="3" t="e">
        <f>TableOMP[[#This Row],[Avg]]-$U$2*TableOMP[[#This Row],[StdDev]]</f>
        <v>#N/A</v>
      </c>
      <c r="R4131" s="3" t="e">
        <f>TableOMP[[#This Row],[Avg]]+$U$2*TableOMP[[#This Row],[StdDev]]</f>
        <v>#N/A</v>
      </c>
      <c r="S4131" s="3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>MID(M4132,22,1)</f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s="3" t="e">
        <f>TableOMP[[#This Row],[Avg]]-$U$2*TableOMP[[#This Row],[StdDev]]</f>
        <v>#N/A</v>
      </c>
      <c r="R4132" s="3" t="e">
        <f>TableOMP[[#This Row],[Avg]]+$U$2*TableOMP[[#This Row],[StdDev]]</f>
        <v>#N/A</v>
      </c>
      <c r="S4132" s="3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>MID(M4133,22,1)</f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s="3" t="e">
        <f>TableOMP[[#This Row],[Avg]]-$U$2*TableOMP[[#This Row],[StdDev]]</f>
        <v>#N/A</v>
      </c>
      <c r="R4133" s="3" t="e">
        <f>TableOMP[[#This Row],[Avg]]+$U$2*TableOMP[[#This Row],[StdDev]]</f>
        <v>#N/A</v>
      </c>
      <c r="S4133" s="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>MID(M4134,22,1)</f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s="3" t="e">
        <f>TableOMP[[#This Row],[Avg]]-$U$2*TableOMP[[#This Row],[StdDev]]</f>
        <v>#N/A</v>
      </c>
      <c r="R4134" s="3" t="e">
        <f>TableOMP[[#This Row],[Avg]]+$U$2*TableOMP[[#This Row],[StdDev]]</f>
        <v>#N/A</v>
      </c>
      <c r="S4134" s="3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>MID(M4135,22,1)</f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s="3" t="e">
        <f>TableOMP[[#This Row],[Avg]]-$U$2*TableOMP[[#This Row],[StdDev]]</f>
        <v>#N/A</v>
      </c>
      <c r="R4135" s="3" t="e">
        <f>TableOMP[[#This Row],[Avg]]+$U$2*TableOMP[[#This Row],[StdDev]]</f>
        <v>#N/A</v>
      </c>
      <c r="S4135" s="3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>MID(M4136,22,1)</f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s="3" t="e">
        <f>TableOMP[[#This Row],[Avg]]-$U$2*TableOMP[[#This Row],[StdDev]]</f>
        <v>#N/A</v>
      </c>
      <c r="R4136" s="3" t="e">
        <f>TableOMP[[#This Row],[Avg]]+$U$2*TableOMP[[#This Row],[StdDev]]</f>
        <v>#N/A</v>
      </c>
      <c r="S4136" s="3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>MID(M4137,22,1)</f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s="3" t="e">
        <f>TableOMP[[#This Row],[Avg]]-$U$2*TableOMP[[#This Row],[StdDev]]</f>
        <v>#N/A</v>
      </c>
      <c r="R4137" s="3" t="e">
        <f>TableOMP[[#This Row],[Avg]]+$U$2*TableOMP[[#This Row],[StdDev]]</f>
        <v>#N/A</v>
      </c>
      <c r="S4137" s="3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>MID(M4138,22,1)</f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s="3" t="e">
        <f>TableOMP[[#This Row],[Avg]]-$U$2*TableOMP[[#This Row],[StdDev]]</f>
        <v>#N/A</v>
      </c>
      <c r="R4138" s="3" t="e">
        <f>TableOMP[[#This Row],[Avg]]+$U$2*TableOMP[[#This Row],[StdDev]]</f>
        <v>#N/A</v>
      </c>
      <c r="S4138" s="3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>MID(M4139,22,1)</f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s="3" t="e">
        <f>TableOMP[[#This Row],[Avg]]-$U$2*TableOMP[[#This Row],[StdDev]]</f>
        <v>#N/A</v>
      </c>
      <c r="R4139" s="3" t="e">
        <f>TableOMP[[#This Row],[Avg]]+$U$2*TableOMP[[#This Row],[StdDev]]</f>
        <v>#N/A</v>
      </c>
      <c r="S4139" s="3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>MID(M4140,22,1)</f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s="3" t="e">
        <f>TableOMP[[#This Row],[Avg]]-$U$2*TableOMP[[#This Row],[StdDev]]</f>
        <v>#N/A</v>
      </c>
      <c r="R4140" s="3" t="e">
        <f>TableOMP[[#This Row],[Avg]]+$U$2*TableOMP[[#This Row],[StdDev]]</f>
        <v>#N/A</v>
      </c>
      <c r="S4140" s="3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>MID(M4141,22,1)</f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s="3" t="e">
        <f>TableOMP[[#This Row],[Avg]]-$U$2*TableOMP[[#This Row],[StdDev]]</f>
        <v>#N/A</v>
      </c>
      <c r="R4141" s="3" t="e">
        <f>TableOMP[[#This Row],[Avg]]+$U$2*TableOMP[[#This Row],[StdDev]]</f>
        <v>#N/A</v>
      </c>
      <c r="S4141" s="3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>MID(M4142,22,1)</f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s="3" t="e">
        <f>TableOMP[[#This Row],[Avg]]-$U$2*TableOMP[[#This Row],[StdDev]]</f>
        <v>#N/A</v>
      </c>
      <c r="R4142" s="3" t="e">
        <f>TableOMP[[#This Row],[Avg]]+$U$2*TableOMP[[#This Row],[StdDev]]</f>
        <v>#N/A</v>
      </c>
      <c r="S4142" s="3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>MID(M4143,22,1)</f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s="3" t="e">
        <f>TableOMP[[#This Row],[Avg]]-$U$2*TableOMP[[#This Row],[StdDev]]</f>
        <v>#N/A</v>
      </c>
      <c r="R4143" s="3" t="e">
        <f>TableOMP[[#This Row],[Avg]]+$U$2*TableOMP[[#This Row],[StdDev]]</f>
        <v>#N/A</v>
      </c>
      <c r="S4143" s="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>MID(M4144,22,1)</f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s="3" t="e">
        <f>TableOMP[[#This Row],[Avg]]-$U$2*TableOMP[[#This Row],[StdDev]]</f>
        <v>#N/A</v>
      </c>
      <c r="R4144" s="3" t="e">
        <f>TableOMP[[#This Row],[Avg]]+$U$2*TableOMP[[#This Row],[StdDev]]</f>
        <v>#N/A</v>
      </c>
      <c r="S4144" s="3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>MID(M4145,22,1)</f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s="3" t="e">
        <f>TableOMP[[#This Row],[Avg]]-$U$2*TableOMP[[#This Row],[StdDev]]</f>
        <v>#N/A</v>
      </c>
      <c r="R4145" s="3" t="e">
        <f>TableOMP[[#This Row],[Avg]]+$U$2*TableOMP[[#This Row],[StdDev]]</f>
        <v>#N/A</v>
      </c>
      <c r="S4145" s="3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>MID(M4146,22,1)</f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s="3" t="e">
        <f>TableOMP[[#This Row],[Avg]]-$U$2*TableOMP[[#This Row],[StdDev]]</f>
        <v>#N/A</v>
      </c>
      <c r="R4146" s="3" t="e">
        <f>TableOMP[[#This Row],[Avg]]+$U$2*TableOMP[[#This Row],[StdDev]]</f>
        <v>#N/A</v>
      </c>
      <c r="S4146" s="3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>MID(M4147,22,1)</f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s="3" t="e">
        <f>TableOMP[[#This Row],[Avg]]-$U$2*TableOMP[[#This Row],[StdDev]]</f>
        <v>#N/A</v>
      </c>
      <c r="R4147" s="3" t="e">
        <f>TableOMP[[#This Row],[Avg]]+$U$2*TableOMP[[#This Row],[StdDev]]</f>
        <v>#N/A</v>
      </c>
      <c r="S4147" s="3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>MID(M4148,22,1)</f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s="3" t="e">
        <f>TableOMP[[#This Row],[Avg]]-$U$2*TableOMP[[#This Row],[StdDev]]</f>
        <v>#N/A</v>
      </c>
      <c r="R4148" s="3" t="e">
        <f>TableOMP[[#This Row],[Avg]]+$U$2*TableOMP[[#This Row],[StdDev]]</f>
        <v>#N/A</v>
      </c>
      <c r="S4148" s="3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>MID(M4149,22,1)</f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s="3" t="e">
        <f>TableOMP[[#This Row],[Avg]]-$U$2*TableOMP[[#This Row],[StdDev]]</f>
        <v>#N/A</v>
      </c>
      <c r="R4149" s="3" t="e">
        <f>TableOMP[[#This Row],[Avg]]+$U$2*TableOMP[[#This Row],[StdDev]]</f>
        <v>#N/A</v>
      </c>
      <c r="S4149" s="3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>MID(M4150,22,1)</f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s="3" t="e">
        <f>TableOMP[[#This Row],[Avg]]-$U$2*TableOMP[[#This Row],[StdDev]]</f>
        <v>#N/A</v>
      </c>
      <c r="R4150" s="3" t="e">
        <f>TableOMP[[#This Row],[Avg]]+$U$2*TableOMP[[#This Row],[StdDev]]</f>
        <v>#N/A</v>
      </c>
      <c r="S4150" s="3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>MID(M4151,22,1)</f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s="3" t="e">
        <f>TableOMP[[#This Row],[Avg]]-$U$2*TableOMP[[#This Row],[StdDev]]</f>
        <v>#N/A</v>
      </c>
      <c r="R4151" s="3" t="e">
        <f>TableOMP[[#This Row],[Avg]]+$U$2*TableOMP[[#This Row],[StdDev]]</f>
        <v>#N/A</v>
      </c>
      <c r="S4151" s="3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>MID(M4152,22,1)</f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s="3" t="e">
        <f>TableOMP[[#This Row],[Avg]]-$U$2*TableOMP[[#This Row],[StdDev]]</f>
        <v>#N/A</v>
      </c>
      <c r="R4152" s="3" t="e">
        <f>TableOMP[[#This Row],[Avg]]+$U$2*TableOMP[[#This Row],[StdDev]]</f>
        <v>#N/A</v>
      </c>
      <c r="S4152" s="3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>MID(M4153,22,1)</f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s="3" t="e">
        <f>TableOMP[[#This Row],[Avg]]-$U$2*TableOMP[[#This Row],[StdDev]]</f>
        <v>#N/A</v>
      </c>
      <c r="R4153" s="3" t="e">
        <f>TableOMP[[#This Row],[Avg]]+$U$2*TableOMP[[#This Row],[StdDev]]</f>
        <v>#N/A</v>
      </c>
      <c r="S4153" s="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>MID(M4154,22,1)</f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s="3" t="e">
        <f>TableOMP[[#This Row],[Avg]]-$U$2*TableOMP[[#This Row],[StdDev]]</f>
        <v>#N/A</v>
      </c>
      <c r="R4154" s="3" t="e">
        <f>TableOMP[[#This Row],[Avg]]+$U$2*TableOMP[[#This Row],[StdDev]]</f>
        <v>#N/A</v>
      </c>
      <c r="S4154" s="3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>MID(M4155,22,1)</f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s="3" t="e">
        <f>TableOMP[[#This Row],[Avg]]-$U$2*TableOMP[[#This Row],[StdDev]]</f>
        <v>#N/A</v>
      </c>
      <c r="R4155" s="3" t="e">
        <f>TableOMP[[#This Row],[Avg]]+$U$2*TableOMP[[#This Row],[StdDev]]</f>
        <v>#N/A</v>
      </c>
      <c r="S4155" s="3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>MID(M4156,22,1)</f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s="3" t="e">
        <f>TableOMP[[#This Row],[Avg]]-$U$2*TableOMP[[#This Row],[StdDev]]</f>
        <v>#N/A</v>
      </c>
      <c r="R4156" s="3" t="e">
        <f>TableOMP[[#This Row],[Avg]]+$U$2*TableOMP[[#This Row],[StdDev]]</f>
        <v>#N/A</v>
      </c>
      <c r="S4156" s="3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>MID(M4157,22,1)</f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s="3" t="e">
        <f>TableOMP[[#This Row],[Avg]]-$U$2*TableOMP[[#This Row],[StdDev]]</f>
        <v>#N/A</v>
      </c>
      <c r="R4157" s="3" t="e">
        <f>TableOMP[[#This Row],[Avg]]+$U$2*TableOMP[[#This Row],[StdDev]]</f>
        <v>#N/A</v>
      </c>
      <c r="S4157" s="3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>MID(M4158,22,1)</f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s="3" t="e">
        <f>TableOMP[[#This Row],[Avg]]-$U$2*TableOMP[[#This Row],[StdDev]]</f>
        <v>#N/A</v>
      </c>
      <c r="R4158" s="3" t="e">
        <f>TableOMP[[#This Row],[Avg]]+$U$2*TableOMP[[#This Row],[StdDev]]</f>
        <v>#N/A</v>
      </c>
      <c r="S4158" s="3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>MID(M4159,22,1)</f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s="3" t="e">
        <f>TableOMP[[#This Row],[Avg]]-$U$2*TableOMP[[#This Row],[StdDev]]</f>
        <v>#N/A</v>
      </c>
      <c r="R4159" s="3" t="e">
        <f>TableOMP[[#This Row],[Avg]]+$U$2*TableOMP[[#This Row],[StdDev]]</f>
        <v>#N/A</v>
      </c>
      <c r="S4159" s="3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>MID(M4160,22,1)</f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s="3" t="e">
        <f>TableOMP[[#This Row],[Avg]]-$U$2*TableOMP[[#This Row],[StdDev]]</f>
        <v>#N/A</v>
      </c>
      <c r="R4160" s="3" t="e">
        <f>TableOMP[[#This Row],[Avg]]+$U$2*TableOMP[[#This Row],[StdDev]]</f>
        <v>#N/A</v>
      </c>
      <c r="S4160" s="3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>MID(M4161,22,1)</f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s="3" t="e">
        <f>TableOMP[[#This Row],[Avg]]-$U$2*TableOMP[[#This Row],[StdDev]]</f>
        <v>#N/A</v>
      </c>
      <c r="R4161" s="3" t="e">
        <f>TableOMP[[#This Row],[Avg]]+$U$2*TableOMP[[#This Row],[StdDev]]</f>
        <v>#N/A</v>
      </c>
      <c r="S4161" s="3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s="3" t="e">
        <f>TableOMP[[#This Row],[Avg]]-$U$2*TableOMP[[#This Row],[StdDev]]</f>
        <v>#N/A</v>
      </c>
      <c r="R4162" s="3" t="e">
        <f>TableOMP[[#This Row],[Avg]]+$U$2*TableOMP[[#This Row],[StdDev]]</f>
        <v>#N/A</v>
      </c>
      <c r="S4162" s="3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>MID(M4163,22,1)</f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s="3" t="e">
        <f>TableOMP[[#This Row],[Avg]]-$U$2*TableOMP[[#This Row],[StdDev]]</f>
        <v>#N/A</v>
      </c>
      <c r="R4163" s="3" t="e">
        <f>TableOMP[[#This Row],[Avg]]+$U$2*TableOMP[[#This Row],[StdDev]]</f>
        <v>#N/A</v>
      </c>
      <c r="S4163" s="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>MID(M4164,22,1)</f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s="3" t="e">
        <f>TableOMP[[#This Row],[Avg]]-$U$2*TableOMP[[#This Row],[StdDev]]</f>
        <v>#N/A</v>
      </c>
      <c r="R4164" s="3" t="e">
        <f>TableOMP[[#This Row],[Avg]]+$U$2*TableOMP[[#This Row],[StdDev]]</f>
        <v>#N/A</v>
      </c>
      <c r="S4164" s="3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>MID(M4165,22,1)</f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s="3" t="e">
        <f>TableOMP[[#This Row],[Avg]]-$U$2*TableOMP[[#This Row],[StdDev]]</f>
        <v>#N/A</v>
      </c>
      <c r="R4165" s="3" t="e">
        <f>TableOMP[[#This Row],[Avg]]+$U$2*TableOMP[[#This Row],[StdDev]]</f>
        <v>#N/A</v>
      </c>
      <c r="S4165" s="3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>MID(M4166,22,1)</f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s="3" t="e">
        <f>TableOMP[[#This Row],[Avg]]-$U$2*TableOMP[[#This Row],[StdDev]]</f>
        <v>#N/A</v>
      </c>
      <c r="R4166" s="3" t="e">
        <f>TableOMP[[#This Row],[Avg]]+$U$2*TableOMP[[#This Row],[StdDev]]</f>
        <v>#N/A</v>
      </c>
      <c r="S4166" s="3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>MID(M4167,22,1)</f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s="3" t="e">
        <f>TableOMP[[#This Row],[Avg]]-$U$2*TableOMP[[#This Row],[StdDev]]</f>
        <v>#N/A</v>
      </c>
      <c r="R4167" s="3" t="e">
        <f>TableOMP[[#This Row],[Avg]]+$U$2*TableOMP[[#This Row],[StdDev]]</f>
        <v>#N/A</v>
      </c>
      <c r="S4167" s="3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>MID(M4168,22,1)</f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s="3" t="e">
        <f>TableOMP[[#This Row],[Avg]]-$U$2*TableOMP[[#This Row],[StdDev]]</f>
        <v>#N/A</v>
      </c>
      <c r="R4168" s="3" t="e">
        <f>TableOMP[[#This Row],[Avg]]+$U$2*TableOMP[[#This Row],[StdDev]]</f>
        <v>#N/A</v>
      </c>
      <c r="S4168" s="3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>MID(M4169,22,1)</f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s="3" t="e">
        <f>TableOMP[[#This Row],[Avg]]-$U$2*TableOMP[[#This Row],[StdDev]]</f>
        <v>#N/A</v>
      </c>
      <c r="R4169" s="3" t="e">
        <f>TableOMP[[#This Row],[Avg]]+$U$2*TableOMP[[#This Row],[StdDev]]</f>
        <v>#N/A</v>
      </c>
      <c r="S4169" s="3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>MID(M4170,22,1)</f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s="3" t="e">
        <f>TableOMP[[#This Row],[Avg]]-$U$2*TableOMP[[#This Row],[StdDev]]</f>
        <v>#N/A</v>
      </c>
      <c r="R4170" s="3" t="e">
        <f>TableOMP[[#This Row],[Avg]]+$U$2*TableOMP[[#This Row],[StdDev]]</f>
        <v>#N/A</v>
      </c>
      <c r="S4170" s="3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>MID(M4171,22,1)</f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s="3" t="e">
        <f>TableOMP[[#This Row],[Avg]]-$U$2*TableOMP[[#This Row],[StdDev]]</f>
        <v>#N/A</v>
      </c>
      <c r="R4171" s="3" t="e">
        <f>TableOMP[[#This Row],[Avg]]+$U$2*TableOMP[[#This Row],[StdDev]]</f>
        <v>#N/A</v>
      </c>
      <c r="S4171" s="3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>MID(M4172,22,1)</f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s="3" t="e">
        <f>TableOMP[[#This Row],[Avg]]-$U$2*TableOMP[[#This Row],[StdDev]]</f>
        <v>#N/A</v>
      </c>
      <c r="R4172" s="3" t="e">
        <f>TableOMP[[#This Row],[Avg]]+$U$2*TableOMP[[#This Row],[StdDev]]</f>
        <v>#N/A</v>
      </c>
      <c r="S4172" s="3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>MID(M4173,22,1)</f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s="3" t="e">
        <f>TableOMP[[#This Row],[Avg]]-$U$2*TableOMP[[#This Row],[StdDev]]</f>
        <v>#N/A</v>
      </c>
      <c r="R4173" s="3" t="e">
        <f>TableOMP[[#This Row],[Avg]]+$U$2*TableOMP[[#This Row],[StdDev]]</f>
        <v>#N/A</v>
      </c>
      <c r="S4173" s="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>MID(M4174,22,1)</f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s="3" t="e">
        <f>TableOMP[[#This Row],[Avg]]-$U$2*TableOMP[[#This Row],[StdDev]]</f>
        <v>#N/A</v>
      </c>
      <c r="R4174" s="3" t="e">
        <f>TableOMP[[#This Row],[Avg]]+$U$2*TableOMP[[#This Row],[StdDev]]</f>
        <v>#N/A</v>
      </c>
      <c r="S4174" s="3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>MID(M4175,22,1)</f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s="3" t="e">
        <f>TableOMP[[#This Row],[Avg]]-$U$2*TableOMP[[#This Row],[StdDev]]</f>
        <v>#N/A</v>
      </c>
      <c r="R4175" s="3" t="e">
        <f>TableOMP[[#This Row],[Avg]]+$U$2*TableOMP[[#This Row],[StdDev]]</f>
        <v>#N/A</v>
      </c>
      <c r="S4175" s="3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>MID(M4176,22,1)</f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s="3" t="e">
        <f>TableOMP[[#This Row],[Avg]]-$U$2*TableOMP[[#This Row],[StdDev]]</f>
        <v>#N/A</v>
      </c>
      <c r="R4176" s="3" t="e">
        <f>TableOMP[[#This Row],[Avg]]+$U$2*TableOMP[[#This Row],[StdDev]]</f>
        <v>#N/A</v>
      </c>
      <c r="S4176" s="3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>MID(M4177,22,1)</f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s="3" t="e">
        <f>TableOMP[[#This Row],[Avg]]-$U$2*TableOMP[[#This Row],[StdDev]]</f>
        <v>#N/A</v>
      </c>
      <c r="R4177" s="3" t="e">
        <f>TableOMP[[#This Row],[Avg]]+$U$2*TableOMP[[#This Row],[StdDev]]</f>
        <v>#N/A</v>
      </c>
      <c r="S4177" s="3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>MID(M4178,22,1)</f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s="3" t="e">
        <f>TableOMP[[#This Row],[Avg]]-$U$2*TableOMP[[#This Row],[StdDev]]</f>
        <v>#N/A</v>
      </c>
      <c r="R4178" s="3" t="e">
        <f>TableOMP[[#This Row],[Avg]]+$U$2*TableOMP[[#This Row],[StdDev]]</f>
        <v>#N/A</v>
      </c>
      <c r="S4178" s="3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>MID(M4179,22,1)</f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s="3" t="e">
        <f>TableOMP[[#This Row],[Avg]]-$U$2*TableOMP[[#This Row],[StdDev]]</f>
        <v>#N/A</v>
      </c>
      <c r="R4179" s="3" t="e">
        <f>TableOMP[[#This Row],[Avg]]+$U$2*TableOMP[[#This Row],[StdDev]]</f>
        <v>#N/A</v>
      </c>
      <c r="S4179" s="3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>MID(M4180,22,1)</f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s="3" t="e">
        <f>TableOMP[[#This Row],[Avg]]-$U$2*TableOMP[[#This Row],[StdDev]]</f>
        <v>#N/A</v>
      </c>
      <c r="R4180" s="3" t="e">
        <f>TableOMP[[#This Row],[Avg]]+$U$2*TableOMP[[#This Row],[StdDev]]</f>
        <v>#N/A</v>
      </c>
      <c r="S4180" s="3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>MID(M4181,22,1)</f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s="3" t="e">
        <f>TableOMP[[#This Row],[Avg]]-$U$2*TableOMP[[#This Row],[StdDev]]</f>
        <v>#N/A</v>
      </c>
      <c r="R4181" s="3" t="e">
        <f>TableOMP[[#This Row],[Avg]]+$U$2*TableOMP[[#This Row],[StdDev]]</f>
        <v>#N/A</v>
      </c>
      <c r="S4181" s="3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>MID(M4182,22,1)</f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s="3" t="e">
        <f>TableOMP[[#This Row],[Avg]]-$U$2*TableOMP[[#This Row],[StdDev]]</f>
        <v>#N/A</v>
      </c>
      <c r="R4182" s="3" t="e">
        <f>TableOMP[[#This Row],[Avg]]+$U$2*TableOMP[[#This Row],[StdDev]]</f>
        <v>#N/A</v>
      </c>
      <c r="S4182" s="3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>MID(M4183,22,1)</f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s="3" t="e">
        <f>TableOMP[[#This Row],[Avg]]-$U$2*TableOMP[[#This Row],[StdDev]]</f>
        <v>#N/A</v>
      </c>
      <c r="R4183" s="3" t="e">
        <f>TableOMP[[#This Row],[Avg]]+$U$2*TableOMP[[#This Row],[StdDev]]</f>
        <v>#N/A</v>
      </c>
      <c r="S4183" s="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>MID(M4184,22,1)</f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s="3" t="e">
        <f>TableOMP[[#This Row],[Avg]]-$U$2*TableOMP[[#This Row],[StdDev]]</f>
        <v>#N/A</v>
      </c>
      <c r="R4184" s="3" t="e">
        <f>TableOMP[[#This Row],[Avg]]+$U$2*TableOMP[[#This Row],[StdDev]]</f>
        <v>#N/A</v>
      </c>
      <c r="S4184" s="3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>MID(M4185,22,1)</f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s="3" t="e">
        <f>TableOMP[[#This Row],[Avg]]-$U$2*TableOMP[[#This Row],[StdDev]]</f>
        <v>#N/A</v>
      </c>
      <c r="R4185" s="3" t="e">
        <f>TableOMP[[#This Row],[Avg]]+$U$2*TableOMP[[#This Row],[StdDev]]</f>
        <v>#N/A</v>
      </c>
      <c r="S4185" s="3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>MID(M4186,22,1)</f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s="3" t="e">
        <f>TableOMP[[#This Row],[Avg]]-$U$2*TableOMP[[#This Row],[StdDev]]</f>
        <v>#N/A</v>
      </c>
      <c r="R4186" s="3" t="e">
        <f>TableOMP[[#This Row],[Avg]]+$U$2*TableOMP[[#This Row],[StdDev]]</f>
        <v>#N/A</v>
      </c>
      <c r="S4186" s="3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>MID(M4187,22,1)</f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s="3" t="e">
        <f>TableOMP[[#This Row],[Avg]]-$U$2*TableOMP[[#This Row],[StdDev]]</f>
        <v>#N/A</v>
      </c>
      <c r="R4187" s="3" t="e">
        <f>TableOMP[[#This Row],[Avg]]+$U$2*TableOMP[[#This Row],[StdDev]]</f>
        <v>#N/A</v>
      </c>
      <c r="S4187" s="3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>MID(M4188,22,1)</f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s="3" t="e">
        <f>TableOMP[[#This Row],[Avg]]-$U$2*TableOMP[[#This Row],[StdDev]]</f>
        <v>#N/A</v>
      </c>
      <c r="R4188" s="3" t="e">
        <f>TableOMP[[#This Row],[Avg]]+$U$2*TableOMP[[#This Row],[StdDev]]</f>
        <v>#N/A</v>
      </c>
      <c r="S4188" s="3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>MID(M4189,22,1)</f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s="3" t="e">
        <f>TableOMP[[#This Row],[Avg]]-$U$2*TableOMP[[#This Row],[StdDev]]</f>
        <v>#N/A</v>
      </c>
      <c r="R4189" s="3" t="e">
        <f>TableOMP[[#This Row],[Avg]]+$U$2*TableOMP[[#This Row],[StdDev]]</f>
        <v>#N/A</v>
      </c>
      <c r="S4189" s="3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>MID(M4190,22,1)</f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s="3" t="e">
        <f>TableOMP[[#This Row],[Avg]]-$U$2*TableOMP[[#This Row],[StdDev]]</f>
        <v>#N/A</v>
      </c>
      <c r="R4190" s="3" t="e">
        <f>TableOMP[[#This Row],[Avg]]+$U$2*TableOMP[[#This Row],[StdDev]]</f>
        <v>#N/A</v>
      </c>
      <c r="S4190" s="3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>MID(M4191,22,1)</f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s="3" t="e">
        <f>TableOMP[[#This Row],[Avg]]-$U$2*TableOMP[[#This Row],[StdDev]]</f>
        <v>#N/A</v>
      </c>
      <c r="R4191" s="3" t="e">
        <f>TableOMP[[#This Row],[Avg]]+$U$2*TableOMP[[#This Row],[StdDev]]</f>
        <v>#N/A</v>
      </c>
      <c r="S4191" s="3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>MID(M4192,22,1)</f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s="3" t="e">
        <f>TableOMP[[#This Row],[Avg]]-$U$2*TableOMP[[#This Row],[StdDev]]</f>
        <v>#N/A</v>
      </c>
      <c r="R4192" s="3" t="e">
        <f>TableOMP[[#This Row],[Avg]]+$U$2*TableOMP[[#This Row],[StdDev]]</f>
        <v>#N/A</v>
      </c>
      <c r="S4192" s="3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>MID(M4193,22,1)</f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s="3" t="e">
        <f>TableOMP[[#This Row],[Avg]]-$U$2*TableOMP[[#This Row],[StdDev]]</f>
        <v>#N/A</v>
      </c>
      <c r="R4193" s="3" t="e">
        <f>TableOMP[[#This Row],[Avg]]+$U$2*TableOMP[[#This Row],[StdDev]]</f>
        <v>#N/A</v>
      </c>
      <c r="S4193" s="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>MID(M4194,22,1)</f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s="3" t="e">
        <f>TableOMP[[#This Row],[Avg]]-$U$2*TableOMP[[#This Row],[StdDev]]</f>
        <v>#N/A</v>
      </c>
      <c r="R4194" s="3" t="e">
        <f>TableOMP[[#This Row],[Avg]]+$U$2*TableOMP[[#This Row],[StdDev]]</f>
        <v>#N/A</v>
      </c>
      <c r="S4194" s="3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>MID(M4195,22,1)</f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s="3" t="e">
        <f>TableOMP[[#This Row],[Avg]]-$U$2*TableOMP[[#This Row],[StdDev]]</f>
        <v>#N/A</v>
      </c>
      <c r="R4195" s="3" t="e">
        <f>TableOMP[[#This Row],[Avg]]+$U$2*TableOMP[[#This Row],[StdDev]]</f>
        <v>#N/A</v>
      </c>
      <c r="S4195" s="3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>MID(M4196,22,1)</f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s="3" t="e">
        <f>TableOMP[[#This Row],[Avg]]-$U$2*TableOMP[[#This Row],[StdDev]]</f>
        <v>#N/A</v>
      </c>
      <c r="R4196" s="3" t="e">
        <f>TableOMP[[#This Row],[Avg]]+$U$2*TableOMP[[#This Row],[StdDev]]</f>
        <v>#N/A</v>
      </c>
      <c r="S4196" s="3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>MID(M4197,22,1)</f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s="3" t="e">
        <f>TableOMP[[#This Row],[Avg]]-$U$2*TableOMP[[#This Row],[StdDev]]</f>
        <v>#N/A</v>
      </c>
      <c r="R4197" s="3" t="e">
        <f>TableOMP[[#This Row],[Avg]]+$U$2*TableOMP[[#This Row],[StdDev]]</f>
        <v>#N/A</v>
      </c>
      <c r="S4197" s="3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>MID(M4198,22,1)</f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s="3" t="e">
        <f>TableOMP[[#This Row],[Avg]]-$U$2*TableOMP[[#This Row],[StdDev]]</f>
        <v>#N/A</v>
      </c>
      <c r="R4198" s="3" t="e">
        <f>TableOMP[[#This Row],[Avg]]+$U$2*TableOMP[[#This Row],[StdDev]]</f>
        <v>#N/A</v>
      </c>
      <c r="S4198" s="3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>MID(M4199,22,1)</f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s="3" t="e">
        <f>TableOMP[[#This Row],[Avg]]-$U$2*TableOMP[[#This Row],[StdDev]]</f>
        <v>#N/A</v>
      </c>
      <c r="R4199" s="3" t="e">
        <f>TableOMP[[#This Row],[Avg]]+$U$2*TableOMP[[#This Row],[StdDev]]</f>
        <v>#N/A</v>
      </c>
      <c r="S4199" s="3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>MID(M4200,22,1)</f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s="3" t="e">
        <f>TableOMP[[#This Row],[Avg]]-$U$2*TableOMP[[#This Row],[StdDev]]</f>
        <v>#N/A</v>
      </c>
      <c r="R4200" s="3" t="e">
        <f>TableOMP[[#This Row],[Avg]]+$U$2*TableOMP[[#This Row],[StdDev]]</f>
        <v>#N/A</v>
      </c>
      <c r="S4200" s="3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>MID(M4201,22,1)</f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s="3" t="e">
        <f>TableOMP[[#This Row],[Avg]]-$U$2*TableOMP[[#This Row],[StdDev]]</f>
        <v>#N/A</v>
      </c>
      <c r="R4201" s="3" t="e">
        <f>TableOMP[[#This Row],[Avg]]+$U$2*TableOMP[[#This Row],[StdDev]]</f>
        <v>#N/A</v>
      </c>
      <c r="S4201" s="3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>MID(M4202,22,1)</f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s="3" t="e">
        <f>TableOMP[[#This Row],[Avg]]-$U$2*TableOMP[[#This Row],[StdDev]]</f>
        <v>#N/A</v>
      </c>
      <c r="R4202" s="3" t="e">
        <f>TableOMP[[#This Row],[Avg]]+$U$2*TableOMP[[#This Row],[StdDev]]</f>
        <v>#N/A</v>
      </c>
      <c r="S4202" s="3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>MID(M4203,22,1)</f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s="3" t="e">
        <f>TableOMP[[#This Row],[Avg]]-$U$2*TableOMP[[#This Row],[StdDev]]</f>
        <v>#N/A</v>
      </c>
      <c r="R4203" s="3" t="e">
        <f>TableOMP[[#This Row],[Avg]]+$U$2*TableOMP[[#This Row],[StdDev]]</f>
        <v>#N/A</v>
      </c>
      <c r="S4203" s="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>MID(M4204,22,1)</f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s="3" t="e">
        <f>TableOMP[[#This Row],[Avg]]-$U$2*TableOMP[[#This Row],[StdDev]]</f>
        <v>#N/A</v>
      </c>
      <c r="R4204" s="3" t="e">
        <f>TableOMP[[#This Row],[Avg]]+$U$2*TableOMP[[#This Row],[StdDev]]</f>
        <v>#N/A</v>
      </c>
      <c r="S4204" s="3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>MID(M4205,22,1)</f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s="3" t="e">
        <f>TableOMP[[#This Row],[Avg]]-$U$2*TableOMP[[#This Row],[StdDev]]</f>
        <v>#N/A</v>
      </c>
      <c r="R4205" s="3" t="e">
        <f>TableOMP[[#This Row],[Avg]]+$U$2*TableOMP[[#This Row],[StdDev]]</f>
        <v>#N/A</v>
      </c>
      <c r="S4205" s="3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>MID(M4206,22,1)</f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s="3" t="e">
        <f>TableOMP[[#This Row],[Avg]]-$U$2*TableOMP[[#This Row],[StdDev]]</f>
        <v>#N/A</v>
      </c>
      <c r="R4206" s="3" t="e">
        <f>TableOMP[[#This Row],[Avg]]+$U$2*TableOMP[[#This Row],[StdDev]]</f>
        <v>#N/A</v>
      </c>
      <c r="S4206" s="3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>MID(M4207,22,1)</f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s="3" t="e">
        <f>TableOMP[[#This Row],[Avg]]-$U$2*TableOMP[[#This Row],[StdDev]]</f>
        <v>#N/A</v>
      </c>
      <c r="R4207" s="3" t="e">
        <f>TableOMP[[#This Row],[Avg]]+$U$2*TableOMP[[#This Row],[StdDev]]</f>
        <v>#N/A</v>
      </c>
      <c r="S4207" s="3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>MID(M4208,22,1)</f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s="3" t="e">
        <f>TableOMP[[#This Row],[Avg]]-$U$2*TableOMP[[#This Row],[StdDev]]</f>
        <v>#N/A</v>
      </c>
      <c r="R4208" s="3" t="e">
        <f>TableOMP[[#This Row],[Avg]]+$U$2*TableOMP[[#This Row],[StdDev]]</f>
        <v>#N/A</v>
      </c>
      <c r="S4208" s="3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>MID(M4209,22,1)</f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s="3" t="e">
        <f>TableOMP[[#This Row],[Avg]]-$U$2*TableOMP[[#This Row],[StdDev]]</f>
        <v>#N/A</v>
      </c>
      <c r="R4209" s="3" t="e">
        <f>TableOMP[[#This Row],[Avg]]+$U$2*TableOMP[[#This Row],[StdDev]]</f>
        <v>#N/A</v>
      </c>
      <c r="S4209" s="3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>MID(M4210,22,1)</f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s="3" t="e">
        <f>TableOMP[[#This Row],[Avg]]-$U$2*TableOMP[[#This Row],[StdDev]]</f>
        <v>#N/A</v>
      </c>
      <c r="R4210" s="3" t="e">
        <f>TableOMP[[#This Row],[Avg]]+$U$2*TableOMP[[#This Row],[StdDev]]</f>
        <v>#N/A</v>
      </c>
      <c r="S4210" s="3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>MID(M4211,22,1)</f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s="3" t="e">
        <f>TableOMP[[#This Row],[Avg]]-$U$2*TableOMP[[#This Row],[StdDev]]</f>
        <v>#N/A</v>
      </c>
      <c r="R4211" s="3" t="e">
        <f>TableOMP[[#This Row],[Avg]]+$U$2*TableOMP[[#This Row],[StdDev]]</f>
        <v>#N/A</v>
      </c>
      <c r="S4211" s="3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>MID(M4212,22,1)</f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s="3" t="e">
        <f>TableOMP[[#This Row],[Avg]]-$U$2*TableOMP[[#This Row],[StdDev]]</f>
        <v>#N/A</v>
      </c>
      <c r="R4212" s="3" t="e">
        <f>TableOMP[[#This Row],[Avg]]+$U$2*TableOMP[[#This Row],[StdDev]]</f>
        <v>#N/A</v>
      </c>
      <c r="S4212" s="3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>MID(M4213,22,1)</f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s="3" t="e">
        <f>TableOMP[[#This Row],[Avg]]-$U$2*TableOMP[[#This Row],[StdDev]]</f>
        <v>#N/A</v>
      </c>
      <c r="R4213" s="3" t="e">
        <f>TableOMP[[#This Row],[Avg]]+$U$2*TableOMP[[#This Row],[StdDev]]</f>
        <v>#N/A</v>
      </c>
      <c r="S4213" s="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>MID(M4214,22,1)</f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s="3" t="e">
        <f>TableOMP[[#This Row],[Avg]]-$U$2*TableOMP[[#This Row],[StdDev]]</f>
        <v>#N/A</v>
      </c>
      <c r="R4214" s="3" t="e">
        <f>TableOMP[[#This Row],[Avg]]+$U$2*TableOMP[[#This Row],[StdDev]]</f>
        <v>#N/A</v>
      </c>
      <c r="S4214" s="3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>MID(M4215,22,1)</f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s="3" t="e">
        <f>TableOMP[[#This Row],[Avg]]-$U$2*TableOMP[[#This Row],[StdDev]]</f>
        <v>#N/A</v>
      </c>
      <c r="R4215" s="3" t="e">
        <f>TableOMP[[#This Row],[Avg]]+$U$2*TableOMP[[#This Row],[StdDev]]</f>
        <v>#N/A</v>
      </c>
      <c r="S4215" s="3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>MID(M4216,22,1)</f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s="3" t="e">
        <f>TableOMP[[#This Row],[Avg]]-$U$2*TableOMP[[#This Row],[StdDev]]</f>
        <v>#N/A</v>
      </c>
      <c r="R4216" s="3" t="e">
        <f>TableOMP[[#This Row],[Avg]]+$U$2*TableOMP[[#This Row],[StdDev]]</f>
        <v>#N/A</v>
      </c>
      <c r="S4216" s="3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>MID(M4217,22,1)</f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s="3" t="e">
        <f>TableOMP[[#This Row],[Avg]]-$U$2*TableOMP[[#This Row],[StdDev]]</f>
        <v>#N/A</v>
      </c>
      <c r="R4217" s="3" t="e">
        <f>TableOMP[[#This Row],[Avg]]+$U$2*TableOMP[[#This Row],[StdDev]]</f>
        <v>#N/A</v>
      </c>
      <c r="S4217" s="3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>MID(M4218,22,1)</f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s="3" t="e">
        <f>TableOMP[[#This Row],[Avg]]-$U$2*TableOMP[[#This Row],[StdDev]]</f>
        <v>#N/A</v>
      </c>
      <c r="R4218" s="3" t="e">
        <f>TableOMP[[#This Row],[Avg]]+$U$2*TableOMP[[#This Row],[StdDev]]</f>
        <v>#N/A</v>
      </c>
      <c r="S4218" s="3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>MID(M4219,22,1)</f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s="3" t="e">
        <f>TableOMP[[#This Row],[Avg]]-$U$2*TableOMP[[#This Row],[StdDev]]</f>
        <v>#N/A</v>
      </c>
      <c r="R4219" s="3" t="e">
        <f>TableOMP[[#This Row],[Avg]]+$U$2*TableOMP[[#This Row],[StdDev]]</f>
        <v>#N/A</v>
      </c>
      <c r="S4219" s="3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>MID(M4220,22,1)</f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s="3" t="e">
        <f>TableOMP[[#This Row],[Avg]]-$U$2*TableOMP[[#This Row],[StdDev]]</f>
        <v>#N/A</v>
      </c>
      <c r="R4220" s="3" t="e">
        <f>TableOMP[[#This Row],[Avg]]+$U$2*TableOMP[[#This Row],[StdDev]]</f>
        <v>#N/A</v>
      </c>
      <c r="S4220" s="3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>MID(M4221,22,1)</f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s="3" t="e">
        <f>TableOMP[[#This Row],[Avg]]-$U$2*TableOMP[[#This Row],[StdDev]]</f>
        <v>#N/A</v>
      </c>
      <c r="R4221" s="3" t="e">
        <f>TableOMP[[#This Row],[Avg]]+$U$2*TableOMP[[#This Row],[StdDev]]</f>
        <v>#N/A</v>
      </c>
      <c r="S4221" s="3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>MID(M4222,22,1)</f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s="3" t="e">
        <f>TableOMP[[#This Row],[Avg]]-$U$2*TableOMP[[#This Row],[StdDev]]</f>
        <v>#N/A</v>
      </c>
      <c r="R4222" s="3" t="e">
        <f>TableOMP[[#This Row],[Avg]]+$U$2*TableOMP[[#This Row],[StdDev]]</f>
        <v>#N/A</v>
      </c>
      <c r="S4222" s="3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>MID(M4223,22,1)</f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s="3" t="e">
        <f>TableOMP[[#This Row],[Avg]]-$U$2*TableOMP[[#This Row],[StdDev]]</f>
        <v>#N/A</v>
      </c>
      <c r="R4223" s="3" t="e">
        <f>TableOMP[[#This Row],[Avg]]+$U$2*TableOMP[[#This Row],[StdDev]]</f>
        <v>#N/A</v>
      </c>
      <c r="S4223" s="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>MID(M4224,22,1)</f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s="3" t="e">
        <f>TableOMP[[#This Row],[Avg]]-$U$2*TableOMP[[#This Row],[StdDev]]</f>
        <v>#N/A</v>
      </c>
      <c r="R4224" s="3" t="e">
        <f>TableOMP[[#This Row],[Avg]]+$U$2*TableOMP[[#This Row],[StdDev]]</f>
        <v>#N/A</v>
      </c>
      <c r="S4224" s="3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>MID(M4225,22,1)</f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s="3" t="e">
        <f>TableOMP[[#This Row],[Avg]]-$U$2*TableOMP[[#This Row],[StdDev]]</f>
        <v>#N/A</v>
      </c>
      <c r="R4225" s="3" t="e">
        <f>TableOMP[[#This Row],[Avg]]+$U$2*TableOMP[[#This Row],[StdDev]]</f>
        <v>#N/A</v>
      </c>
      <c r="S4225" s="3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s="3" t="e">
        <f>TableOMP[[#This Row],[Avg]]-$U$2*TableOMP[[#This Row],[StdDev]]</f>
        <v>#N/A</v>
      </c>
      <c r="R4226" s="3" t="e">
        <f>TableOMP[[#This Row],[Avg]]+$U$2*TableOMP[[#This Row],[StdDev]]</f>
        <v>#N/A</v>
      </c>
      <c r="S4226" s="3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>MID(M4227,22,1)</f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s="3" t="e">
        <f>TableOMP[[#This Row],[Avg]]-$U$2*TableOMP[[#This Row],[StdDev]]</f>
        <v>#N/A</v>
      </c>
      <c r="R4227" s="3" t="e">
        <f>TableOMP[[#This Row],[Avg]]+$U$2*TableOMP[[#This Row],[StdDev]]</f>
        <v>#N/A</v>
      </c>
      <c r="S4227" s="3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>MID(M4228,22,1)</f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s="3" t="e">
        <f>TableOMP[[#This Row],[Avg]]-$U$2*TableOMP[[#This Row],[StdDev]]</f>
        <v>#N/A</v>
      </c>
      <c r="R4228" s="3" t="e">
        <f>TableOMP[[#This Row],[Avg]]+$U$2*TableOMP[[#This Row],[StdDev]]</f>
        <v>#N/A</v>
      </c>
      <c r="S4228" s="3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>MID(M4229,22,1)</f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s="3" t="e">
        <f>TableOMP[[#This Row],[Avg]]-$U$2*TableOMP[[#This Row],[StdDev]]</f>
        <v>#N/A</v>
      </c>
      <c r="R4229" s="3" t="e">
        <f>TableOMP[[#This Row],[Avg]]+$U$2*TableOMP[[#This Row],[StdDev]]</f>
        <v>#N/A</v>
      </c>
      <c r="S4229" s="3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>MID(M4230,22,1)</f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s="3" t="e">
        <f>TableOMP[[#This Row],[Avg]]-$U$2*TableOMP[[#This Row],[StdDev]]</f>
        <v>#N/A</v>
      </c>
      <c r="R4230" s="3" t="e">
        <f>TableOMP[[#This Row],[Avg]]+$U$2*TableOMP[[#This Row],[StdDev]]</f>
        <v>#N/A</v>
      </c>
      <c r="S4230" s="3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>MID(M4231,22,1)</f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s="3" t="e">
        <f>TableOMP[[#This Row],[Avg]]-$U$2*TableOMP[[#This Row],[StdDev]]</f>
        <v>#N/A</v>
      </c>
      <c r="R4231" s="3" t="e">
        <f>TableOMP[[#This Row],[Avg]]+$U$2*TableOMP[[#This Row],[StdDev]]</f>
        <v>#N/A</v>
      </c>
      <c r="S4231" s="3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>MID(M4232,22,1)</f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s="3" t="e">
        <f>TableOMP[[#This Row],[Avg]]-$U$2*TableOMP[[#This Row],[StdDev]]</f>
        <v>#N/A</v>
      </c>
      <c r="R4232" s="3" t="e">
        <f>TableOMP[[#This Row],[Avg]]+$U$2*TableOMP[[#This Row],[StdDev]]</f>
        <v>#N/A</v>
      </c>
      <c r="S4232" s="3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>MID(M4233,22,1)</f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s="3" t="e">
        <f>TableOMP[[#This Row],[Avg]]-$U$2*TableOMP[[#This Row],[StdDev]]</f>
        <v>#N/A</v>
      </c>
      <c r="R4233" s="3" t="e">
        <f>TableOMP[[#This Row],[Avg]]+$U$2*TableOMP[[#This Row],[StdDev]]</f>
        <v>#N/A</v>
      </c>
      <c r="S4233" s="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>MID(M4234,22,1)</f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s="3" t="e">
        <f>TableOMP[[#This Row],[Avg]]-$U$2*TableOMP[[#This Row],[StdDev]]</f>
        <v>#N/A</v>
      </c>
      <c r="R4234" s="3" t="e">
        <f>TableOMP[[#This Row],[Avg]]+$U$2*TableOMP[[#This Row],[StdDev]]</f>
        <v>#N/A</v>
      </c>
      <c r="S4234" s="3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>MID(M4235,22,1)</f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s="3" t="e">
        <f>TableOMP[[#This Row],[Avg]]-$U$2*TableOMP[[#This Row],[StdDev]]</f>
        <v>#N/A</v>
      </c>
      <c r="R4235" s="3" t="e">
        <f>TableOMP[[#This Row],[Avg]]+$U$2*TableOMP[[#This Row],[StdDev]]</f>
        <v>#N/A</v>
      </c>
      <c r="S4235" s="3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>MID(M4236,22,1)</f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s="3" t="e">
        <f>TableOMP[[#This Row],[Avg]]-$U$2*TableOMP[[#This Row],[StdDev]]</f>
        <v>#N/A</v>
      </c>
      <c r="R4236" s="3" t="e">
        <f>TableOMP[[#This Row],[Avg]]+$U$2*TableOMP[[#This Row],[StdDev]]</f>
        <v>#N/A</v>
      </c>
      <c r="S4236" s="3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>MID(M4237,22,1)</f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s="3" t="e">
        <f>TableOMP[[#This Row],[Avg]]-$U$2*TableOMP[[#This Row],[StdDev]]</f>
        <v>#N/A</v>
      </c>
      <c r="R4237" s="3" t="e">
        <f>TableOMP[[#This Row],[Avg]]+$U$2*TableOMP[[#This Row],[StdDev]]</f>
        <v>#N/A</v>
      </c>
      <c r="S4237" s="3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>MID(M4238,22,1)</f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s="3" t="e">
        <f>TableOMP[[#This Row],[Avg]]-$U$2*TableOMP[[#This Row],[StdDev]]</f>
        <v>#N/A</v>
      </c>
      <c r="R4238" s="3" t="e">
        <f>TableOMP[[#This Row],[Avg]]+$U$2*TableOMP[[#This Row],[StdDev]]</f>
        <v>#N/A</v>
      </c>
      <c r="S4238" s="3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>MID(M4239,22,1)</f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s="3" t="e">
        <f>TableOMP[[#This Row],[Avg]]-$U$2*TableOMP[[#This Row],[StdDev]]</f>
        <v>#N/A</v>
      </c>
      <c r="R4239" s="3" t="e">
        <f>TableOMP[[#This Row],[Avg]]+$U$2*TableOMP[[#This Row],[StdDev]]</f>
        <v>#N/A</v>
      </c>
      <c r="S4239" s="3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>MID(M4240,22,1)</f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s="3" t="e">
        <f>TableOMP[[#This Row],[Avg]]-$U$2*TableOMP[[#This Row],[StdDev]]</f>
        <v>#N/A</v>
      </c>
      <c r="R4240" s="3" t="e">
        <f>TableOMP[[#This Row],[Avg]]+$U$2*TableOMP[[#This Row],[StdDev]]</f>
        <v>#N/A</v>
      </c>
      <c r="S4240" s="3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>MID(M4241,22,1)</f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s="3" t="e">
        <f>TableOMP[[#This Row],[Avg]]-$U$2*TableOMP[[#This Row],[StdDev]]</f>
        <v>#N/A</v>
      </c>
      <c r="R4241" s="3" t="e">
        <f>TableOMP[[#This Row],[Avg]]+$U$2*TableOMP[[#This Row],[StdDev]]</f>
        <v>#N/A</v>
      </c>
      <c r="S4241" s="3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>MID(M4242,22,1)</f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s="3" t="e">
        <f>TableOMP[[#This Row],[Avg]]-$U$2*TableOMP[[#This Row],[StdDev]]</f>
        <v>#N/A</v>
      </c>
      <c r="R4242" s="3" t="e">
        <f>TableOMP[[#This Row],[Avg]]+$U$2*TableOMP[[#This Row],[StdDev]]</f>
        <v>#N/A</v>
      </c>
      <c r="S4242" s="3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>MID(M4243,22,1)</f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s="3" t="e">
        <f>TableOMP[[#This Row],[Avg]]-$U$2*TableOMP[[#This Row],[StdDev]]</f>
        <v>#N/A</v>
      </c>
      <c r="R4243" s="3" t="e">
        <f>TableOMP[[#This Row],[Avg]]+$U$2*TableOMP[[#This Row],[StdDev]]</f>
        <v>#N/A</v>
      </c>
      <c r="S4243" s="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>MID(M4244,22,1)</f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s="3" t="e">
        <f>TableOMP[[#This Row],[Avg]]-$U$2*TableOMP[[#This Row],[StdDev]]</f>
        <v>#N/A</v>
      </c>
      <c r="R4244" s="3" t="e">
        <f>TableOMP[[#This Row],[Avg]]+$U$2*TableOMP[[#This Row],[StdDev]]</f>
        <v>#N/A</v>
      </c>
      <c r="S4244" s="3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>MID(M4245,22,1)</f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s="3" t="e">
        <f>TableOMP[[#This Row],[Avg]]-$U$2*TableOMP[[#This Row],[StdDev]]</f>
        <v>#N/A</v>
      </c>
      <c r="R4245" s="3" t="e">
        <f>TableOMP[[#This Row],[Avg]]+$U$2*TableOMP[[#This Row],[StdDev]]</f>
        <v>#N/A</v>
      </c>
      <c r="S4245" s="3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>MID(M4246,22,1)</f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s="3" t="e">
        <f>TableOMP[[#This Row],[Avg]]-$U$2*TableOMP[[#This Row],[StdDev]]</f>
        <v>#N/A</v>
      </c>
      <c r="R4246" s="3" t="e">
        <f>TableOMP[[#This Row],[Avg]]+$U$2*TableOMP[[#This Row],[StdDev]]</f>
        <v>#N/A</v>
      </c>
      <c r="S4246" s="3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>MID(M4247,22,1)</f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s="3" t="e">
        <f>TableOMP[[#This Row],[Avg]]-$U$2*TableOMP[[#This Row],[StdDev]]</f>
        <v>#N/A</v>
      </c>
      <c r="R4247" s="3" t="e">
        <f>TableOMP[[#This Row],[Avg]]+$U$2*TableOMP[[#This Row],[StdDev]]</f>
        <v>#N/A</v>
      </c>
      <c r="S4247" s="3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>MID(M4248,22,1)</f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s="3" t="e">
        <f>TableOMP[[#This Row],[Avg]]-$U$2*TableOMP[[#This Row],[StdDev]]</f>
        <v>#N/A</v>
      </c>
      <c r="R4248" s="3" t="e">
        <f>TableOMP[[#This Row],[Avg]]+$U$2*TableOMP[[#This Row],[StdDev]]</f>
        <v>#N/A</v>
      </c>
      <c r="S4248" s="3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>MID(M4249,22,1)</f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s="3" t="e">
        <f>TableOMP[[#This Row],[Avg]]-$U$2*TableOMP[[#This Row],[StdDev]]</f>
        <v>#N/A</v>
      </c>
      <c r="R4249" s="3" t="e">
        <f>TableOMP[[#This Row],[Avg]]+$U$2*TableOMP[[#This Row],[StdDev]]</f>
        <v>#N/A</v>
      </c>
      <c r="S4249" s="3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>MID(M4250,22,1)</f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s="3" t="e">
        <f>TableOMP[[#This Row],[Avg]]-$U$2*TableOMP[[#This Row],[StdDev]]</f>
        <v>#N/A</v>
      </c>
      <c r="R4250" s="3" t="e">
        <f>TableOMP[[#This Row],[Avg]]+$U$2*TableOMP[[#This Row],[StdDev]]</f>
        <v>#N/A</v>
      </c>
      <c r="S4250" s="3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>MID(M4251,22,1)</f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s="3" t="e">
        <f>TableOMP[[#This Row],[Avg]]-$U$2*TableOMP[[#This Row],[StdDev]]</f>
        <v>#N/A</v>
      </c>
      <c r="R4251" s="3" t="e">
        <f>TableOMP[[#This Row],[Avg]]+$U$2*TableOMP[[#This Row],[StdDev]]</f>
        <v>#N/A</v>
      </c>
      <c r="S4251" s="3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>MID(M4252,22,1)</f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s="3" t="e">
        <f>TableOMP[[#This Row],[Avg]]-$U$2*TableOMP[[#This Row],[StdDev]]</f>
        <v>#N/A</v>
      </c>
      <c r="R4252" s="3" t="e">
        <f>TableOMP[[#This Row],[Avg]]+$U$2*TableOMP[[#This Row],[StdDev]]</f>
        <v>#N/A</v>
      </c>
      <c r="S4252" s="3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>MID(M4253,22,1)</f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s="3" t="e">
        <f>TableOMP[[#This Row],[Avg]]-$U$2*TableOMP[[#This Row],[StdDev]]</f>
        <v>#N/A</v>
      </c>
      <c r="R4253" s="3" t="e">
        <f>TableOMP[[#This Row],[Avg]]+$U$2*TableOMP[[#This Row],[StdDev]]</f>
        <v>#N/A</v>
      </c>
      <c r="S4253" s="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>MID(M4254,22,1)</f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s="3" t="e">
        <f>TableOMP[[#This Row],[Avg]]-$U$2*TableOMP[[#This Row],[StdDev]]</f>
        <v>#N/A</v>
      </c>
      <c r="R4254" s="3" t="e">
        <f>TableOMP[[#This Row],[Avg]]+$U$2*TableOMP[[#This Row],[StdDev]]</f>
        <v>#N/A</v>
      </c>
      <c r="S4254" s="3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>MID(M4255,22,1)</f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s="3" t="e">
        <f>TableOMP[[#This Row],[Avg]]-$U$2*TableOMP[[#This Row],[StdDev]]</f>
        <v>#N/A</v>
      </c>
      <c r="R4255" s="3" t="e">
        <f>TableOMP[[#This Row],[Avg]]+$U$2*TableOMP[[#This Row],[StdDev]]</f>
        <v>#N/A</v>
      </c>
      <c r="S4255" s="3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>MID(M4256,22,1)</f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s="3" t="e">
        <f>TableOMP[[#This Row],[Avg]]-$U$2*TableOMP[[#This Row],[StdDev]]</f>
        <v>#N/A</v>
      </c>
      <c r="R4256" s="3" t="e">
        <f>TableOMP[[#This Row],[Avg]]+$U$2*TableOMP[[#This Row],[StdDev]]</f>
        <v>#N/A</v>
      </c>
      <c r="S4256" s="3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>MID(M4257,22,1)</f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s="3" t="e">
        <f>TableOMP[[#This Row],[Avg]]-$U$2*TableOMP[[#This Row],[StdDev]]</f>
        <v>#N/A</v>
      </c>
      <c r="R4257" s="3" t="e">
        <f>TableOMP[[#This Row],[Avg]]+$U$2*TableOMP[[#This Row],[StdDev]]</f>
        <v>#N/A</v>
      </c>
      <c r="S4257" s="3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>MID(M4258,22,1)</f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s="3" t="e">
        <f>TableOMP[[#This Row],[Avg]]-$U$2*TableOMP[[#This Row],[StdDev]]</f>
        <v>#N/A</v>
      </c>
      <c r="R4258" s="3" t="e">
        <f>TableOMP[[#This Row],[Avg]]+$U$2*TableOMP[[#This Row],[StdDev]]</f>
        <v>#N/A</v>
      </c>
      <c r="S4258" s="3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>MID(M4259,22,1)</f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3.6887529117647055</v>
      </c>
      <c r="P4259">
        <f>VLOOKUP(TableOMP[[#This Row],[Label]],TableAvg[],3,FALSE)</f>
        <v>0.90423785867053863</v>
      </c>
      <c r="Q4259" s="3">
        <f>TableOMP[[#This Row],[Avg]]-$U$2*TableOMP[[#This Row],[StdDev]]</f>
        <v>1.8802771944236283</v>
      </c>
      <c r="R4259" s="3">
        <f>TableOMP[[#This Row],[Avg]]+$U$2*TableOMP[[#This Row],[StdDev]]</f>
        <v>5.4972286291057824</v>
      </c>
      <c r="S4259" s="3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>MID(M4260,22,1)</f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19.844972911764707</v>
      </c>
      <c r="P4260">
        <f>VLOOKUP(TableOMP[[#This Row],[Label]],TableAvg[],3,FALSE)</f>
        <v>2.3787024394751985</v>
      </c>
      <c r="Q4260" s="3">
        <f>TableOMP[[#This Row],[Avg]]-$U$2*TableOMP[[#This Row],[StdDev]]</f>
        <v>15.08756803281431</v>
      </c>
      <c r="R4260" s="3">
        <f>TableOMP[[#This Row],[Avg]]+$U$2*TableOMP[[#This Row],[StdDev]]</f>
        <v>24.602377790715103</v>
      </c>
      <c r="S4260" s="3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>MID(M4261,22,1)</f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7.0879812352941185</v>
      </c>
      <c r="P4261">
        <f>VLOOKUP(TableOMP[[#This Row],[Label]],TableAvg[],3,FALSE)</f>
        <v>1.1352525779008207</v>
      </c>
      <c r="Q4261" s="3">
        <f>TableOMP[[#This Row],[Avg]]-$U$2*TableOMP[[#This Row],[StdDev]]</f>
        <v>4.8174760794924776</v>
      </c>
      <c r="R4261" s="3">
        <f>TableOMP[[#This Row],[Avg]]+$U$2*TableOMP[[#This Row],[StdDev]]</f>
        <v>9.3584863910957594</v>
      </c>
      <c r="S4261" s="3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>MID(M4262,22,1)</f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9.9179669117647062</v>
      </c>
      <c r="P4262">
        <f>VLOOKUP(TableOMP[[#This Row],[Label]],TableAvg[],3,FALSE)</f>
        <v>2.5953991770789595</v>
      </c>
      <c r="Q4262" s="3">
        <f>TableOMP[[#This Row],[Avg]]-$U$2*TableOMP[[#This Row],[StdDev]]</f>
        <v>4.7271685576067872</v>
      </c>
      <c r="R4262" s="3">
        <f>TableOMP[[#This Row],[Avg]]+$U$2*TableOMP[[#This Row],[StdDev]]</f>
        <v>15.108765265922624</v>
      </c>
      <c r="S4262" s="3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>MID(M4263,22,1)</f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12.53978611764706</v>
      </c>
      <c r="P4263">
        <f>VLOOKUP(TableOMP[[#This Row],[Label]],TableAvg[],3,FALSE)</f>
        <v>1.5445364028980233</v>
      </c>
      <c r="Q4263" s="3">
        <f>TableOMP[[#This Row],[Avg]]-$U$2*TableOMP[[#This Row],[StdDev]]</f>
        <v>9.4507133118510129</v>
      </c>
      <c r="R4263" s="3">
        <f>TableOMP[[#This Row],[Avg]]+$U$2*TableOMP[[#This Row],[StdDev]]</f>
        <v>15.628858923443106</v>
      </c>
      <c r="S4263" s="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>MID(M4264,22,1)</f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17.186305852941175</v>
      </c>
      <c r="P4264">
        <f>VLOOKUP(TableOMP[[#This Row],[Label]],TableAvg[],3,FALSE)</f>
        <v>1.453088740354411</v>
      </c>
      <c r="Q4264" s="3">
        <f>TableOMP[[#This Row],[Avg]]-$U$2*TableOMP[[#This Row],[StdDev]]</f>
        <v>14.280128372232353</v>
      </c>
      <c r="R4264" s="3">
        <f>TableOMP[[#This Row],[Avg]]+$U$2*TableOMP[[#This Row],[StdDev]]</f>
        <v>20.092483333649998</v>
      </c>
      <c r="S4264" s="3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>MID(M4265,22,1)</f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18.569956588235296</v>
      </c>
      <c r="P4265">
        <f>VLOOKUP(TableOMP[[#This Row],[Label]],TableAvg[],3,FALSE)</f>
        <v>2.4107893631359065</v>
      </c>
      <c r="Q4265" s="3">
        <f>TableOMP[[#This Row],[Avg]]-$U$2*TableOMP[[#This Row],[StdDev]]</f>
        <v>13.748377861963483</v>
      </c>
      <c r="R4265" s="3">
        <f>TableOMP[[#This Row],[Avg]]+$U$2*TableOMP[[#This Row],[StdDev]]</f>
        <v>23.391535314507109</v>
      </c>
      <c r="S4265" s="3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>MID(M4266,22,1)</f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18.96842035294118</v>
      </c>
      <c r="P4266">
        <f>VLOOKUP(TableOMP[[#This Row],[Label]],TableAvg[],3,FALSE)</f>
        <v>2.0011168989635033</v>
      </c>
      <c r="Q4266" s="3">
        <f>TableOMP[[#This Row],[Avg]]-$U$2*TableOMP[[#This Row],[StdDev]]</f>
        <v>14.966186555014174</v>
      </c>
      <c r="R4266" s="3">
        <f>TableOMP[[#This Row],[Avg]]+$U$2*TableOMP[[#This Row],[StdDev]]</f>
        <v>22.970654150868185</v>
      </c>
      <c r="S4266" s="3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>MID(M4267,22,1)</f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17.979193705882359</v>
      </c>
      <c r="P4267">
        <f>VLOOKUP(TableOMP[[#This Row],[Label]],TableAvg[],3,FALSE)</f>
        <v>2.0682185463870035</v>
      </c>
      <c r="Q4267" s="3">
        <f>TableOMP[[#This Row],[Avg]]-$U$2*TableOMP[[#This Row],[StdDev]]</f>
        <v>13.842756613108353</v>
      </c>
      <c r="R4267" s="3">
        <f>TableOMP[[#This Row],[Avg]]+$U$2*TableOMP[[#This Row],[StdDev]]</f>
        <v>22.115630798656365</v>
      </c>
      <c r="S4267" s="3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>MID(M4268,22,1)</f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19.259341529411767</v>
      </c>
      <c r="P4268">
        <f>VLOOKUP(TableOMP[[#This Row],[Label]],TableAvg[],3,FALSE)</f>
        <v>3.0870103771378772</v>
      </c>
      <c r="Q4268" s="3">
        <f>TableOMP[[#This Row],[Avg]]-$U$2*TableOMP[[#This Row],[StdDev]]</f>
        <v>13.085320775136012</v>
      </c>
      <c r="R4268" s="3">
        <f>TableOMP[[#This Row],[Avg]]+$U$2*TableOMP[[#This Row],[StdDev]]</f>
        <v>25.433362283687522</v>
      </c>
      <c r="S4268" s="3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>MID(M4269,22,1)</f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19.778512941176469</v>
      </c>
      <c r="P4269">
        <f>VLOOKUP(TableOMP[[#This Row],[Label]],TableAvg[],3,FALSE)</f>
        <v>2.9393500153542895</v>
      </c>
      <c r="Q4269" s="3">
        <f>TableOMP[[#This Row],[Avg]]-$U$2*TableOMP[[#This Row],[StdDev]]</f>
        <v>13.89981291046789</v>
      </c>
      <c r="R4269" s="3">
        <f>TableOMP[[#This Row],[Avg]]+$U$2*TableOMP[[#This Row],[StdDev]]</f>
        <v>25.657212971885048</v>
      </c>
      <c r="S4269" s="3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>MID(M4270,22,1)</f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19.262398529411765</v>
      </c>
      <c r="P4270">
        <f>VLOOKUP(TableOMP[[#This Row],[Label]],TableAvg[],3,FALSE)</f>
        <v>3.4408433130393234</v>
      </c>
      <c r="Q4270" s="3">
        <f>TableOMP[[#This Row],[Avg]]-$U$2*TableOMP[[#This Row],[StdDev]]</f>
        <v>12.380711903333118</v>
      </c>
      <c r="R4270" s="3">
        <f>TableOMP[[#This Row],[Avg]]+$U$2*TableOMP[[#This Row],[StdDev]]</f>
        <v>26.144085155490412</v>
      </c>
      <c r="S4270" s="3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>MID(M4271,22,1)</f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19.646251617647067</v>
      </c>
      <c r="P4271">
        <f>VLOOKUP(TableOMP[[#This Row],[Label]],TableAvg[],3,FALSE)</f>
        <v>3.4480023421486621</v>
      </c>
      <c r="Q4271" s="3">
        <f>TableOMP[[#This Row],[Avg]]-$U$2*TableOMP[[#This Row],[StdDev]]</f>
        <v>12.750246933349743</v>
      </c>
      <c r="R4271" s="3">
        <f>TableOMP[[#This Row],[Avg]]+$U$2*TableOMP[[#This Row],[StdDev]]</f>
        <v>26.542256301944391</v>
      </c>
      <c r="S4271" s="3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>MID(M4272,22,1)</f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18.493297705882355</v>
      </c>
      <c r="P4272">
        <f>VLOOKUP(TableOMP[[#This Row],[Label]],TableAvg[],3,FALSE)</f>
        <v>4.4769166068423738</v>
      </c>
      <c r="Q4272" s="3">
        <f>TableOMP[[#This Row],[Avg]]-$U$2*TableOMP[[#This Row],[StdDev]]</f>
        <v>9.5394644921976077</v>
      </c>
      <c r="R4272" s="3">
        <f>TableOMP[[#This Row],[Avg]]+$U$2*TableOMP[[#This Row],[StdDev]]</f>
        <v>27.447130919567101</v>
      </c>
      <c r="S4272" s="3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>MID(M4273,22,1)</f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18.953679029411774</v>
      </c>
      <c r="P4273">
        <f>VLOOKUP(TableOMP[[#This Row],[Label]],TableAvg[],3,FALSE)</f>
        <v>4.4196828846034402</v>
      </c>
      <c r="Q4273" s="3">
        <f>TableOMP[[#This Row],[Avg]]-$U$2*TableOMP[[#This Row],[StdDev]]</f>
        <v>10.114313260204893</v>
      </c>
      <c r="R4273" s="3">
        <f>TableOMP[[#This Row],[Avg]]+$U$2*TableOMP[[#This Row],[StdDev]]</f>
        <v>27.793044798618652</v>
      </c>
      <c r="S4273" s="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>MID(M4274,22,1)</f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18.222616411764712</v>
      </c>
      <c r="P4274">
        <f>VLOOKUP(TableOMP[[#This Row],[Label]],TableAvg[],3,FALSE)</f>
        <v>5.2850337883305496</v>
      </c>
      <c r="Q4274" s="3">
        <f>TableOMP[[#This Row],[Avg]]-$U$2*TableOMP[[#This Row],[StdDev]]</f>
        <v>7.6525488351036124</v>
      </c>
      <c r="R4274" s="3">
        <f>TableOMP[[#This Row],[Avg]]+$U$2*TableOMP[[#This Row],[StdDev]]</f>
        <v>28.792683988425811</v>
      </c>
      <c r="S4274" s="3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>MID(M4275,22,1)</f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19.753304235294113</v>
      </c>
      <c r="P4275">
        <f>VLOOKUP(TableOMP[[#This Row],[Label]],TableAvg[],3,FALSE)</f>
        <v>5.7720607754639541</v>
      </c>
      <c r="Q4275" s="3">
        <f>TableOMP[[#This Row],[Avg]]-$U$2*TableOMP[[#This Row],[StdDev]]</f>
        <v>8.2091826843662048</v>
      </c>
      <c r="R4275" s="3">
        <f>TableOMP[[#This Row],[Avg]]+$U$2*TableOMP[[#This Row],[StdDev]]</f>
        <v>31.297425786222021</v>
      </c>
      <c r="S4275" s="3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>MID(M4276,22,1)</f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18.861187470588234</v>
      </c>
      <c r="P4276">
        <f>VLOOKUP(TableOMP[[#This Row],[Label]],TableAvg[],3,FALSE)</f>
        <v>5.8464491993861802</v>
      </c>
      <c r="Q4276" s="3">
        <f>TableOMP[[#This Row],[Avg]]-$U$2*TableOMP[[#This Row],[StdDev]]</f>
        <v>7.1682890718158738</v>
      </c>
      <c r="R4276" s="3">
        <f>TableOMP[[#This Row],[Avg]]+$U$2*TableOMP[[#This Row],[StdDev]]</f>
        <v>30.554085869360595</v>
      </c>
      <c r="S4276" s="3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>MID(M4277,22,1)</f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17.531113088235291</v>
      </c>
      <c r="P4277">
        <f>VLOOKUP(TableOMP[[#This Row],[Label]],TableAvg[],3,FALSE)</f>
        <v>6.3151383017288145</v>
      </c>
      <c r="Q4277" s="3">
        <f>TableOMP[[#This Row],[Avg]]-$U$2*TableOMP[[#This Row],[StdDev]]</f>
        <v>4.9008364847776615</v>
      </c>
      <c r="R4277" s="3">
        <f>TableOMP[[#This Row],[Avg]]+$U$2*TableOMP[[#This Row],[StdDev]]</f>
        <v>30.161389691692918</v>
      </c>
      <c r="S4277" s="3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>MID(M4278,22,1)</f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19.772225558823529</v>
      </c>
      <c r="P4278">
        <f>VLOOKUP(TableOMP[[#This Row],[Label]],TableAvg[],3,FALSE)</f>
        <v>6.3812539498502527</v>
      </c>
      <c r="Q4278" s="3">
        <f>TableOMP[[#This Row],[Avg]]-$U$2*TableOMP[[#This Row],[StdDev]]</f>
        <v>7.009717659123023</v>
      </c>
      <c r="R4278" s="3">
        <f>TableOMP[[#This Row],[Avg]]+$U$2*TableOMP[[#This Row],[StdDev]]</f>
        <v>32.53473345852403</v>
      </c>
      <c r="S4278" s="3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>MID(M4279,22,1)</f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17.463875411764704</v>
      </c>
      <c r="P4279">
        <f>VLOOKUP(TableOMP[[#This Row],[Label]],TableAvg[],3,FALSE)</f>
        <v>6.8619164896842131</v>
      </c>
      <c r="Q4279" s="3">
        <f>TableOMP[[#This Row],[Avg]]-$U$2*TableOMP[[#This Row],[StdDev]]</f>
        <v>3.7400424323962778</v>
      </c>
      <c r="R4279" s="3">
        <f>TableOMP[[#This Row],[Avg]]+$U$2*TableOMP[[#This Row],[StdDev]]</f>
        <v>31.187708391133128</v>
      </c>
      <c r="S4279" s="3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>MID(M4280,22,1)</f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16.758922852941176</v>
      </c>
      <c r="P4280">
        <f>VLOOKUP(TableOMP[[#This Row],[Label]],TableAvg[],3,FALSE)</f>
        <v>6.2883830143203872</v>
      </c>
      <c r="Q4280" s="3">
        <f>TableOMP[[#This Row],[Avg]]-$U$2*TableOMP[[#This Row],[StdDev]]</f>
        <v>4.1821568243004013</v>
      </c>
      <c r="R4280" s="3">
        <f>TableOMP[[#This Row],[Avg]]+$U$2*TableOMP[[#This Row],[StdDev]]</f>
        <v>29.335688881581952</v>
      </c>
      <c r="S4280" s="3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>MID(M4281,22,1)</f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18.25794655882353</v>
      </c>
      <c r="P4281">
        <f>VLOOKUP(TableOMP[[#This Row],[Label]],TableAvg[],3,FALSE)</f>
        <v>7.0619355485102417</v>
      </c>
      <c r="Q4281" s="3">
        <f>TableOMP[[#This Row],[Avg]]-$U$2*TableOMP[[#This Row],[StdDev]]</f>
        <v>4.1340754618030466</v>
      </c>
      <c r="R4281" s="3">
        <f>TableOMP[[#This Row],[Avg]]+$U$2*TableOMP[[#This Row],[StdDev]]</f>
        <v>32.381817655844017</v>
      </c>
      <c r="S4281" s="3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>MID(M4282,22,1)</f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18.183163529411761</v>
      </c>
      <c r="P4282">
        <f>VLOOKUP(TableOMP[[#This Row],[Label]],TableAvg[],3,FALSE)</f>
        <v>6.6206298085175597</v>
      </c>
      <c r="Q4282" s="3">
        <f>TableOMP[[#This Row],[Avg]]-$U$2*TableOMP[[#This Row],[StdDev]]</f>
        <v>4.9419039123766417</v>
      </c>
      <c r="R4282" s="3">
        <f>TableOMP[[#This Row],[Avg]]+$U$2*TableOMP[[#This Row],[StdDev]]</f>
        <v>31.42442314644688</v>
      </c>
      <c r="S4282" s="3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>MID(M4283,22,1)</f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19.406174029411766</v>
      </c>
      <c r="P4283">
        <f>VLOOKUP(TableOMP[[#This Row],[Label]],TableAvg[],3,FALSE)</f>
        <v>7.2401406467937921</v>
      </c>
      <c r="Q4283" s="3">
        <f>TableOMP[[#This Row],[Avg]]-$U$2*TableOMP[[#This Row],[StdDev]]</f>
        <v>4.9258927358241813</v>
      </c>
      <c r="R4283" s="3">
        <f>TableOMP[[#This Row],[Avg]]+$U$2*TableOMP[[#This Row],[StdDev]]</f>
        <v>33.886455322999353</v>
      </c>
      <c r="S4283" s="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>MID(M4284,22,1)</f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16.812693030303027</v>
      </c>
      <c r="P4284">
        <f>VLOOKUP(TableOMP[[#This Row],[Label]],TableAvg[],3,FALSE)</f>
        <v>7.084861945981431</v>
      </c>
      <c r="Q4284" s="3">
        <f>TableOMP[[#This Row],[Avg]]-$U$2*TableOMP[[#This Row],[StdDev]]</f>
        <v>2.642969138340165</v>
      </c>
      <c r="R4284" s="3">
        <f>TableOMP[[#This Row],[Avg]]+$U$2*TableOMP[[#This Row],[StdDev]]</f>
        <v>30.982416922265891</v>
      </c>
      <c r="S4284" s="3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>MID(M4285,22,1)</f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17.23930566666666</v>
      </c>
      <c r="P4285">
        <f>VLOOKUP(TableOMP[[#This Row],[Label]],TableAvg[],3,FALSE)</f>
        <v>7.2365690548838488</v>
      </c>
      <c r="Q4285" s="3">
        <f>TableOMP[[#This Row],[Avg]]-$U$2*TableOMP[[#This Row],[StdDev]]</f>
        <v>2.7661675568989619</v>
      </c>
      <c r="R4285" s="3">
        <f>TableOMP[[#This Row],[Avg]]+$U$2*TableOMP[[#This Row],[StdDev]]</f>
        <v>31.712443776434355</v>
      </c>
      <c r="S4285" s="3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>MID(M4286,22,1)</f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16.724734968750003</v>
      </c>
      <c r="P4286">
        <f>VLOOKUP(TableOMP[[#This Row],[Label]],TableAvg[],3,FALSE)</f>
        <v>7.0022010159697237</v>
      </c>
      <c r="Q4286" s="3">
        <f>TableOMP[[#This Row],[Avg]]-$U$2*TableOMP[[#This Row],[StdDev]]</f>
        <v>2.7203329368105553</v>
      </c>
      <c r="R4286" s="3">
        <f>TableOMP[[#This Row],[Avg]]+$U$2*TableOMP[[#This Row],[StdDev]]</f>
        <v>30.729137000689448</v>
      </c>
      <c r="S4286" s="3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>MID(M4287,22,1)</f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17.459034281249998</v>
      </c>
      <c r="P4287">
        <f>VLOOKUP(TableOMP[[#This Row],[Label]],TableAvg[],3,FALSE)</f>
        <v>7.0515531740340354</v>
      </c>
      <c r="Q4287" s="3">
        <f>TableOMP[[#This Row],[Avg]]-$U$2*TableOMP[[#This Row],[StdDev]]</f>
        <v>3.3559279331819276</v>
      </c>
      <c r="R4287" s="3">
        <f>TableOMP[[#This Row],[Avg]]+$U$2*TableOMP[[#This Row],[StdDev]]</f>
        <v>31.562140629318069</v>
      </c>
      <c r="S4287" s="3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>MID(M4288,22,1)</f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17.1912389375</v>
      </c>
      <c r="P4288">
        <f>VLOOKUP(TableOMP[[#This Row],[Label]],TableAvg[],3,FALSE)</f>
        <v>7.3569513147395975</v>
      </c>
      <c r="Q4288" s="3">
        <f>TableOMP[[#This Row],[Avg]]-$U$2*TableOMP[[#This Row],[StdDev]]</f>
        <v>2.4773363080208046</v>
      </c>
      <c r="R4288" s="3">
        <f>TableOMP[[#This Row],[Avg]]+$U$2*TableOMP[[#This Row],[StdDev]]</f>
        <v>31.905141566979196</v>
      </c>
      <c r="S4288" s="3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>MID(M4289,22,1)</f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16.484906718749997</v>
      </c>
      <c r="P4289">
        <f>VLOOKUP(TableOMP[[#This Row],[Label]],TableAvg[],3,FALSE)</f>
        <v>7.558230125214445</v>
      </c>
      <c r="Q4289" s="3">
        <f>TableOMP[[#This Row],[Avg]]-$U$2*TableOMP[[#This Row],[StdDev]]</f>
        <v>1.3684464683211068</v>
      </c>
      <c r="R4289" s="3">
        <f>TableOMP[[#This Row],[Avg]]+$U$2*TableOMP[[#This Row],[StdDev]]</f>
        <v>31.601366969178887</v>
      </c>
      <c r="S4289" s="3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18.282200593749998</v>
      </c>
      <c r="P4290">
        <f>VLOOKUP(TableOMP[[#This Row],[Label]],TableAvg[],3,FALSE)</f>
        <v>7.4943406967237527</v>
      </c>
      <c r="Q4290" s="3">
        <f>TableOMP[[#This Row],[Avg]]-$U$2*TableOMP[[#This Row],[StdDev]]</f>
        <v>3.2935192003024927</v>
      </c>
      <c r="R4290" s="3">
        <f>TableOMP[[#This Row],[Avg]]+$U$2*TableOMP[[#This Row],[StdDev]]</f>
        <v>33.270881987197505</v>
      </c>
      <c r="S4290" s="3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>MID(M4291,22,1)</f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18.887814124999995</v>
      </c>
      <c r="P4291">
        <f>VLOOKUP(TableOMP[[#This Row],[Label]],TableAvg[],3,FALSE)</f>
        <v>7.8339106006478954</v>
      </c>
      <c r="Q4291" s="3">
        <f>TableOMP[[#This Row],[Avg]]-$U$2*TableOMP[[#This Row],[StdDev]]</f>
        <v>3.2199929237042042</v>
      </c>
      <c r="R4291" s="3">
        <f>TableOMP[[#This Row],[Avg]]+$U$2*TableOMP[[#This Row],[StdDev]]</f>
        <v>34.555635326295786</v>
      </c>
      <c r="S4291" s="3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>MID(M4292,22,1)</f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20.834151406250001</v>
      </c>
      <c r="P4292">
        <f>VLOOKUP(TableOMP[[#This Row],[Label]],TableAvg[],3,FALSE)</f>
        <v>8.4387837478377037</v>
      </c>
      <c r="Q4292" s="3">
        <f>TableOMP[[#This Row],[Avg]]-$U$2*TableOMP[[#This Row],[StdDev]]</f>
        <v>3.9565839105745937</v>
      </c>
      <c r="R4292" s="3">
        <f>TableOMP[[#This Row],[Avg]]+$U$2*TableOMP[[#This Row],[StdDev]]</f>
        <v>37.711718901925408</v>
      </c>
      <c r="S4292" s="3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>MID(M4293,22,1)</f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21.759482451612907</v>
      </c>
      <c r="P4293">
        <f>VLOOKUP(TableOMP[[#This Row],[Label]],TableAvg[],3,FALSE)</f>
        <v>8.1826034443029805</v>
      </c>
      <c r="Q4293" s="3">
        <f>TableOMP[[#This Row],[Avg]]-$U$2*TableOMP[[#This Row],[StdDev]]</f>
        <v>5.3942755630069463</v>
      </c>
      <c r="R4293" s="3">
        <f>TableOMP[[#This Row],[Avg]]+$U$2*TableOMP[[#This Row],[StdDev]]</f>
        <v>38.124689340218865</v>
      </c>
      <c r="S4293" s="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>MID(M4294,22,1)</f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19.386276322580649</v>
      </c>
      <c r="P4294">
        <f>VLOOKUP(TableOMP[[#This Row],[Label]],TableAvg[],3,FALSE)</f>
        <v>8.256148849544207</v>
      </c>
      <c r="Q4294" s="3">
        <f>TableOMP[[#This Row],[Avg]]-$U$2*TableOMP[[#This Row],[StdDev]]</f>
        <v>2.8739786234922349</v>
      </c>
      <c r="R4294" s="3">
        <f>TableOMP[[#This Row],[Avg]]+$U$2*TableOMP[[#This Row],[StdDev]]</f>
        <v>35.898574021669063</v>
      </c>
      <c r="S4294" s="3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>MID(M4295,22,1)</f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19.607238129032257</v>
      </c>
      <c r="P4295">
        <f>VLOOKUP(TableOMP[[#This Row],[Label]],TableAvg[],3,FALSE)</f>
        <v>8.7716338060571157</v>
      </c>
      <c r="Q4295" s="3">
        <f>TableOMP[[#This Row],[Avg]]-$U$2*TableOMP[[#This Row],[StdDev]]</f>
        <v>2.063970516918026</v>
      </c>
      <c r="R4295" s="3">
        <f>TableOMP[[#This Row],[Avg]]+$U$2*TableOMP[[#This Row],[StdDev]]</f>
        <v>37.150505741146489</v>
      </c>
      <c r="S4295" s="3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>MID(M4296,22,1)</f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19.512715466666666</v>
      </c>
      <c r="P4296">
        <f>VLOOKUP(TableOMP[[#This Row],[Label]],TableAvg[],3,FALSE)</f>
        <v>9.187228983869657</v>
      </c>
      <c r="Q4296" s="3">
        <f>TableOMP[[#This Row],[Avg]]-$U$2*TableOMP[[#This Row],[StdDev]]</f>
        <v>1.1382574989273522</v>
      </c>
      <c r="R4296" s="3">
        <f>TableOMP[[#This Row],[Avg]]+$U$2*TableOMP[[#This Row],[StdDev]]</f>
        <v>37.88717343440598</v>
      </c>
      <c r="S4296" s="3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>MID(M4297,22,1)</f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3.6887529117647055</v>
      </c>
      <c r="P4297">
        <f>VLOOKUP(TableOMP[[#This Row],[Label]],TableAvg[],3,FALSE)</f>
        <v>0.90423785867053863</v>
      </c>
      <c r="Q4297" s="3">
        <f>TableOMP[[#This Row],[Avg]]-$U$2*TableOMP[[#This Row],[StdDev]]</f>
        <v>1.8802771944236283</v>
      </c>
      <c r="R4297" s="3">
        <f>TableOMP[[#This Row],[Avg]]+$U$2*TableOMP[[#This Row],[StdDev]]</f>
        <v>5.4972286291057824</v>
      </c>
      <c r="S4297" s="3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>MID(M4298,22,1)</f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19.844972911764707</v>
      </c>
      <c r="P4298">
        <f>VLOOKUP(TableOMP[[#This Row],[Label]],TableAvg[],3,FALSE)</f>
        <v>2.3787024394751985</v>
      </c>
      <c r="Q4298" s="3">
        <f>TableOMP[[#This Row],[Avg]]-$U$2*TableOMP[[#This Row],[StdDev]]</f>
        <v>15.08756803281431</v>
      </c>
      <c r="R4298" s="3">
        <f>TableOMP[[#This Row],[Avg]]+$U$2*TableOMP[[#This Row],[StdDev]]</f>
        <v>24.602377790715103</v>
      </c>
      <c r="S4298" s="3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>MID(M4299,22,1)</f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7.0879812352941185</v>
      </c>
      <c r="P4299">
        <f>VLOOKUP(TableOMP[[#This Row],[Label]],TableAvg[],3,FALSE)</f>
        <v>1.1352525779008207</v>
      </c>
      <c r="Q4299" s="3">
        <f>TableOMP[[#This Row],[Avg]]-$U$2*TableOMP[[#This Row],[StdDev]]</f>
        <v>4.8174760794924776</v>
      </c>
      <c r="R4299" s="3">
        <f>TableOMP[[#This Row],[Avg]]+$U$2*TableOMP[[#This Row],[StdDev]]</f>
        <v>9.3584863910957594</v>
      </c>
      <c r="S4299" s="3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>MID(M4300,22,1)</f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9.9179669117647062</v>
      </c>
      <c r="P4300">
        <f>VLOOKUP(TableOMP[[#This Row],[Label]],TableAvg[],3,FALSE)</f>
        <v>2.5953991770789595</v>
      </c>
      <c r="Q4300" s="3">
        <f>TableOMP[[#This Row],[Avg]]-$U$2*TableOMP[[#This Row],[StdDev]]</f>
        <v>4.7271685576067872</v>
      </c>
      <c r="R4300" s="3">
        <f>TableOMP[[#This Row],[Avg]]+$U$2*TableOMP[[#This Row],[StdDev]]</f>
        <v>15.108765265922624</v>
      </c>
      <c r="S4300" s="3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>MID(M4301,22,1)</f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12.53978611764706</v>
      </c>
      <c r="P4301">
        <f>VLOOKUP(TableOMP[[#This Row],[Label]],TableAvg[],3,FALSE)</f>
        <v>1.5445364028980233</v>
      </c>
      <c r="Q4301" s="3">
        <f>TableOMP[[#This Row],[Avg]]-$U$2*TableOMP[[#This Row],[StdDev]]</f>
        <v>9.4507133118510129</v>
      </c>
      <c r="R4301" s="3">
        <f>TableOMP[[#This Row],[Avg]]+$U$2*TableOMP[[#This Row],[StdDev]]</f>
        <v>15.628858923443106</v>
      </c>
      <c r="S4301" s="3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>MID(M4302,22,1)</f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17.186305852941175</v>
      </c>
      <c r="P4302">
        <f>VLOOKUP(TableOMP[[#This Row],[Label]],TableAvg[],3,FALSE)</f>
        <v>1.453088740354411</v>
      </c>
      <c r="Q4302" s="3">
        <f>TableOMP[[#This Row],[Avg]]-$U$2*TableOMP[[#This Row],[StdDev]]</f>
        <v>14.280128372232353</v>
      </c>
      <c r="R4302" s="3">
        <f>TableOMP[[#This Row],[Avg]]+$U$2*TableOMP[[#This Row],[StdDev]]</f>
        <v>20.092483333649998</v>
      </c>
      <c r="S4302" s="3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>MID(M4303,22,1)</f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18.569956588235296</v>
      </c>
      <c r="P4303">
        <f>VLOOKUP(TableOMP[[#This Row],[Label]],TableAvg[],3,FALSE)</f>
        <v>2.4107893631359065</v>
      </c>
      <c r="Q4303" s="3">
        <f>TableOMP[[#This Row],[Avg]]-$U$2*TableOMP[[#This Row],[StdDev]]</f>
        <v>13.748377861963483</v>
      </c>
      <c r="R4303" s="3">
        <f>TableOMP[[#This Row],[Avg]]+$U$2*TableOMP[[#This Row],[StdDev]]</f>
        <v>23.391535314507109</v>
      </c>
      <c r="S4303" s="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>MID(M4304,22,1)</f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18.96842035294118</v>
      </c>
      <c r="P4304">
        <f>VLOOKUP(TableOMP[[#This Row],[Label]],TableAvg[],3,FALSE)</f>
        <v>2.0011168989635033</v>
      </c>
      <c r="Q4304" s="3">
        <f>TableOMP[[#This Row],[Avg]]-$U$2*TableOMP[[#This Row],[StdDev]]</f>
        <v>14.966186555014174</v>
      </c>
      <c r="R4304" s="3">
        <f>TableOMP[[#This Row],[Avg]]+$U$2*TableOMP[[#This Row],[StdDev]]</f>
        <v>22.970654150868185</v>
      </c>
      <c r="S4304" s="3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>MID(M4305,22,1)</f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17.979193705882359</v>
      </c>
      <c r="P4305">
        <f>VLOOKUP(TableOMP[[#This Row],[Label]],TableAvg[],3,FALSE)</f>
        <v>2.0682185463870035</v>
      </c>
      <c r="Q4305" s="3">
        <f>TableOMP[[#This Row],[Avg]]-$U$2*TableOMP[[#This Row],[StdDev]]</f>
        <v>13.842756613108353</v>
      </c>
      <c r="R4305" s="3">
        <f>TableOMP[[#This Row],[Avg]]+$U$2*TableOMP[[#This Row],[StdDev]]</f>
        <v>22.115630798656365</v>
      </c>
      <c r="S4305" s="3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>MID(M4306,22,1)</f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19.259341529411767</v>
      </c>
      <c r="P4306">
        <f>VLOOKUP(TableOMP[[#This Row],[Label]],TableAvg[],3,FALSE)</f>
        <v>3.0870103771378772</v>
      </c>
      <c r="Q4306" s="3">
        <f>TableOMP[[#This Row],[Avg]]-$U$2*TableOMP[[#This Row],[StdDev]]</f>
        <v>13.085320775136012</v>
      </c>
      <c r="R4306" s="3">
        <f>TableOMP[[#This Row],[Avg]]+$U$2*TableOMP[[#This Row],[StdDev]]</f>
        <v>25.433362283687522</v>
      </c>
      <c r="S4306" s="3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>MID(M4307,22,1)</f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19.778512941176469</v>
      </c>
      <c r="P4307">
        <f>VLOOKUP(TableOMP[[#This Row],[Label]],TableAvg[],3,FALSE)</f>
        <v>2.9393500153542895</v>
      </c>
      <c r="Q4307" s="3">
        <f>TableOMP[[#This Row],[Avg]]-$U$2*TableOMP[[#This Row],[StdDev]]</f>
        <v>13.89981291046789</v>
      </c>
      <c r="R4307" s="3">
        <f>TableOMP[[#This Row],[Avg]]+$U$2*TableOMP[[#This Row],[StdDev]]</f>
        <v>25.657212971885048</v>
      </c>
      <c r="S4307" s="3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>MID(M4308,22,1)</f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19.262398529411765</v>
      </c>
      <c r="P4308">
        <f>VLOOKUP(TableOMP[[#This Row],[Label]],TableAvg[],3,FALSE)</f>
        <v>3.4408433130393234</v>
      </c>
      <c r="Q4308" s="3">
        <f>TableOMP[[#This Row],[Avg]]-$U$2*TableOMP[[#This Row],[StdDev]]</f>
        <v>12.380711903333118</v>
      </c>
      <c r="R4308" s="3">
        <f>TableOMP[[#This Row],[Avg]]+$U$2*TableOMP[[#This Row],[StdDev]]</f>
        <v>26.144085155490412</v>
      </c>
      <c r="S4308" s="3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>MID(M4309,22,1)</f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19.646251617647067</v>
      </c>
      <c r="P4309">
        <f>VLOOKUP(TableOMP[[#This Row],[Label]],TableAvg[],3,FALSE)</f>
        <v>3.4480023421486621</v>
      </c>
      <c r="Q4309" s="3">
        <f>TableOMP[[#This Row],[Avg]]-$U$2*TableOMP[[#This Row],[StdDev]]</f>
        <v>12.750246933349743</v>
      </c>
      <c r="R4309" s="3">
        <f>TableOMP[[#This Row],[Avg]]+$U$2*TableOMP[[#This Row],[StdDev]]</f>
        <v>26.542256301944391</v>
      </c>
      <c r="S4309" s="3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>MID(M4310,22,1)</f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18.493297705882355</v>
      </c>
      <c r="P4310">
        <f>VLOOKUP(TableOMP[[#This Row],[Label]],TableAvg[],3,FALSE)</f>
        <v>4.4769166068423738</v>
      </c>
      <c r="Q4310" s="3">
        <f>TableOMP[[#This Row],[Avg]]-$U$2*TableOMP[[#This Row],[StdDev]]</f>
        <v>9.5394644921976077</v>
      </c>
      <c r="R4310" s="3">
        <f>TableOMP[[#This Row],[Avg]]+$U$2*TableOMP[[#This Row],[StdDev]]</f>
        <v>27.447130919567101</v>
      </c>
      <c r="S4310" s="3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>MID(M4311,22,1)</f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18.953679029411774</v>
      </c>
      <c r="P4311">
        <f>VLOOKUP(TableOMP[[#This Row],[Label]],TableAvg[],3,FALSE)</f>
        <v>4.4196828846034402</v>
      </c>
      <c r="Q4311" s="3">
        <f>TableOMP[[#This Row],[Avg]]-$U$2*TableOMP[[#This Row],[StdDev]]</f>
        <v>10.114313260204893</v>
      </c>
      <c r="R4311" s="3">
        <f>TableOMP[[#This Row],[Avg]]+$U$2*TableOMP[[#This Row],[StdDev]]</f>
        <v>27.793044798618652</v>
      </c>
      <c r="S4311" s="3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>MID(M4312,22,1)</f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18.222616411764712</v>
      </c>
      <c r="P4312">
        <f>VLOOKUP(TableOMP[[#This Row],[Label]],TableAvg[],3,FALSE)</f>
        <v>5.2850337883305496</v>
      </c>
      <c r="Q4312" s="3">
        <f>TableOMP[[#This Row],[Avg]]-$U$2*TableOMP[[#This Row],[StdDev]]</f>
        <v>7.6525488351036124</v>
      </c>
      <c r="R4312" s="3">
        <f>TableOMP[[#This Row],[Avg]]+$U$2*TableOMP[[#This Row],[StdDev]]</f>
        <v>28.792683988425811</v>
      </c>
      <c r="S4312" s="3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>MID(M4313,22,1)</f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19.753304235294113</v>
      </c>
      <c r="P4313">
        <f>VLOOKUP(TableOMP[[#This Row],[Label]],TableAvg[],3,FALSE)</f>
        <v>5.7720607754639541</v>
      </c>
      <c r="Q4313" s="3">
        <f>TableOMP[[#This Row],[Avg]]-$U$2*TableOMP[[#This Row],[StdDev]]</f>
        <v>8.2091826843662048</v>
      </c>
      <c r="R4313" s="3">
        <f>TableOMP[[#This Row],[Avg]]+$U$2*TableOMP[[#This Row],[StdDev]]</f>
        <v>31.297425786222021</v>
      </c>
      <c r="S4313" s="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>MID(M4314,22,1)</f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18.861187470588234</v>
      </c>
      <c r="P4314">
        <f>VLOOKUP(TableOMP[[#This Row],[Label]],TableAvg[],3,FALSE)</f>
        <v>5.8464491993861802</v>
      </c>
      <c r="Q4314" s="3">
        <f>TableOMP[[#This Row],[Avg]]-$U$2*TableOMP[[#This Row],[StdDev]]</f>
        <v>7.1682890718158738</v>
      </c>
      <c r="R4314" s="3">
        <f>TableOMP[[#This Row],[Avg]]+$U$2*TableOMP[[#This Row],[StdDev]]</f>
        <v>30.554085869360595</v>
      </c>
      <c r="S4314" s="3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>MID(M4315,22,1)</f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17.531113088235291</v>
      </c>
      <c r="P4315">
        <f>VLOOKUP(TableOMP[[#This Row],[Label]],TableAvg[],3,FALSE)</f>
        <v>6.3151383017288145</v>
      </c>
      <c r="Q4315" s="3">
        <f>TableOMP[[#This Row],[Avg]]-$U$2*TableOMP[[#This Row],[StdDev]]</f>
        <v>4.9008364847776615</v>
      </c>
      <c r="R4315" s="3">
        <f>TableOMP[[#This Row],[Avg]]+$U$2*TableOMP[[#This Row],[StdDev]]</f>
        <v>30.161389691692918</v>
      </c>
      <c r="S4315" s="3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>MID(M4316,22,1)</f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19.772225558823529</v>
      </c>
      <c r="P4316">
        <f>VLOOKUP(TableOMP[[#This Row],[Label]],TableAvg[],3,FALSE)</f>
        <v>6.3812539498502527</v>
      </c>
      <c r="Q4316" s="3">
        <f>TableOMP[[#This Row],[Avg]]-$U$2*TableOMP[[#This Row],[StdDev]]</f>
        <v>7.009717659123023</v>
      </c>
      <c r="R4316" s="3">
        <f>TableOMP[[#This Row],[Avg]]+$U$2*TableOMP[[#This Row],[StdDev]]</f>
        <v>32.53473345852403</v>
      </c>
      <c r="S4316" s="3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>MID(M4317,22,1)</f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17.463875411764704</v>
      </c>
      <c r="P4317">
        <f>VLOOKUP(TableOMP[[#This Row],[Label]],TableAvg[],3,FALSE)</f>
        <v>6.8619164896842131</v>
      </c>
      <c r="Q4317" s="3">
        <f>TableOMP[[#This Row],[Avg]]-$U$2*TableOMP[[#This Row],[StdDev]]</f>
        <v>3.7400424323962778</v>
      </c>
      <c r="R4317" s="3">
        <f>TableOMP[[#This Row],[Avg]]+$U$2*TableOMP[[#This Row],[StdDev]]</f>
        <v>31.187708391133128</v>
      </c>
      <c r="S4317" s="3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>MID(M4318,22,1)</f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16.758922852941176</v>
      </c>
      <c r="P4318">
        <f>VLOOKUP(TableOMP[[#This Row],[Label]],TableAvg[],3,FALSE)</f>
        <v>6.2883830143203872</v>
      </c>
      <c r="Q4318" s="3">
        <f>TableOMP[[#This Row],[Avg]]-$U$2*TableOMP[[#This Row],[StdDev]]</f>
        <v>4.1821568243004013</v>
      </c>
      <c r="R4318" s="3">
        <f>TableOMP[[#This Row],[Avg]]+$U$2*TableOMP[[#This Row],[StdDev]]</f>
        <v>29.335688881581952</v>
      </c>
      <c r="S4318" s="3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>MID(M4319,22,1)</f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18.25794655882353</v>
      </c>
      <c r="P4319">
        <f>VLOOKUP(TableOMP[[#This Row],[Label]],TableAvg[],3,FALSE)</f>
        <v>7.0619355485102417</v>
      </c>
      <c r="Q4319" s="3">
        <f>TableOMP[[#This Row],[Avg]]-$U$2*TableOMP[[#This Row],[StdDev]]</f>
        <v>4.1340754618030466</v>
      </c>
      <c r="R4319" s="3">
        <f>TableOMP[[#This Row],[Avg]]+$U$2*TableOMP[[#This Row],[StdDev]]</f>
        <v>32.381817655844017</v>
      </c>
      <c r="S4319" s="3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>MID(M4320,22,1)</f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18.183163529411761</v>
      </c>
      <c r="P4320">
        <f>VLOOKUP(TableOMP[[#This Row],[Label]],TableAvg[],3,FALSE)</f>
        <v>6.6206298085175597</v>
      </c>
      <c r="Q4320" s="3">
        <f>TableOMP[[#This Row],[Avg]]-$U$2*TableOMP[[#This Row],[StdDev]]</f>
        <v>4.9419039123766417</v>
      </c>
      <c r="R4320" s="3">
        <f>TableOMP[[#This Row],[Avg]]+$U$2*TableOMP[[#This Row],[StdDev]]</f>
        <v>31.42442314644688</v>
      </c>
      <c r="S4320" s="3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>MID(M4321,22,1)</f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19.406174029411766</v>
      </c>
      <c r="P4321">
        <f>VLOOKUP(TableOMP[[#This Row],[Label]],TableAvg[],3,FALSE)</f>
        <v>7.2401406467937921</v>
      </c>
      <c r="Q4321" s="3">
        <f>TableOMP[[#This Row],[Avg]]-$U$2*TableOMP[[#This Row],[StdDev]]</f>
        <v>4.9258927358241813</v>
      </c>
      <c r="R4321" s="3">
        <f>TableOMP[[#This Row],[Avg]]+$U$2*TableOMP[[#This Row],[StdDev]]</f>
        <v>33.886455322999353</v>
      </c>
      <c r="S4321" s="3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>MID(M4322,22,1)</f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3.6887529117647055</v>
      </c>
      <c r="P4322">
        <f>VLOOKUP(TableOMP[[#This Row],[Label]],TableAvg[],3,FALSE)</f>
        <v>0.90423785867053863</v>
      </c>
      <c r="Q4322" s="3">
        <f>TableOMP[[#This Row],[Avg]]-$U$2*TableOMP[[#This Row],[StdDev]]</f>
        <v>1.8802771944236283</v>
      </c>
      <c r="R4322" s="3">
        <f>TableOMP[[#This Row],[Avg]]+$U$2*TableOMP[[#This Row],[StdDev]]</f>
        <v>5.4972286291057824</v>
      </c>
      <c r="S4322" s="3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>MID(M4323,22,1)</f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19.844972911764707</v>
      </c>
      <c r="P4323">
        <f>VLOOKUP(TableOMP[[#This Row],[Label]],TableAvg[],3,FALSE)</f>
        <v>2.3787024394751985</v>
      </c>
      <c r="Q4323" s="3">
        <f>TableOMP[[#This Row],[Avg]]-$U$2*TableOMP[[#This Row],[StdDev]]</f>
        <v>15.08756803281431</v>
      </c>
      <c r="R4323" s="3">
        <f>TableOMP[[#This Row],[Avg]]+$U$2*TableOMP[[#This Row],[StdDev]]</f>
        <v>24.602377790715103</v>
      </c>
      <c r="S4323" s="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>MID(M4324,22,1)</f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7.0879812352941185</v>
      </c>
      <c r="P4324">
        <f>VLOOKUP(TableOMP[[#This Row],[Label]],TableAvg[],3,FALSE)</f>
        <v>1.1352525779008207</v>
      </c>
      <c r="Q4324" s="3">
        <f>TableOMP[[#This Row],[Avg]]-$U$2*TableOMP[[#This Row],[StdDev]]</f>
        <v>4.8174760794924776</v>
      </c>
      <c r="R4324" s="3">
        <f>TableOMP[[#This Row],[Avg]]+$U$2*TableOMP[[#This Row],[StdDev]]</f>
        <v>9.3584863910957594</v>
      </c>
      <c r="S4324" s="3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>MID(M4325,22,1)</f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9.9179669117647062</v>
      </c>
      <c r="P4325">
        <f>VLOOKUP(TableOMP[[#This Row],[Label]],TableAvg[],3,FALSE)</f>
        <v>2.5953991770789595</v>
      </c>
      <c r="Q4325" s="3">
        <f>TableOMP[[#This Row],[Avg]]-$U$2*TableOMP[[#This Row],[StdDev]]</f>
        <v>4.7271685576067872</v>
      </c>
      <c r="R4325" s="3">
        <f>TableOMP[[#This Row],[Avg]]+$U$2*TableOMP[[#This Row],[StdDev]]</f>
        <v>15.108765265922624</v>
      </c>
      <c r="S4325" s="3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>MID(M4326,22,1)</f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12.53978611764706</v>
      </c>
      <c r="P4326">
        <f>VLOOKUP(TableOMP[[#This Row],[Label]],TableAvg[],3,FALSE)</f>
        <v>1.5445364028980233</v>
      </c>
      <c r="Q4326" s="3">
        <f>TableOMP[[#This Row],[Avg]]-$U$2*TableOMP[[#This Row],[StdDev]]</f>
        <v>9.4507133118510129</v>
      </c>
      <c r="R4326" s="3">
        <f>TableOMP[[#This Row],[Avg]]+$U$2*TableOMP[[#This Row],[StdDev]]</f>
        <v>15.628858923443106</v>
      </c>
      <c r="S4326" s="3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>MID(M4327,22,1)</f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17.186305852941175</v>
      </c>
      <c r="P4327">
        <f>VLOOKUP(TableOMP[[#This Row],[Label]],TableAvg[],3,FALSE)</f>
        <v>1.453088740354411</v>
      </c>
      <c r="Q4327" s="3">
        <f>TableOMP[[#This Row],[Avg]]-$U$2*TableOMP[[#This Row],[StdDev]]</f>
        <v>14.280128372232353</v>
      </c>
      <c r="R4327" s="3">
        <f>TableOMP[[#This Row],[Avg]]+$U$2*TableOMP[[#This Row],[StdDev]]</f>
        <v>20.092483333649998</v>
      </c>
      <c r="S4327" s="3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>MID(M4328,22,1)</f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18.569956588235296</v>
      </c>
      <c r="P4328">
        <f>VLOOKUP(TableOMP[[#This Row],[Label]],TableAvg[],3,FALSE)</f>
        <v>2.4107893631359065</v>
      </c>
      <c r="Q4328" s="3">
        <f>TableOMP[[#This Row],[Avg]]-$U$2*TableOMP[[#This Row],[StdDev]]</f>
        <v>13.748377861963483</v>
      </c>
      <c r="R4328" s="3">
        <f>TableOMP[[#This Row],[Avg]]+$U$2*TableOMP[[#This Row],[StdDev]]</f>
        <v>23.391535314507109</v>
      </c>
      <c r="S4328" s="3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>MID(M4329,22,1)</f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18.96842035294118</v>
      </c>
      <c r="P4329">
        <f>VLOOKUP(TableOMP[[#This Row],[Label]],TableAvg[],3,FALSE)</f>
        <v>2.0011168989635033</v>
      </c>
      <c r="Q4329" s="3">
        <f>TableOMP[[#This Row],[Avg]]-$U$2*TableOMP[[#This Row],[StdDev]]</f>
        <v>14.966186555014174</v>
      </c>
      <c r="R4329" s="3">
        <f>TableOMP[[#This Row],[Avg]]+$U$2*TableOMP[[#This Row],[StdDev]]</f>
        <v>22.970654150868185</v>
      </c>
      <c r="S4329" s="3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>MID(M4330,22,1)</f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17.979193705882359</v>
      </c>
      <c r="P4330">
        <f>VLOOKUP(TableOMP[[#This Row],[Label]],TableAvg[],3,FALSE)</f>
        <v>2.0682185463870035</v>
      </c>
      <c r="Q4330" s="3">
        <f>TableOMP[[#This Row],[Avg]]-$U$2*TableOMP[[#This Row],[StdDev]]</f>
        <v>13.842756613108353</v>
      </c>
      <c r="R4330" s="3">
        <f>TableOMP[[#This Row],[Avg]]+$U$2*TableOMP[[#This Row],[StdDev]]</f>
        <v>22.115630798656365</v>
      </c>
      <c r="S4330" s="3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>MID(M4331,22,1)</f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19.259341529411767</v>
      </c>
      <c r="P4331">
        <f>VLOOKUP(TableOMP[[#This Row],[Label]],TableAvg[],3,FALSE)</f>
        <v>3.0870103771378772</v>
      </c>
      <c r="Q4331" s="3">
        <f>TableOMP[[#This Row],[Avg]]-$U$2*TableOMP[[#This Row],[StdDev]]</f>
        <v>13.085320775136012</v>
      </c>
      <c r="R4331" s="3">
        <f>TableOMP[[#This Row],[Avg]]+$U$2*TableOMP[[#This Row],[StdDev]]</f>
        <v>25.433362283687522</v>
      </c>
      <c r="S4331" s="3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>MID(M4332,22,1)</f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19.778512941176469</v>
      </c>
      <c r="P4332">
        <f>VLOOKUP(TableOMP[[#This Row],[Label]],TableAvg[],3,FALSE)</f>
        <v>2.9393500153542895</v>
      </c>
      <c r="Q4332" s="3">
        <f>TableOMP[[#This Row],[Avg]]-$U$2*TableOMP[[#This Row],[StdDev]]</f>
        <v>13.89981291046789</v>
      </c>
      <c r="R4332" s="3">
        <f>TableOMP[[#This Row],[Avg]]+$U$2*TableOMP[[#This Row],[StdDev]]</f>
        <v>25.657212971885048</v>
      </c>
      <c r="S4332" s="3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>MID(M4333,22,1)</f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19.262398529411765</v>
      </c>
      <c r="P4333">
        <f>VLOOKUP(TableOMP[[#This Row],[Label]],TableAvg[],3,FALSE)</f>
        <v>3.4408433130393234</v>
      </c>
      <c r="Q4333" s="3">
        <f>TableOMP[[#This Row],[Avg]]-$U$2*TableOMP[[#This Row],[StdDev]]</f>
        <v>12.380711903333118</v>
      </c>
      <c r="R4333" s="3">
        <f>TableOMP[[#This Row],[Avg]]+$U$2*TableOMP[[#This Row],[StdDev]]</f>
        <v>26.144085155490412</v>
      </c>
      <c r="S4333" s="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>MID(M4334,22,1)</f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19.646251617647067</v>
      </c>
      <c r="P4334">
        <f>VLOOKUP(TableOMP[[#This Row],[Label]],TableAvg[],3,FALSE)</f>
        <v>3.4480023421486621</v>
      </c>
      <c r="Q4334" s="3">
        <f>TableOMP[[#This Row],[Avg]]-$U$2*TableOMP[[#This Row],[StdDev]]</f>
        <v>12.750246933349743</v>
      </c>
      <c r="R4334" s="3">
        <f>TableOMP[[#This Row],[Avg]]+$U$2*TableOMP[[#This Row],[StdDev]]</f>
        <v>26.542256301944391</v>
      </c>
      <c r="S4334" s="3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>MID(M4335,22,1)</f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18.493297705882355</v>
      </c>
      <c r="P4335">
        <f>VLOOKUP(TableOMP[[#This Row],[Label]],TableAvg[],3,FALSE)</f>
        <v>4.4769166068423738</v>
      </c>
      <c r="Q4335" s="3">
        <f>TableOMP[[#This Row],[Avg]]-$U$2*TableOMP[[#This Row],[StdDev]]</f>
        <v>9.5394644921976077</v>
      </c>
      <c r="R4335" s="3">
        <f>TableOMP[[#This Row],[Avg]]+$U$2*TableOMP[[#This Row],[StdDev]]</f>
        <v>27.447130919567101</v>
      </c>
      <c r="S4335" s="3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>MID(M4336,22,1)</f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18.953679029411774</v>
      </c>
      <c r="P4336">
        <f>VLOOKUP(TableOMP[[#This Row],[Label]],TableAvg[],3,FALSE)</f>
        <v>4.4196828846034402</v>
      </c>
      <c r="Q4336" s="3">
        <f>TableOMP[[#This Row],[Avg]]-$U$2*TableOMP[[#This Row],[StdDev]]</f>
        <v>10.114313260204893</v>
      </c>
      <c r="R4336" s="3">
        <f>TableOMP[[#This Row],[Avg]]+$U$2*TableOMP[[#This Row],[StdDev]]</f>
        <v>27.793044798618652</v>
      </c>
      <c r="S4336" s="3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>MID(M4337,22,1)</f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18.222616411764712</v>
      </c>
      <c r="P4337">
        <f>VLOOKUP(TableOMP[[#This Row],[Label]],TableAvg[],3,FALSE)</f>
        <v>5.2850337883305496</v>
      </c>
      <c r="Q4337" s="3">
        <f>TableOMP[[#This Row],[Avg]]-$U$2*TableOMP[[#This Row],[StdDev]]</f>
        <v>7.6525488351036124</v>
      </c>
      <c r="R4337" s="3">
        <f>TableOMP[[#This Row],[Avg]]+$U$2*TableOMP[[#This Row],[StdDev]]</f>
        <v>28.792683988425811</v>
      </c>
      <c r="S4337" s="3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>MID(M4338,22,1)</f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19.753304235294113</v>
      </c>
      <c r="P4338">
        <f>VLOOKUP(TableOMP[[#This Row],[Label]],TableAvg[],3,FALSE)</f>
        <v>5.7720607754639541</v>
      </c>
      <c r="Q4338" s="3">
        <f>TableOMP[[#This Row],[Avg]]-$U$2*TableOMP[[#This Row],[StdDev]]</f>
        <v>8.2091826843662048</v>
      </c>
      <c r="R4338" s="3">
        <f>TableOMP[[#This Row],[Avg]]+$U$2*TableOMP[[#This Row],[StdDev]]</f>
        <v>31.297425786222021</v>
      </c>
      <c r="S4338" s="3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>MID(M4339,22,1)</f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18.861187470588234</v>
      </c>
      <c r="P4339">
        <f>VLOOKUP(TableOMP[[#This Row],[Label]],TableAvg[],3,FALSE)</f>
        <v>5.8464491993861802</v>
      </c>
      <c r="Q4339" s="3">
        <f>TableOMP[[#This Row],[Avg]]-$U$2*TableOMP[[#This Row],[StdDev]]</f>
        <v>7.1682890718158738</v>
      </c>
      <c r="R4339" s="3">
        <f>TableOMP[[#This Row],[Avg]]+$U$2*TableOMP[[#This Row],[StdDev]]</f>
        <v>30.554085869360595</v>
      </c>
      <c r="S4339" s="3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>MID(M4340,22,1)</f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17.531113088235291</v>
      </c>
      <c r="P4340">
        <f>VLOOKUP(TableOMP[[#This Row],[Label]],TableAvg[],3,FALSE)</f>
        <v>6.3151383017288145</v>
      </c>
      <c r="Q4340" s="3">
        <f>TableOMP[[#This Row],[Avg]]-$U$2*TableOMP[[#This Row],[StdDev]]</f>
        <v>4.9008364847776615</v>
      </c>
      <c r="R4340" s="3">
        <f>TableOMP[[#This Row],[Avg]]+$U$2*TableOMP[[#This Row],[StdDev]]</f>
        <v>30.161389691692918</v>
      </c>
      <c r="S4340" s="3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>MID(M4341,22,1)</f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19.772225558823529</v>
      </c>
      <c r="P4341">
        <f>VLOOKUP(TableOMP[[#This Row],[Label]],TableAvg[],3,FALSE)</f>
        <v>6.3812539498502527</v>
      </c>
      <c r="Q4341" s="3">
        <f>TableOMP[[#This Row],[Avg]]-$U$2*TableOMP[[#This Row],[StdDev]]</f>
        <v>7.009717659123023</v>
      </c>
      <c r="R4341" s="3">
        <f>TableOMP[[#This Row],[Avg]]+$U$2*TableOMP[[#This Row],[StdDev]]</f>
        <v>32.53473345852403</v>
      </c>
      <c r="S4341" s="3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>MID(M4342,22,1)</f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17.463875411764704</v>
      </c>
      <c r="P4342">
        <f>VLOOKUP(TableOMP[[#This Row],[Label]],TableAvg[],3,FALSE)</f>
        <v>6.8619164896842131</v>
      </c>
      <c r="Q4342" s="3">
        <f>TableOMP[[#This Row],[Avg]]-$U$2*TableOMP[[#This Row],[StdDev]]</f>
        <v>3.7400424323962778</v>
      </c>
      <c r="R4342" s="3">
        <f>TableOMP[[#This Row],[Avg]]+$U$2*TableOMP[[#This Row],[StdDev]]</f>
        <v>31.187708391133128</v>
      </c>
      <c r="S4342" s="3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>MID(M4343,22,1)</f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16.758922852941176</v>
      </c>
      <c r="P4343">
        <f>VLOOKUP(TableOMP[[#This Row],[Label]],TableAvg[],3,FALSE)</f>
        <v>6.2883830143203872</v>
      </c>
      <c r="Q4343" s="3">
        <f>TableOMP[[#This Row],[Avg]]-$U$2*TableOMP[[#This Row],[StdDev]]</f>
        <v>4.1821568243004013</v>
      </c>
      <c r="R4343" s="3">
        <f>TableOMP[[#This Row],[Avg]]+$U$2*TableOMP[[#This Row],[StdDev]]</f>
        <v>29.335688881581952</v>
      </c>
      <c r="S4343" s="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>MID(M4344,22,1)</f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18.25794655882353</v>
      </c>
      <c r="P4344">
        <f>VLOOKUP(TableOMP[[#This Row],[Label]],TableAvg[],3,FALSE)</f>
        <v>7.0619355485102417</v>
      </c>
      <c r="Q4344" s="3">
        <f>TableOMP[[#This Row],[Avg]]-$U$2*TableOMP[[#This Row],[StdDev]]</f>
        <v>4.1340754618030466</v>
      </c>
      <c r="R4344" s="3">
        <f>TableOMP[[#This Row],[Avg]]+$U$2*TableOMP[[#This Row],[StdDev]]</f>
        <v>32.381817655844017</v>
      </c>
      <c r="S4344" s="3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>MID(M4345,22,1)</f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18.183163529411761</v>
      </c>
      <c r="P4345">
        <f>VLOOKUP(TableOMP[[#This Row],[Label]],TableAvg[],3,FALSE)</f>
        <v>6.6206298085175597</v>
      </c>
      <c r="Q4345" s="3">
        <f>TableOMP[[#This Row],[Avg]]-$U$2*TableOMP[[#This Row],[StdDev]]</f>
        <v>4.9419039123766417</v>
      </c>
      <c r="R4345" s="3">
        <f>TableOMP[[#This Row],[Avg]]+$U$2*TableOMP[[#This Row],[StdDev]]</f>
        <v>31.42442314644688</v>
      </c>
      <c r="S4345" s="3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>MID(M4346,22,1)</f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19.406174029411766</v>
      </c>
      <c r="P4346">
        <f>VLOOKUP(TableOMP[[#This Row],[Label]],TableAvg[],3,FALSE)</f>
        <v>7.2401406467937921</v>
      </c>
      <c r="Q4346" s="3">
        <f>TableOMP[[#This Row],[Avg]]-$U$2*TableOMP[[#This Row],[StdDev]]</f>
        <v>4.9258927358241813</v>
      </c>
      <c r="R4346" s="3">
        <f>TableOMP[[#This Row],[Avg]]+$U$2*TableOMP[[#This Row],[StdDev]]</f>
        <v>33.886455322999353</v>
      </c>
      <c r="S4346" s="3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>MID(M4347,22,1)</f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16.812693030303027</v>
      </c>
      <c r="P4347">
        <f>VLOOKUP(TableOMP[[#This Row],[Label]],TableAvg[],3,FALSE)</f>
        <v>7.084861945981431</v>
      </c>
      <c r="Q4347" s="3">
        <f>TableOMP[[#This Row],[Avg]]-$U$2*TableOMP[[#This Row],[StdDev]]</f>
        <v>2.642969138340165</v>
      </c>
      <c r="R4347" s="3">
        <f>TableOMP[[#This Row],[Avg]]+$U$2*TableOMP[[#This Row],[StdDev]]</f>
        <v>30.982416922265891</v>
      </c>
      <c r="S4347" s="3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>MID(M4348,22,1)</f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17.23930566666666</v>
      </c>
      <c r="P4348">
        <f>VLOOKUP(TableOMP[[#This Row],[Label]],TableAvg[],3,FALSE)</f>
        <v>7.2365690548838488</v>
      </c>
      <c r="Q4348" s="3">
        <f>TableOMP[[#This Row],[Avg]]-$U$2*TableOMP[[#This Row],[StdDev]]</f>
        <v>2.7661675568989619</v>
      </c>
      <c r="R4348" s="3">
        <f>TableOMP[[#This Row],[Avg]]+$U$2*TableOMP[[#This Row],[StdDev]]</f>
        <v>31.712443776434355</v>
      </c>
      <c r="S4348" s="3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>MID(M4349,22,1)</f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16.724734968750003</v>
      </c>
      <c r="P4349">
        <f>VLOOKUP(TableOMP[[#This Row],[Label]],TableAvg[],3,FALSE)</f>
        <v>7.0022010159697237</v>
      </c>
      <c r="Q4349" s="3">
        <f>TableOMP[[#This Row],[Avg]]-$U$2*TableOMP[[#This Row],[StdDev]]</f>
        <v>2.7203329368105553</v>
      </c>
      <c r="R4349" s="3">
        <f>TableOMP[[#This Row],[Avg]]+$U$2*TableOMP[[#This Row],[StdDev]]</f>
        <v>30.729137000689448</v>
      </c>
      <c r="S4349" s="3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>MID(M4350,22,1)</f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17.459034281249998</v>
      </c>
      <c r="P4350">
        <f>VLOOKUP(TableOMP[[#This Row],[Label]],TableAvg[],3,FALSE)</f>
        <v>7.0515531740340354</v>
      </c>
      <c r="Q4350" s="3">
        <f>TableOMP[[#This Row],[Avg]]-$U$2*TableOMP[[#This Row],[StdDev]]</f>
        <v>3.3559279331819276</v>
      </c>
      <c r="R4350" s="3">
        <f>TableOMP[[#This Row],[Avg]]+$U$2*TableOMP[[#This Row],[StdDev]]</f>
        <v>31.562140629318069</v>
      </c>
      <c r="S4350" s="3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>MID(M4351,22,1)</f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17.1912389375</v>
      </c>
      <c r="P4351">
        <f>VLOOKUP(TableOMP[[#This Row],[Label]],TableAvg[],3,FALSE)</f>
        <v>7.3569513147395975</v>
      </c>
      <c r="Q4351" s="3">
        <f>TableOMP[[#This Row],[Avg]]-$U$2*TableOMP[[#This Row],[StdDev]]</f>
        <v>2.4773363080208046</v>
      </c>
      <c r="R4351" s="3">
        <f>TableOMP[[#This Row],[Avg]]+$U$2*TableOMP[[#This Row],[StdDev]]</f>
        <v>31.905141566979196</v>
      </c>
      <c r="S4351" s="3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>MID(M4352,22,1)</f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16.484906718749997</v>
      </c>
      <c r="P4352">
        <f>VLOOKUP(TableOMP[[#This Row],[Label]],TableAvg[],3,FALSE)</f>
        <v>7.558230125214445</v>
      </c>
      <c r="Q4352" s="3">
        <f>TableOMP[[#This Row],[Avg]]-$U$2*TableOMP[[#This Row],[StdDev]]</f>
        <v>1.3684464683211068</v>
      </c>
      <c r="R4352" s="3">
        <f>TableOMP[[#This Row],[Avg]]+$U$2*TableOMP[[#This Row],[StdDev]]</f>
        <v>31.601366969178887</v>
      </c>
      <c r="S4352" s="3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>MID(M4353,22,1)</f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18.282200593749998</v>
      </c>
      <c r="P4353">
        <f>VLOOKUP(TableOMP[[#This Row],[Label]],TableAvg[],3,FALSE)</f>
        <v>7.4943406967237527</v>
      </c>
      <c r="Q4353" s="3">
        <f>TableOMP[[#This Row],[Avg]]-$U$2*TableOMP[[#This Row],[StdDev]]</f>
        <v>3.2935192003024927</v>
      </c>
      <c r="R4353" s="3">
        <f>TableOMP[[#This Row],[Avg]]+$U$2*TableOMP[[#This Row],[StdDev]]</f>
        <v>33.270881987197505</v>
      </c>
      <c r="S4353" s="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18.887814124999995</v>
      </c>
      <c r="P4354">
        <f>VLOOKUP(TableOMP[[#This Row],[Label]],TableAvg[],3,FALSE)</f>
        <v>7.8339106006478954</v>
      </c>
      <c r="Q4354" s="3">
        <f>TableOMP[[#This Row],[Avg]]-$U$2*TableOMP[[#This Row],[StdDev]]</f>
        <v>3.2199929237042042</v>
      </c>
      <c r="R4354" s="3">
        <f>TableOMP[[#This Row],[Avg]]+$U$2*TableOMP[[#This Row],[StdDev]]</f>
        <v>34.555635326295786</v>
      </c>
      <c r="S4354" s="3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>MID(M4355,22,1)</f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20.834151406250001</v>
      </c>
      <c r="P4355">
        <f>VLOOKUP(TableOMP[[#This Row],[Label]],TableAvg[],3,FALSE)</f>
        <v>8.4387837478377037</v>
      </c>
      <c r="Q4355" s="3">
        <f>TableOMP[[#This Row],[Avg]]-$U$2*TableOMP[[#This Row],[StdDev]]</f>
        <v>3.9565839105745937</v>
      </c>
      <c r="R4355" s="3">
        <f>TableOMP[[#This Row],[Avg]]+$U$2*TableOMP[[#This Row],[StdDev]]</f>
        <v>37.711718901925408</v>
      </c>
      <c r="S4355" s="3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>MID(M4356,22,1)</f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3.6887529117647055</v>
      </c>
      <c r="P4356">
        <f>VLOOKUP(TableOMP[[#This Row],[Label]],TableAvg[],3,FALSE)</f>
        <v>0.90423785867053863</v>
      </c>
      <c r="Q4356" s="3">
        <f>TableOMP[[#This Row],[Avg]]-$U$2*TableOMP[[#This Row],[StdDev]]</f>
        <v>1.8802771944236283</v>
      </c>
      <c r="R4356" s="3">
        <f>TableOMP[[#This Row],[Avg]]+$U$2*TableOMP[[#This Row],[StdDev]]</f>
        <v>5.4972286291057824</v>
      </c>
      <c r="S4356" s="3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>MID(M4357,22,1)</f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19.844972911764707</v>
      </c>
      <c r="P4357">
        <f>VLOOKUP(TableOMP[[#This Row],[Label]],TableAvg[],3,FALSE)</f>
        <v>2.3787024394751985</v>
      </c>
      <c r="Q4357" s="3">
        <f>TableOMP[[#This Row],[Avg]]-$U$2*TableOMP[[#This Row],[StdDev]]</f>
        <v>15.08756803281431</v>
      </c>
      <c r="R4357" s="3">
        <f>TableOMP[[#This Row],[Avg]]+$U$2*TableOMP[[#This Row],[StdDev]]</f>
        <v>24.602377790715103</v>
      </c>
      <c r="S4357" s="3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>MID(M4358,22,1)</f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7.0879812352941185</v>
      </c>
      <c r="P4358">
        <f>VLOOKUP(TableOMP[[#This Row],[Label]],TableAvg[],3,FALSE)</f>
        <v>1.1352525779008207</v>
      </c>
      <c r="Q4358" s="3">
        <f>TableOMP[[#This Row],[Avg]]-$U$2*TableOMP[[#This Row],[StdDev]]</f>
        <v>4.8174760794924776</v>
      </c>
      <c r="R4358" s="3">
        <f>TableOMP[[#This Row],[Avg]]+$U$2*TableOMP[[#This Row],[StdDev]]</f>
        <v>9.3584863910957594</v>
      </c>
      <c r="S4358" s="3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>MID(M4359,22,1)</f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9.9179669117647062</v>
      </c>
      <c r="P4359">
        <f>VLOOKUP(TableOMP[[#This Row],[Label]],TableAvg[],3,FALSE)</f>
        <v>2.5953991770789595</v>
      </c>
      <c r="Q4359" s="3">
        <f>TableOMP[[#This Row],[Avg]]-$U$2*TableOMP[[#This Row],[StdDev]]</f>
        <v>4.7271685576067872</v>
      </c>
      <c r="R4359" s="3">
        <f>TableOMP[[#This Row],[Avg]]+$U$2*TableOMP[[#This Row],[StdDev]]</f>
        <v>15.108765265922624</v>
      </c>
      <c r="S4359" s="3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>MID(M4360,22,1)</f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12.53978611764706</v>
      </c>
      <c r="P4360">
        <f>VLOOKUP(TableOMP[[#This Row],[Label]],TableAvg[],3,FALSE)</f>
        <v>1.5445364028980233</v>
      </c>
      <c r="Q4360" s="3">
        <f>TableOMP[[#This Row],[Avg]]-$U$2*TableOMP[[#This Row],[StdDev]]</f>
        <v>9.4507133118510129</v>
      </c>
      <c r="R4360" s="3">
        <f>TableOMP[[#This Row],[Avg]]+$U$2*TableOMP[[#This Row],[StdDev]]</f>
        <v>15.628858923443106</v>
      </c>
      <c r="S4360" s="3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>MID(M4361,22,1)</f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17.186305852941175</v>
      </c>
      <c r="P4361">
        <f>VLOOKUP(TableOMP[[#This Row],[Label]],TableAvg[],3,FALSE)</f>
        <v>1.453088740354411</v>
      </c>
      <c r="Q4361" s="3">
        <f>TableOMP[[#This Row],[Avg]]-$U$2*TableOMP[[#This Row],[StdDev]]</f>
        <v>14.280128372232353</v>
      </c>
      <c r="R4361" s="3">
        <f>TableOMP[[#This Row],[Avg]]+$U$2*TableOMP[[#This Row],[StdDev]]</f>
        <v>20.092483333649998</v>
      </c>
      <c r="S4361" s="3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>MID(M4362,22,1)</f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18.569956588235296</v>
      </c>
      <c r="P4362">
        <f>VLOOKUP(TableOMP[[#This Row],[Label]],TableAvg[],3,FALSE)</f>
        <v>2.4107893631359065</v>
      </c>
      <c r="Q4362" s="3">
        <f>TableOMP[[#This Row],[Avg]]-$U$2*TableOMP[[#This Row],[StdDev]]</f>
        <v>13.748377861963483</v>
      </c>
      <c r="R4362" s="3">
        <f>TableOMP[[#This Row],[Avg]]+$U$2*TableOMP[[#This Row],[StdDev]]</f>
        <v>23.391535314507109</v>
      </c>
      <c r="S4362" s="3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>MID(M4363,22,1)</f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18.96842035294118</v>
      </c>
      <c r="P4363">
        <f>VLOOKUP(TableOMP[[#This Row],[Label]],TableAvg[],3,FALSE)</f>
        <v>2.0011168989635033</v>
      </c>
      <c r="Q4363" s="3">
        <f>TableOMP[[#This Row],[Avg]]-$U$2*TableOMP[[#This Row],[StdDev]]</f>
        <v>14.966186555014174</v>
      </c>
      <c r="R4363" s="3">
        <f>TableOMP[[#This Row],[Avg]]+$U$2*TableOMP[[#This Row],[StdDev]]</f>
        <v>22.970654150868185</v>
      </c>
      <c r="S4363" s="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>MID(M4364,22,1)</f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17.979193705882359</v>
      </c>
      <c r="P4364">
        <f>VLOOKUP(TableOMP[[#This Row],[Label]],TableAvg[],3,FALSE)</f>
        <v>2.0682185463870035</v>
      </c>
      <c r="Q4364" s="3">
        <f>TableOMP[[#This Row],[Avg]]-$U$2*TableOMP[[#This Row],[StdDev]]</f>
        <v>13.842756613108353</v>
      </c>
      <c r="R4364" s="3">
        <f>TableOMP[[#This Row],[Avg]]+$U$2*TableOMP[[#This Row],[StdDev]]</f>
        <v>22.115630798656365</v>
      </c>
      <c r="S4364" s="3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>MID(M4365,22,1)</f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19.259341529411767</v>
      </c>
      <c r="P4365">
        <f>VLOOKUP(TableOMP[[#This Row],[Label]],TableAvg[],3,FALSE)</f>
        <v>3.0870103771378772</v>
      </c>
      <c r="Q4365" s="3">
        <f>TableOMP[[#This Row],[Avg]]-$U$2*TableOMP[[#This Row],[StdDev]]</f>
        <v>13.085320775136012</v>
      </c>
      <c r="R4365" s="3">
        <f>TableOMP[[#This Row],[Avg]]+$U$2*TableOMP[[#This Row],[StdDev]]</f>
        <v>25.433362283687522</v>
      </c>
      <c r="S4365" s="3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>MID(M4366,22,1)</f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19.778512941176469</v>
      </c>
      <c r="P4366">
        <f>VLOOKUP(TableOMP[[#This Row],[Label]],TableAvg[],3,FALSE)</f>
        <v>2.9393500153542895</v>
      </c>
      <c r="Q4366" s="3">
        <f>TableOMP[[#This Row],[Avg]]-$U$2*TableOMP[[#This Row],[StdDev]]</f>
        <v>13.89981291046789</v>
      </c>
      <c r="R4366" s="3">
        <f>TableOMP[[#This Row],[Avg]]+$U$2*TableOMP[[#This Row],[StdDev]]</f>
        <v>25.657212971885048</v>
      </c>
      <c r="S4366" s="3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>MID(M4367,22,1)</f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19.262398529411765</v>
      </c>
      <c r="P4367">
        <f>VLOOKUP(TableOMP[[#This Row],[Label]],TableAvg[],3,FALSE)</f>
        <v>3.4408433130393234</v>
      </c>
      <c r="Q4367" s="3">
        <f>TableOMP[[#This Row],[Avg]]-$U$2*TableOMP[[#This Row],[StdDev]]</f>
        <v>12.380711903333118</v>
      </c>
      <c r="R4367" s="3">
        <f>TableOMP[[#This Row],[Avg]]+$U$2*TableOMP[[#This Row],[StdDev]]</f>
        <v>26.144085155490412</v>
      </c>
      <c r="S4367" s="3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>MID(M4368,22,1)</f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19.646251617647067</v>
      </c>
      <c r="P4368">
        <f>VLOOKUP(TableOMP[[#This Row],[Label]],TableAvg[],3,FALSE)</f>
        <v>3.4480023421486621</v>
      </c>
      <c r="Q4368" s="3">
        <f>TableOMP[[#This Row],[Avg]]-$U$2*TableOMP[[#This Row],[StdDev]]</f>
        <v>12.750246933349743</v>
      </c>
      <c r="R4368" s="3">
        <f>TableOMP[[#This Row],[Avg]]+$U$2*TableOMP[[#This Row],[StdDev]]</f>
        <v>26.542256301944391</v>
      </c>
      <c r="S4368" s="3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>MID(M4369,22,1)</f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18.493297705882355</v>
      </c>
      <c r="P4369">
        <f>VLOOKUP(TableOMP[[#This Row],[Label]],TableAvg[],3,FALSE)</f>
        <v>4.4769166068423738</v>
      </c>
      <c r="Q4369" s="3">
        <f>TableOMP[[#This Row],[Avg]]-$U$2*TableOMP[[#This Row],[StdDev]]</f>
        <v>9.5394644921976077</v>
      </c>
      <c r="R4369" s="3">
        <f>TableOMP[[#This Row],[Avg]]+$U$2*TableOMP[[#This Row],[StdDev]]</f>
        <v>27.447130919567101</v>
      </c>
      <c r="S4369" s="3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>MID(M4370,22,1)</f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18.953679029411774</v>
      </c>
      <c r="P4370">
        <f>VLOOKUP(TableOMP[[#This Row],[Label]],TableAvg[],3,FALSE)</f>
        <v>4.4196828846034402</v>
      </c>
      <c r="Q4370" s="3">
        <f>TableOMP[[#This Row],[Avg]]-$U$2*TableOMP[[#This Row],[StdDev]]</f>
        <v>10.114313260204893</v>
      </c>
      <c r="R4370" s="3">
        <f>TableOMP[[#This Row],[Avg]]+$U$2*TableOMP[[#This Row],[StdDev]]</f>
        <v>27.793044798618652</v>
      </c>
      <c r="S4370" s="3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>MID(M4371,22,1)</f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18.222616411764712</v>
      </c>
      <c r="P4371">
        <f>VLOOKUP(TableOMP[[#This Row],[Label]],TableAvg[],3,FALSE)</f>
        <v>5.2850337883305496</v>
      </c>
      <c r="Q4371" s="3">
        <f>TableOMP[[#This Row],[Avg]]-$U$2*TableOMP[[#This Row],[StdDev]]</f>
        <v>7.6525488351036124</v>
      </c>
      <c r="R4371" s="3">
        <f>TableOMP[[#This Row],[Avg]]+$U$2*TableOMP[[#This Row],[StdDev]]</f>
        <v>28.792683988425811</v>
      </c>
      <c r="S4371" s="3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>MID(M4372,22,1)</f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19.753304235294113</v>
      </c>
      <c r="P4372">
        <f>VLOOKUP(TableOMP[[#This Row],[Label]],TableAvg[],3,FALSE)</f>
        <v>5.7720607754639541</v>
      </c>
      <c r="Q4372" s="3">
        <f>TableOMP[[#This Row],[Avg]]-$U$2*TableOMP[[#This Row],[StdDev]]</f>
        <v>8.2091826843662048</v>
      </c>
      <c r="R4372" s="3">
        <f>TableOMP[[#This Row],[Avg]]+$U$2*TableOMP[[#This Row],[StdDev]]</f>
        <v>31.297425786222021</v>
      </c>
      <c r="S4372" s="3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>MID(M4373,22,1)</f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18.861187470588234</v>
      </c>
      <c r="P4373">
        <f>VLOOKUP(TableOMP[[#This Row],[Label]],TableAvg[],3,FALSE)</f>
        <v>5.8464491993861802</v>
      </c>
      <c r="Q4373" s="3">
        <f>TableOMP[[#This Row],[Avg]]-$U$2*TableOMP[[#This Row],[StdDev]]</f>
        <v>7.1682890718158738</v>
      </c>
      <c r="R4373" s="3">
        <f>TableOMP[[#This Row],[Avg]]+$U$2*TableOMP[[#This Row],[StdDev]]</f>
        <v>30.554085869360595</v>
      </c>
      <c r="S4373" s="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>MID(M4374,22,1)</f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17.531113088235291</v>
      </c>
      <c r="P4374">
        <f>VLOOKUP(TableOMP[[#This Row],[Label]],TableAvg[],3,FALSE)</f>
        <v>6.3151383017288145</v>
      </c>
      <c r="Q4374" s="3">
        <f>TableOMP[[#This Row],[Avg]]-$U$2*TableOMP[[#This Row],[StdDev]]</f>
        <v>4.9008364847776615</v>
      </c>
      <c r="R4374" s="3">
        <f>TableOMP[[#This Row],[Avg]]+$U$2*TableOMP[[#This Row],[StdDev]]</f>
        <v>30.161389691692918</v>
      </c>
      <c r="S4374" s="3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>MID(M4375,22,1)</f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19.772225558823529</v>
      </c>
      <c r="P4375">
        <f>VLOOKUP(TableOMP[[#This Row],[Label]],TableAvg[],3,FALSE)</f>
        <v>6.3812539498502527</v>
      </c>
      <c r="Q4375" s="3">
        <f>TableOMP[[#This Row],[Avg]]-$U$2*TableOMP[[#This Row],[StdDev]]</f>
        <v>7.009717659123023</v>
      </c>
      <c r="R4375" s="3">
        <f>TableOMP[[#This Row],[Avg]]+$U$2*TableOMP[[#This Row],[StdDev]]</f>
        <v>32.53473345852403</v>
      </c>
      <c r="S4375" s="3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>MID(M4376,22,1)</f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17.463875411764704</v>
      </c>
      <c r="P4376">
        <f>VLOOKUP(TableOMP[[#This Row],[Label]],TableAvg[],3,FALSE)</f>
        <v>6.8619164896842131</v>
      </c>
      <c r="Q4376" s="3">
        <f>TableOMP[[#This Row],[Avg]]-$U$2*TableOMP[[#This Row],[StdDev]]</f>
        <v>3.7400424323962778</v>
      </c>
      <c r="R4376" s="3">
        <f>TableOMP[[#This Row],[Avg]]+$U$2*TableOMP[[#This Row],[StdDev]]</f>
        <v>31.187708391133128</v>
      </c>
      <c r="S4376" s="3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>MID(M4377,22,1)</f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16.758922852941176</v>
      </c>
      <c r="P4377">
        <f>VLOOKUP(TableOMP[[#This Row],[Label]],TableAvg[],3,FALSE)</f>
        <v>6.2883830143203872</v>
      </c>
      <c r="Q4377" s="3">
        <f>TableOMP[[#This Row],[Avg]]-$U$2*TableOMP[[#This Row],[StdDev]]</f>
        <v>4.1821568243004013</v>
      </c>
      <c r="R4377" s="3">
        <f>TableOMP[[#This Row],[Avg]]+$U$2*TableOMP[[#This Row],[StdDev]]</f>
        <v>29.335688881581952</v>
      </c>
      <c r="S4377" s="3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>MID(M4378,22,1)</f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18.25794655882353</v>
      </c>
      <c r="P4378">
        <f>VLOOKUP(TableOMP[[#This Row],[Label]],TableAvg[],3,FALSE)</f>
        <v>7.0619355485102417</v>
      </c>
      <c r="Q4378" s="3">
        <f>TableOMP[[#This Row],[Avg]]-$U$2*TableOMP[[#This Row],[StdDev]]</f>
        <v>4.1340754618030466</v>
      </c>
      <c r="R4378" s="3">
        <f>TableOMP[[#This Row],[Avg]]+$U$2*TableOMP[[#This Row],[StdDev]]</f>
        <v>32.381817655844017</v>
      </c>
      <c r="S4378" s="3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>MID(M4379,22,1)</f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18.183163529411761</v>
      </c>
      <c r="P4379">
        <f>VLOOKUP(TableOMP[[#This Row],[Label]],TableAvg[],3,FALSE)</f>
        <v>6.6206298085175597</v>
      </c>
      <c r="Q4379" s="3">
        <f>TableOMP[[#This Row],[Avg]]-$U$2*TableOMP[[#This Row],[StdDev]]</f>
        <v>4.9419039123766417</v>
      </c>
      <c r="R4379" s="3">
        <f>TableOMP[[#This Row],[Avg]]+$U$2*TableOMP[[#This Row],[StdDev]]</f>
        <v>31.42442314644688</v>
      </c>
      <c r="S4379" s="3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>MID(M4380,22,1)</f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19.406174029411766</v>
      </c>
      <c r="P4380">
        <f>VLOOKUP(TableOMP[[#This Row],[Label]],TableAvg[],3,FALSE)</f>
        <v>7.2401406467937921</v>
      </c>
      <c r="Q4380" s="3">
        <f>TableOMP[[#This Row],[Avg]]-$U$2*TableOMP[[#This Row],[StdDev]]</f>
        <v>4.9258927358241813</v>
      </c>
      <c r="R4380" s="3">
        <f>TableOMP[[#This Row],[Avg]]+$U$2*TableOMP[[#This Row],[StdDev]]</f>
        <v>33.886455322999353</v>
      </c>
      <c r="S4380" s="3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>MID(M4381,22,1)</f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16.812693030303027</v>
      </c>
      <c r="P4381">
        <f>VLOOKUP(TableOMP[[#This Row],[Label]],TableAvg[],3,FALSE)</f>
        <v>7.084861945981431</v>
      </c>
      <c r="Q4381" s="3">
        <f>TableOMP[[#This Row],[Avg]]-$U$2*TableOMP[[#This Row],[StdDev]]</f>
        <v>2.642969138340165</v>
      </c>
      <c r="R4381" s="3">
        <f>TableOMP[[#This Row],[Avg]]+$U$2*TableOMP[[#This Row],[StdDev]]</f>
        <v>30.982416922265891</v>
      </c>
      <c r="S4381" s="3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>MID(M4382,22,1)</f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17.23930566666666</v>
      </c>
      <c r="P4382">
        <f>VLOOKUP(TableOMP[[#This Row],[Label]],TableAvg[],3,FALSE)</f>
        <v>7.2365690548838488</v>
      </c>
      <c r="Q4382" s="3">
        <f>TableOMP[[#This Row],[Avg]]-$U$2*TableOMP[[#This Row],[StdDev]]</f>
        <v>2.7661675568989619</v>
      </c>
      <c r="R4382" s="3">
        <f>TableOMP[[#This Row],[Avg]]+$U$2*TableOMP[[#This Row],[StdDev]]</f>
        <v>31.712443776434355</v>
      </c>
      <c r="S4382" s="3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>MID(M4383,22,1)</f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3.6887529117647055</v>
      </c>
      <c r="P4383">
        <f>VLOOKUP(TableOMP[[#This Row],[Label]],TableAvg[],3,FALSE)</f>
        <v>0.90423785867053863</v>
      </c>
      <c r="Q4383" s="3">
        <f>TableOMP[[#This Row],[Avg]]-$U$2*TableOMP[[#This Row],[StdDev]]</f>
        <v>1.8802771944236283</v>
      </c>
      <c r="R4383" s="3">
        <f>TableOMP[[#This Row],[Avg]]+$U$2*TableOMP[[#This Row],[StdDev]]</f>
        <v>5.4972286291057824</v>
      </c>
      <c r="S4383" s="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>MID(M4384,22,1)</f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19.844972911764707</v>
      </c>
      <c r="P4384">
        <f>VLOOKUP(TableOMP[[#This Row],[Label]],TableAvg[],3,FALSE)</f>
        <v>2.3787024394751985</v>
      </c>
      <c r="Q4384" s="3">
        <f>TableOMP[[#This Row],[Avg]]-$U$2*TableOMP[[#This Row],[StdDev]]</f>
        <v>15.08756803281431</v>
      </c>
      <c r="R4384" s="3">
        <f>TableOMP[[#This Row],[Avg]]+$U$2*TableOMP[[#This Row],[StdDev]]</f>
        <v>24.602377790715103</v>
      </c>
      <c r="S4384" s="3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>MID(M4385,22,1)</f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7.0879812352941185</v>
      </c>
      <c r="P4385">
        <f>VLOOKUP(TableOMP[[#This Row],[Label]],TableAvg[],3,FALSE)</f>
        <v>1.1352525779008207</v>
      </c>
      <c r="Q4385" s="3">
        <f>TableOMP[[#This Row],[Avg]]-$U$2*TableOMP[[#This Row],[StdDev]]</f>
        <v>4.8174760794924776</v>
      </c>
      <c r="R4385" s="3">
        <f>TableOMP[[#This Row],[Avg]]+$U$2*TableOMP[[#This Row],[StdDev]]</f>
        <v>9.3584863910957594</v>
      </c>
      <c r="S4385" s="3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>MID(M4386,22,1)</f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9.9179669117647062</v>
      </c>
      <c r="P4386">
        <f>VLOOKUP(TableOMP[[#This Row],[Label]],TableAvg[],3,FALSE)</f>
        <v>2.5953991770789595</v>
      </c>
      <c r="Q4386" s="3">
        <f>TableOMP[[#This Row],[Avg]]-$U$2*TableOMP[[#This Row],[StdDev]]</f>
        <v>4.7271685576067872</v>
      </c>
      <c r="R4386" s="3">
        <f>TableOMP[[#This Row],[Avg]]+$U$2*TableOMP[[#This Row],[StdDev]]</f>
        <v>15.108765265922624</v>
      </c>
      <c r="S4386" s="3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>MID(M4387,22,1)</f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12.53978611764706</v>
      </c>
      <c r="P4387">
        <f>VLOOKUP(TableOMP[[#This Row],[Label]],TableAvg[],3,FALSE)</f>
        <v>1.5445364028980233</v>
      </c>
      <c r="Q4387" s="3">
        <f>TableOMP[[#This Row],[Avg]]-$U$2*TableOMP[[#This Row],[StdDev]]</f>
        <v>9.4507133118510129</v>
      </c>
      <c r="R4387" s="3">
        <f>TableOMP[[#This Row],[Avg]]+$U$2*TableOMP[[#This Row],[StdDev]]</f>
        <v>15.628858923443106</v>
      </c>
      <c r="S4387" s="3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>MID(M4388,22,1)</f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17.186305852941175</v>
      </c>
      <c r="P4388">
        <f>VLOOKUP(TableOMP[[#This Row],[Label]],TableAvg[],3,FALSE)</f>
        <v>1.453088740354411</v>
      </c>
      <c r="Q4388" s="3">
        <f>TableOMP[[#This Row],[Avg]]-$U$2*TableOMP[[#This Row],[StdDev]]</f>
        <v>14.280128372232353</v>
      </c>
      <c r="R4388" s="3">
        <f>TableOMP[[#This Row],[Avg]]+$U$2*TableOMP[[#This Row],[StdDev]]</f>
        <v>20.092483333649998</v>
      </c>
      <c r="S4388" s="3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>MID(M4389,22,1)</f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18.569956588235296</v>
      </c>
      <c r="P4389">
        <f>VLOOKUP(TableOMP[[#This Row],[Label]],TableAvg[],3,FALSE)</f>
        <v>2.4107893631359065</v>
      </c>
      <c r="Q4389" s="3">
        <f>TableOMP[[#This Row],[Avg]]-$U$2*TableOMP[[#This Row],[StdDev]]</f>
        <v>13.748377861963483</v>
      </c>
      <c r="R4389" s="3">
        <f>TableOMP[[#This Row],[Avg]]+$U$2*TableOMP[[#This Row],[StdDev]]</f>
        <v>23.391535314507109</v>
      </c>
      <c r="S4389" s="3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>MID(M4390,22,1)</f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18.96842035294118</v>
      </c>
      <c r="P4390">
        <f>VLOOKUP(TableOMP[[#This Row],[Label]],TableAvg[],3,FALSE)</f>
        <v>2.0011168989635033</v>
      </c>
      <c r="Q4390" s="3">
        <f>TableOMP[[#This Row],[Avg]]-$U$2*TableOMP[[#This Row],[StdDev]]</f>
        <v>14.966186555014174</v>
      </c>
      <c r="R4390" s="3">
        <f>TableOMP[[#This Row],[Avg]]+$U$2*TableOMP[[#This Row],[StdDev]]</f>
        <v>22.970654150868185</v>
      </c>
      <c r="S4390" s="3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>MID(M4391,22,1)</f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17.979193705882359</v>
      </c>
      <c r="P4391">
        <f>VLOOKUP(TableOMP[[#This Row],[Label]],TableAvg[],3,FALSE)</f>
        <v>2.0682185463870035</v>
      </c>
      <c r="Q4391" s="3">
        <f>TableOMP[[#This Row],[Avg]]-$U$2*TableOMP[[#This Row],[StdDev]]</f>
        <v>13.842756613108353</v>
      </c>
      <c r="R4391" s="3">
        <f>TableOMP[[#This Row],[Avg]]+$U$2*TableOMP[[#This Row],[StdDev]]</f>
        <v>22.115630798656365</v>
      </c>
      <c r="S4391" s="3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>MID(M4392,22,1)</f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19.259341529411767</v>
      </c>
      <c r="P4392">
        <f>VLOOKUP(TableOMP[[#This Row],[Label]],TableAvg[],3,FALSE)</f>
        <v>3.0870103771378772</v>
      </c>
      <c r="Q4392" s="3">
        <f>TableOMP[[#This Row],[Avg]]-$U$2*TableOMP[[#This Row],[StdDev]]</f>
        <v>13.085320775136012</v>
      </c>
      <c r="R4392" s="3">
        <f>TableOMP[[#This Row],[Avg]]+$U$2*TableOMP[[#This Row],[StdDev]]</f>
        <v>25.433362283687522</v>
      </c>
      <c r="S4392" s="3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>MID(M4393,22,1)</f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19.778512941176469</v>
      </c>
      <c r="P4393">
        <f>VLOOKUP(TableOMP[[#This Row],[Label]],TableAvg[],3,FALSE)</f>
        <v>2.9393500153542895</v>
      </c>
      <c r="Q4393" s="3">
        <f>TableOMP[[#This Row],[Avg]]-$U$2*TableOMP[[#This Row],[StdDev]]</f>
        <v>13.89981291046789</v>
      </c>
      <c r="R4393" s="3">
        <f>TableOMP[[#This Row],[Avg]]+$U$2*TableOMP[[#This Row],[StdDev]]</f>
        <v>25.657212971885048</v>
      </c>
      <c r="S4393" s="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>MID(M4394,22,1)</f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19.262398529411765</v>
      </c>
      <c r="P4394">
        <f>VLOOKUP(TableOMP[[#This Row],[Label]],TableAvg[],3,FALSE)</f>
        <v>3.4408433130393234</v>
      </c>
      <c r="Q4394" s="3">
        <f>TableOMP[[#This Row],[Avg]]-$U$2*TableOMP[[#This Row],[StdDev]]</f>
        <v>12.380711903333118</v>
      </c>
      <c r="R4394" s="3">
        <f>TableOMP[[#This Row],[Avg]]+$U$2*TableOMP[[#This Row],[StdDev]]</f>
        <v>26.144085155490412</v>
      </c>
      <c r="S4394" s="3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>MID(M4395,22,1)</f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19.646251617647067</v>
      </c>
      <c r="P4395">
        <f>VLOOKUP(TableOMP[[#This Row],[Label]],TableAvg[],3,FALSE)</f>
        <v>3.4480023421486621</v>
      </c>
      <c r="Q4395" s="3">
        <f>TableOMP[[#This Row],[Avg]]-$U$2*TableOMP[[#This Row],[StdDev]]</f>
        <v>12.750246933349743</v>
      </c>
      <c r="R4395" s="3">
        <f>TableOMP[[#This Row],[Avg]]+$U$2*TableOMP[[#This Row],[StdDev]]</f>
        <v>26.542256301944391</v>
      </c>
      <c r="S4395" s="3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>MID(M4396,22,1)</f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18.493297705882355</v>
      </c>
      <c r="P4396">
        <f>VLOOKUP(TableOMP[[#This Row],[Label]],TableAvg[],3,FALSE)</f>
        <v>4.4769166068423738</v>
      </c>
      <c r="Q4396" s="3">
        <f>TableOMP[[#This Row],[Avg]]-$U$2*TableOMP[[#This Row],[StdDev]]</f>
        <v>9.5394644921976077</v>
      </c>
      <c r="R4396" s="3">
        <f>TableOMP[[#This Row],[Avg]]+$U$2*TableOMP[[#This Row],[StdDev]]</f>
        <v>27.447130919567101</v>
      </c>
      <c r="S4396" s="3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>MID(M4397,22,1)</f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18.953679029411774</v>
      </c>
      <c r="P4397">
        <f>VLOOKUP(TableOMP[[#This Row],[Label]],TableAvg[],3,FALSE)</f>
        <v>4.4196828846034402</v>
      </c>
      <c r="Q4397" s="3">
        <f>TableOMP[[#This Row],[Avg]]-$U$2*TableOMP[[#This Row],[StdDev]]</f>
        <v>10.114313260204893</v>
      </c>
      <c r="R4397" s="3">
        <f>TableOMP[[#This Row],[Avg]]+$U$2*TableOMP[[#This Row],[StdDev]]</f>
        <v>27.793044798618652</v>
      </c>
      <c r="S4397" s="3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>MID(M4398,22,1)</f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18.222616411764712</v>
      </c>
      <c r="P4398">
        <f>VLOOKUP(TableOMP[[#This Row],[Label]],TableAvg[],3,FALSE)</f>
        <v>5.2850337883305496</v>
      </c>
      <c r="Q4398" s="3">
        <f>TableOMP[[#This Row],[Avg]]-$U$2*TableOMP[[#This Row],[StdDev]]</f>
        <v>7.6525488351036124</v>
      </c>
      <c r="R4398" s="3">
        <f>TableOMP[[#This Row],[Avg]]+$U$2*TableOMP[[#This Row],[StdDev]]</f>
        <v>28.792683988425811</v>
      </c>
      <c r="S4398" s="3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>MID(M4399,22,1)</f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19.753304235294113</v>
      </c>
      <c r="P4399">
        <f>VLOOKUP(TableOMP[[#This Row],[Label]],TableAvg[],3,FALSE)</f>
        <v>5.7720607754639541</v>
      </c>
      <c r="Q4399" s="3">
        <f>TableOMP[[#This Row],[Avg]]-$U$2*TableOMP[[#This Row],[StdDev]]</f>
        <v>8.2091826843662048</v>
      </c>
      <c r="R4399" s="3">
        <f>TableOMP[[#This Row],[Avg]]+$U$2*TableOMP[[#This Row],[StdDev]]</f>
        <v>31.297425786222021</v>
      </c>
      <c r="S4399" s="3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>MID(M4400,22,1)</f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18.861187470588234</v>
      </c>
      <c r="P4400">
        <f>VLOOKUP(TableOMP[[#This Row],[Label]],TableAvg[],3,FALSE)</f>
        <v>5.8464491993861802</v>
      </c>
      <c r="Q4400" s="3">
        <f>TableOMP[[#This Row],[Avg]]-$U$2*TableOMP[[#This Row],[StdDev]]</f>
        <v>7.1682890718158738</v>
      </c>
      <c r="R4400" s="3">
        <f>TableOMP[[#This Row],[Avg]]+$U$2*TableOMP[[#This Row],[StdDev]]</f>
        <v>30.554085869360595</v>
      </c>
      <c r="S4400" s="3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>MID(M4401,22,1)</f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17.531113088235291</v>
      </c>
      <c r="P4401">
        <f>VLOOKUP(TableOMP[[#This Row],[Label]],TableAvg[],3,FALSE)</f>
        <v>6.3151383017288145</v>
      </c>
      <c r="Q4401" s="3">
        <f>TableOMP[[#This Row],[Avg]]-$U$2*TableOMP[[#This Row],[StdDev]]</f>
        <v>4.9008364847776615</v>
      </c>
      <c r="R4401" s="3">
        <f>TableOMP[[#This Row],[Avg]]+$U$2*TableOMP[[#This Row],[StdDev]]</f>
        <v>30.161389691692918</v>
      </c>
      <c r="S4401" s="3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>MID(M4402,22,1)</f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19.772225558823529</v>
      </c>
      <c r="P4402">
        <f>VLOOKUP(TableOMP[[#This Row],[Label]],TableAvg[],3,FALSE)</f>
        <v>6.3812539498502527</v>
      </c>
      <c r="Q4402" s="3">
        <f>TableOMP[[#This Row],[Avg]]-$U$2*TableOMP[[#This Row],[StdDev]]</f>
        <v>7.009717659123023</v>
      </c>
      <c r="R4402" s="3">
        <f>TableOMP[[#This Row],[Avg]]+$U$2*TableOMP[[#This Row],[StdDev]]</f>
        <v>32.53473345852403</v>
      </c>
      <c r="S4402" s="3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>MID(M4403,22,1)</f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17.463875411764704</v>
      </c>
      <c r="P4403">
        <f>VLOOKUP(TableOMP[[#This Row],[Label]],TableAvg[],3,FALSE)</f>
        <v>6.8619164896842131</v>
      </c>
      <c r="Q4403" s="3">
        <f>TableOMP[[#This Row],[Avg]]-$U$2*TableOMP[[#This Row],[StdDev]]</f>
        <v>3.7400424323962778</v>
      </c>
      <c r="R4403" s="3">
        <f>TableOMP[[#This Row],[Avg]]+$U$2*TableOMP[[#This Row],[StdDev]]</f>
        <v>31.187708391133128</v>
      </c>
      <c r="S4403" s="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>MID(M4404,22,1)</f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16.758922852941176</v>
      </c>
      <c r="P4404">
        <f>VLOOKUP(TableOMP[[#This Row],[Label]],TableAvg[],3,FALSE)</f>
        <v>6.2883830143203872</v>
      </c>
      <c r="Q4404" s="3">
        <f>TableOMP[[#This Row],[Avg]]-$U$2*TableOMP[[#This Row],[StdDev]]</f>
        <v>4.1821568243004013</v>
      </c>
      <c r="R4404" s="3">
        <f>TableOMP[[#This Row],[Avg]]+$U$2*TableOMP[[#This Row],[StdDev]]</f>
        <v>29.335688881581952</v>
      </c>
      <c r="S4404" s="3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>MID(M4405,22,1)</f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18.25794655882353</v>
      </c>
      <c r="P4405">
        <f>VLOOKUP(TableOMP[[#This Row],[Label]],TableAvg[],3,FALSE)</f>
        <v>7.0619355485102417</v>
      </c>
      <c r="Q4405" s="3">
        <f>TableOMP[[#This Row],[Avg]]-$U$2*TableOMP[[#This Row],[StdDev]]</f>
        <v>4.1340754618030466</v>
      </c>
      <c r="R4405" s="3">
        <f>TableOMP[[#This Row],[Avg]]+$U$2*TableOMP[[#This Row],[StdDev]]</f>
        <v>32.381817655844017</v>
      </c>
      <c r="S4405" s="3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>MID(M4406,22,1)</f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18.183163529411761</v>
      </c>
      <c r="P4406">
        <f>VLOOKUP(TableOMP[[#This Row],[Label]],TableAvg[],3,FALSE)</f>
        <v>6.6206298085175597</v>
      </c>
      <c r="Q4406" s="3">
        <f>TableOMP[[#This Row],[Avg]]-$U$2*TableOMP[[#This Row],[StdDev]]</f>
        <v>4.9419039123766417</v>
      </c>
      <c r="R4406" s="3">
        <f>TableOMP[[#This Row],[Avg]]+$U$2*TableOMP[[#This Row],[StdDev]]</f>
        <v>31.42442314644688</v>
      </c>
      <c r="S4406" s="3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>MID(M4407,22,1)</f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19.406174029411766</v>
      </c>
      <c r="P4407">
        <f>VLOOKUP(TableOMP[[#This Row],[Label]],TableAvg[],3,FALSE)</f>
        <v>7.2401406467937921</v>
      </c>
      <c r="Q4407" s="3">
        <f>TableOMP[[#This Row],[Avg]]-$U$2*TableOMP[[#This Row],[StdDev]]</f>
        <v>4.9258927358241813</v>
      </c>
      <c r="R4407" s="3">
        <f>TableOMP[[#This Row],[Avg]]+$U$2*TableOMP[[#This Row],[StdDev]]</f>
        <v>33.886455322999353</v>
      </c>
      <c r="S4407" s="3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>MID(M4408,22,1)</f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16.812693030303027</v>
      </c>
      <c r="P4408">
        <f>VLOOKUP(TableOMP[[#This Row],[Label]],TableAvg[],3,FALSE)</f>
        <v>7.084861945981431</v>
      </c>
      <c r="Q4408" s="3">
        <f>TableOMP[[#This Row],[Avg]]-$U$2*TableOMP[[#This Row],[StdDev]]</f>
        <v>2.642969138340165</v>
      </c>
      <c r="R4408" s="3">
        <f>TableOMP[[#This Row],[Avg]]+$U$2*TableOMP[[#This Row],[StdDev]]</f>
        <v>30.982416922265891</v>
      </c>
      <c r="S4408" s="3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>MID(M4409,22,1)</f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17.23930566666666</v>
      </c>
      <c r="P4409">
        <f>VLOOKUP(TableOMP[[#This Row],[Label]],TableAvg[],3,FALSE)</f>
        <v>7.2365690548838488</v>
      </c>
      <c r="Q4409" s="3">
        <f>TableOMP[[#This Row],[Avg]]-$U$2*TableOMP[[#This Row],[StdDev]]</f>
        <v>2.7661675568989619</v>
      </c>
      <c r="R4409" s="3">
        <f>TableOMP[[#This Row],[Avg]]+$U$2*TableOMP[[#This Row],[StdDev]]</f>
        <v>31.712443776434355</v>
      </c>
      <c r="S4409" s="3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>MID(M4410,22,1)</f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16.724734968750003</v>
      </c>
      <c r="P4410">
        <f>VLOOKUP(TableOMP[[#This Row],[Label]],TableAvg[],3,FALSE)</f>
        <v>7.0022010159697237</v>
      </c>
      <c r="Q4410" s="3">
        <f>TableOMP[[#This Row],[Avg]]-$U$2*TableOMP[[#This Row],[StdDev]]</f>
        <v>2.7203329368105553</v>
      </c>
      <c r="R4410" s="3">
        <f>TableOMP[[#This Row],[Avg]]+$U$2*TableOMP[[#This Row],[StdDev]]</f>
        <v>30.729137000689448</v>
      </c>
      <c r="S4410" s="3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>MID(M4411,22,1)</f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17.459034281249998</v>
      </c>
      <c r="P4411">
        <f>VLOOKUP(TableOMP[[#This Row],[Label]],TableAvg[],3,FALSE)</f>
        <v>7.0515531740340354</v>
      </c>
      <c r="Q4411" s="3">
        <f>TableOMP[[#This Row],[Avg]]-$U$2*TableOMP[[#This Row],[StdDev]]</f>
        <v>3.3559279331819276</v>
      </c>
      <c r="R4411" s="3">
        <f>TableOMP[[#This Row],[Avg]]+$U$2*TableOMP[[#This Row],[StdDev]]</f>
        <v>31.562140629318069</v>
      </c>
      <c r="S4411" s="3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>MID(M4412,22,1)</f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17.1912389375</v>
      </c>
      <c r="P4412">
        <f>VLOOKUP(TableOMP[[#This Row],[Label]],TableAvg[],3,FALSE)</f>
        <v>7.3569513147395975</v>
      </c>
      <c r="Q4412" s="3">
        <f>TableOMP[[#This Row],[Avg]]-$U$2*TableOMP[[#This Row],[StdDev]]</f>
        <v>2.4773363080208046</v>
      </c>
      <c r="R4412" s="3">
        <f>TableOMP[[#This Row],[Avg]]+$U$2*TableOMP[[#This Row],[StdDev]]</f>
        <v>31.905141566979196</v>
      </c>
      <c r="S4412" s="3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>MID(M4413,22,1)</f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16.484906718749997</v>
      </c>
      <c r="P4413">
        <f>VLOOKUP(TableOMP[[#This Row],[Label]],TableAvg[],3,FALSE)</f>
        <v>7.558230125214445</v>
      </c>
      <c r="Q4413" s="3">
        <f>TableOMP[[#This Row],[Avg]]-$U$2*TableOMP[[#This Row],[StdDev]]</f>
        <v>1.3684464683211068</v>
      </c>
      <c r="R4413" s="3">
        <f>TableOMP[[#This Row],[Avg]]+$U$2*TableOMP[[#This Row],[StdDev]]</f>
        <v>31.601366969178887</v>
      </c>
      <c r="S4413" s="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>MID(M4414,22,1)</f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18.282200593749998</v>
      </c>
      <c r="P4414">
        <f>VLOOKUP(TableOMP[[#This Row],[Label]],TableAvg[],3,FALSE)</f>
        <v>7.4943406967237527</v>
      </c>
      <c r="Q4414" s="3">
        <f>TableOMP[[#This Row],[Avg]]-$U$2*TableOMP[[#This Row],[StdDev]]</f>
        <v>3.2935192003024927</v>
      </c>
      <c r="R4414" s="3">
        <f>TableOMP[[#This Row],[Avg]]+$U$2*TableOMP[[#This Row],[StdDev]]</f>
        <v>33.270881987197505</v>
      </c>
      <c r="S4414" s="3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>MID(M4415,22,1)</f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18.887814124999995</v>
      </c>
      <c r="P4415">
        <f>VLOOKUP(TableOMP[[#This Row],[Label]],TableAvg[],3,FALSE)</f>
        <v>7.8339106006478954</v>
      </c>
      <c r="Q4415" s="3">
        <f>TableOMP[[#This Row],[Avg]]-$U$2*TableOMP[[#This Row],[StdDev]]</f>
        <v>3.2199929237042042</v>
      </c>
      <c r="R4415" s="3">
        <f>TableOMP[[#This Row],[Avg]]+$U$2*TableOMP[[#This Row],[StdDev]]</f>
        <v>34.555635326295786</v>
      </c>
      <c r="S4415" s="3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>MID(M4416,22,1)</f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20.834151406250001</v>
      </c>
      <c r="P4416">
        <f>VLOOKUP(TableOMP[[#This Row],[Label]],TableAvg[],3,FALSE)</f>
        <v>8.4387837478377037</v>
      </c>
      <c r="Q4416" s="3">
        <f>TableOMP[[#This Row],[Avg]]-$U$2*TableOMP[[#This Row],[StdDev]]</f>
        <v>3.9565839105745937</v>
      </c>
      <c r="R4416" s="3">
        <f>TableOMP[[#This Row],[Avg]]+$U$2*TableOMP[[#This Row],[StdDev]]</f>
        <v>37.711718901925408</v>
      </c>
      <c r="S4416" s="3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>MID(M4417,22,1)</f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21.759482451612907</v>
      </c>
      <c r="P4417">
        <f>VLOOKUP(TableOMP[[#This Row],[Label]],TableAvg[],3,FALSE)</f>
        <v>8.1826034443029805</v>
      </c>
      <c r="Q4417" s="3">
        <f>TableOMP[[#This Row],[Avg]]-$U$2*TableOMP[[#This Row],[StdDev]]</f>
        <v>5.3942755630069463</v>
      </c>
      <c r="R4417" s="3">
        <f>TableOMP[[#This Row],[Avg]]+$U$2*TableOMP[[#This Row],[StdDev]]</f>
        <v>38.124689340218865</v>
      </c>
      <c r="S4417" s="3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19.386276322580649</v>
      </c>
      <c r="P4418">
        <f>VLOOKUP(TableOMP[[#This Row],[Label]],TableAvg[],3,FALSE)</f>
        <v>8.256148849544207</v>
      </c>
      <c r="Q4418" s="3">
        <f>TableOMP[[#This Row],[Avg]]-$U$2*TableOMP[[#This Row],[StdDev]]</f>
        <v>2.8739786234922349</v>
      </c>
      <c r="R4418" s="3">
        <f>TableOMP[[#This Row],[Avg]]+$U$2*TableOMP[[#This Row],[StdDev]]</f>
        <v>35.898574021669063</v>
      </c>
      <c r="S4418" s="3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>MID(M4419,22,1)</f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19.607238129032257</v>
      </c>
      <c r="P4419">
        <f>VLOOKUP(TableOMP[[#This Row],[Label]],TableAvg[],3,FALSE)</f>
        <v>8.7716338060571157</v>
      </c>
      <c r="Q4419" s="3">
        <f>TableOMP[[#This Row],[Avg]]-$U$2*TableOMP[[#This Row],[StdDev]]</f>
        <v>2.063970516918026</v>
      </c>
      <c r="R4419" s="3">
        <f>TableOMP[[#This Row],[Avg]]+$U$2*TableOMP[[#This Row],[StdDev]]</f>
        <v>37.150505741146489</v>
      </c>
      <c r="S4419" s="3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>MID(M4420,22,1)</f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19.512715466666666</v>
      </c>
      <c r="P4420">
        <f>VLOOKUP(TableOMP[[#This Row],[Label]],TableAvg[],3,FALSE)</f>
        <v>9.187228983869657</v>
      </c>
      <c r="Q4420" s="3">
        <f>TableOMP[[#This Row],[Avg]]-$U$2*TableOMP[[#This Row],[StdDev]]</f>
        <v>1.1382574989273522</v>
      </c>
      <c r="R4420" s="3">
        <f>TableOMP[[#This Row],[Avg]]+$U$2*TableOMP[[#This Row],[StdDev]]</f>
        <v>37.88717343440598</v>
      </c>
      <c r="S4420" s="3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>MID(M4421,22,1)</f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18.221909137931036</v>
      </c>
      <c r="P4421">
        <f>VLOOKUP(TableOMP[[#This Row],[Label]],TableAvg[],3,FALSE)</f>
        <v>8.8666679267412789</v>
      </c>
      <c r="Q4421" s="3">
        <f>TableOMP[[#This Row],[Avg]]-$U$2*TableOMP[[#This Row],[StdDev]]</f>
        <v>0.48857328444847781</v>
      </c>
      <c r="R4421" s="3">
        <f>TableOMP[[#This Row],[Avg]]+$U$2*TableOMP[[#This Row],[StdDev]]</f>
        <v>35.955244991413593</v>
      </c>
      <c r="S4421" s="3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>MID(M4422,22,1)</f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20.414483310344828</v>
      </c>
      <c r="P4422">
        <f>VLOOKUP(TableOMP[[#This Row],[Label]],TableAvg[],3,FALSE)</f>
        <v>8.8079953443107861</v>
      </c>
      <c r="Q4422" s="3">
        <f>TableOMP[[#This Row],[Avg]]-$U$2*TableOMP[[#This Row],[StdDev]]</f>
        <v>2.7984926217232555</v>
      </c>
      <c r="R4422" s="3">
        <f>TableOMP[[#This Row],[Avg]]+$U$2*TableOMP[[#This Row],[StdDev]]</f>
        <v>38.0304739989664</v>
      </c>
      <c r="S4422" s="3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>MID(M4423,22,1)</f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23.102873862068964</v>
      </c>
      <c r="P4423">
        <f>VLOOKUP(TableOMP[[#This Row],[Label]],TableAvg[],3,FALSE)</f>
        <v>9.1655820311027689</v>
      </c>
      <c r="Q4423" s="3">
        <f>TableOMP[[#This Row],[Avg]]-$U$2*TableOMP[[#This Row],[StdDev]]</f>
        <v>4.7717097998634266</v>
      </c>
      <c r="R4423" s="3">
        <f>TableOMP[[#This Row],[Avg]]+$U$2*TableOMP[[#This Row],[StdDev]]</f>
        <v>41.434037924274506</v>
      </c>
      <c r="S4423" s="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>MID(M4424,22,1)</f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20.206137000000002</v>
      </c>
      <c r="P4424">
        <f>VLOOKUP(TableOMP[[#This Row],[Label]],TableAvg[],3,FALSE)</f>
        <v>9.3356683494800166</v>
      </c>
      <c r="Q4424" s="3">
        <f>TableOMP[[#This Row],[Avg]]-$U$2*TableOMP[[#This Row],[StdDev]]</f>
        <v>1.5348003010399687</v>
      </c>
      <c r="R4424" s="3">
        <f>TableOMP[[#This Row],[Avg]]+$U$2*TableOMP[[#This Row],[StdDev]]</f>
        <v>38.877473698960031</v>
      </c>
      <c r="S4424" s="3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>MID(M4425,22,1)</f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19.386289896551727</v>
      </c>
      <c r="P4425">
        <f>VLOOKUP(TableOMP[[#This Row],[Label]],TableAvg[],3,FALSE)</f>
        <v>9.356722659350508</v>
      </c>
      <c r="Q4425" s="3">
        <f>TableOMP[[#This Row],[Avg]]-$U$2*TableOMP[[#This Row],[StdDev]]</f>
        <v>0.67284457785071083</v>
      </c>
      <c r="R4425" s="3">
        <f>TableOMP[[#This Row],[Avg]]+$U$2*TableOMP[[#This Row],[StdDev]]</f>
        <v>38.099735215252743</v>
      </c>
      <c r="S4425" s="3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>MID(M4426,22,1)</f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21.556592607142864</v>
      </c>
      <c r="P4426">
        <f>VLOOKUP(TableOMP[[#This Row],[Label]],TableAvg[],3,FALSE)</f>
        <v>9.5239741975301975</v>
      </c>
      <c r="Q4426" s="3">
        <f>TableOMP[[#This Row],[Avg]]-$U$2*TableOMP[[#This Row],[StdDev]]</f>
        <v>2.5086442120824692</v>
      </c>
      <c r="R4426" s="3">
        <f>TableOMP[[#This Row],[Avg]]+$U$2*TableOMP[[#This Row],[StdDev]]</f>
        <v>40.604541002203263</v>
      </c>
      <c r="S4426" s="3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>MID(M4427,22,1)</f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26.108961571428576</v>
      </c>
      <c r="P4427">
        <f>VLOOKUP(TableOMP[[#This Row],[Label]],TableAvg[],3,FALSE)</f>
        <v>7.567723320778434</v>
      </c>
      <c r="Q4427" s="3">
        <f>TableOMP[[#This Row],[Avg]]-$U$2*TableOMP[[#This Row],[StdDev]]</f>
        <v>10.973514929871708</v>
      </c>
      <c r="R4427" s="3">
        <f>TableOMP[[#This Row],[Avg]]+$U$2*TableOMP[[#This Row],[StdDev]]</f>
        <v>41.244408212985448</v>
      </c>
      <c r="S4427" s="3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>MID(M4428,22,1)</f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21.33952425</v>
      </c>
      <c r="P4428">
        <f>VLOOKUP(TableOMP[[#This Row],[Label]],TableAvg[],3,FALSE)</f>
        <v>9.4382373391227325</v>
      </c>
      <c r="Q4428" s="3">
        <f>TableOMP[[#This Row],[Avg]]-$U$2*TableOMP[[#This Row],[StdDev]]</f>
        <v>2.4630495717545351</v>
      </c>
      <c r="R4428" s="3">
        <f>TableOMP[[#This Row],[Avg]]+$U$2*TableOMP[[#This Row],[StdDev]]</f>
        <v>40.215998928245469</v>
      </c>
      <c r="S4428" s="3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>MID(M4429,22,1)</f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22.073098000000005</v>
      </c>
      <c r="P4429">
        <f>VLOOKUP(TableOMP[[#This Row],[Label]],TableAvg[],3,FALSE)</f>
        <v>9.0800087901737854</v>
      </c>
      <c r="Q4429" s="3">
        <f>TableOMP[[#This Row],[Avg]]-$U$2*TableOMP[[#This Row],[StdDev]]</f>
        <v>3.9130804196524345</v>
      </c>
      <c r="R4429" s="3">
        <f>TableOMP[[#This Row],[Avg]]+$U$2*TableOMP[[#This Row],[StdDev]]</f>
        <v>40.233115580347572</v>
      </c>
      <c r="S4429" s="3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>MID(M4430,22,1)</f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19.91024775</v>
      </c>
      <c r="P4430">
        <f>VLOOKUP(TableOMP[[#This Row],[Label]],TableAvg[],3,FALSE)</f>
        <v>8.9890914259441548</v>
      </c>
      <c r="Q4430" s="3">
        <f>TableOMP[[#This Row],[Avg]]-$U$2*TableOMP[[#This Row],[StdDev]]</f>
        <v>1.9320648981116904</v>
      </c>
      <c r="R4430" s="3">
        <f>TableOMP[[#This Row],[Avg]]+$U$2*TableOMP[[#This Row],[StdDev]]</f>
        <v>37.888430601888309</v>
      </c>
      <c r="S4430" s="3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>MID(M4431,22,1)</f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18.850676142857139</v>
      </c>
      <c r="P4431">
        <f>VLOOKUP(TableOMP[[#This Row],[Label]],TableAvg[],3,FALSE)</f>
        <v>8.9405976519509274</v>
      </c>
      <c r="Q4431" s="3">
        <f>TableOMP[[#This Row],[Avg]]-$U$2*TableOMP[[#This Row],[StdDev]]</f>
        <v>0.9694808389552847</v>
      </c>
      <c r="R4431" s="3">
        <f>TableOMP[[#This Row],[Avg]]+$U$2*TableOMP[[#This Row],[StdDev]]</f>
        <v>36.731871446758994</v>
      </c>
      <c r="S4431" s="3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>MID(M4432,22,1)</f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21.831402321428566</v>
      </c>
      <c r="P4432">
        <f>VLOOKUP(TableOMP[[#This Row],[Label]],TableAvg[],3,FALSE)</f>
        <v>9.0477290995250179</v>
      </c>
      <c r="Q4432" s="3">
        <f>TableOMP[[#This Row],[Avg]]-$U$2*TableOMP[[#This Row],[StdDev]]</f>
        <v>3.7359441223785304</v>
      </c>
      <c r="R4432" s="3">
        <f>TableOMP[[#This Row],[Avg]]+$U$2*TableOMP[[#This Row],[StdDev]]</f>
        <v>39.926860520478598</v>
      </c>
      <c r="S4432" s="3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>MID(M4433,22,1)</f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17.737151851851849</v>
      </c>
      <c r="P4433">
        <f>VLOOKUP(TableOMP[[#This Row],[Label]],TableAvg[],3,FALSE)</f>
        <v>8.9005041359941846</v>
      </c>
      <c r="Q4433" s="3">
        <f>TableOMP[[#This Row],[Avg]]-$U$2*TableOMP[[#This Row],[StdDev]]</f>
        <v>-6.3856420136520597E-2</v>
      </c>
      <c r="R4433" s="3">
        <f>TableOMP[[#This Row],[Avg]]+$U$2*TableOMP[[#This Row],[StdDev]]</f>
        <v>35.538160123840214</v>
      </c>
      <c r="S4433" s="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>MID(M4434,22,1)</f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23.289516851851857</v>
      </c>
      <c r="P4434">
        <f>VLOOKUP(TableOMP[[#This Row],[Label]],TableAvg[],3,FALSE)</f>
        <v>11.135900762443443</v>
      </c>
      <c r="Q4434" s="3">
        <f>TableOMP[[#This Row],[Avg]]-$U$2*TableOMP[[#This Row],[StdDev]]</f>
        <v>1.0177153269649715</v>
      </c>
      <c r="R4434" s="3">
        <f>TableOMP[[#This Row],[Avg]]+$U$2*TableOMP[[#This Row],[StdDev]]</f>
        <v>45.56131837673874</v>
      </c>
      <c r="S4434" s="3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>MID(M4435,22,1)</f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20.976530925925925</v>
      </c>
      <c r="P4435">
        <f>VLOOKUP(TableOMP[[#This Row],[Label]],TableAvg[],3,FALSE)</f>
        <v>9.3978188170333041</v>
      </c>
      <c r="Q4435" s="3">
        <f>TableOMP[[#This Row],[Avg]]-$U$2*TableOMP[[#This Row],[StdDev]]</f>
        <v>2.1808932918593165</v>
      </c>
      <c r="R4435" s="3">
        <f>TableOMP[[#This Row],[Avg]]+$U$2*TableOMP[[#This Row],[StdDev]]</f>
        <v>39.772168559992537</v>
      </c>
      <c r="S4435" s="3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>MID(M4436,22,1)</f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22.445551407407407</v>
      </c>
      <c r="P4436">
        <f>VLOOKUP(TableOMP[[#This Row],[Label]],TableAvg[],3,FALSE)</f>
        <v>9.5278826106641894</v>
      </c>
      <c r="Q4436" s="3">
        <f>TableOMP[[#This Row],[Avg]]-$U$2*TableOMP[[#This Row],[StdDev]]</f>
        <v>3.3897861860790286</v>
      </c>
      <c r="R4436" s="3">
        <f>TableOMP[[#This Row],[Avg]]+$U$2*TableOMP[[#This Row],[StdDev]]</f>
        <v>41.501316628735786</v>
      </c>
      <c r="S4436" s="3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>MID(M4437,22,1)</f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19.780008555555561</v>
      </c>
      <c r="P4437">
        <f>VLOOKUP(TableOMP[[#This Row],[Label]],TableAvg[],3,FALSE)</f>
        <v>9.8262579595391362</v>
      </c>
      <c r="Q4437" s="3">
        <f>TableOMP[[#This Row],[Avg]]-$U$2*TableOMP[[#This Row],[StdDev]]</f>
        <v>0.12749263647728881</v>
      </c>
      <c r="R4437" s="3">
        <f>TableOMP[[#This Row],[Avg]]+$U$2*TableOMP[[#This Row],[StdDev]]</f>
        <v>39.432524474633837</v>
      </c>
      <c r="S4437" s="3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>MID(M4438,22,1)</f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20.881905629629632</v>
      </c>
      <c r="P4438">
        <f>VLOOKUP(TableOMP[[#This Row],[Label]],TableAvg[],3,FALSE)</f>
        <v>9.7048797750861944</v>
      </c>
      <c r="Q4438" s="3">
        <f>TableOMP[[#This Row],[Avg]]-$U$2*TableOMP[[#This Row],[StdDev]]</f>
        <v>1.472146079457243</v>
      </c>
      <c r="R4438" s="3">
        <f>TableOMP[[#This Row],[Avg]]+$U$2*TableOMP[[#This Row],[StdDev]]</f>
        <v>40.291665179802024</v>
      </c>
      <c r="S4438" s="3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>MID(M4439,22,1)</f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24.797914961538464</v>
      </c>
      <c r="P4439">
        <f>VLOOKUP(TableOMP[[#This Row],[Label]],TableAvg[],3,FALSE)</f>
        <v>9.2244738610175894</v>
      </c>
      <c r="Q4439" s="3">
        <f>TableOMP[[#This Row],[Avg]]-$U$2*TableOMP[[#This Row],[StdDev]]</f>
        <v>6.3489672395032848</v>
      </c>
      <c r="R4439" s="3">
        <f>TableOMP[[#This Row],[Avg]]+$U$2*TableOMP[[#This Row],[StdDev]]</f>
        <v>43.246862683573639</v>
      </c>
      <c r="S4439" s="3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>MID(M4440,22,1)</f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25.08190823076923</v>
      </c>
      <c r="P4440">
        <f>VLOOKUP(TableOMP[[#This Row],[Label]],TableAvg[],3,FALSE)</f>
        <v>8.6842077902559947</v>
      </c>
      <c r="Q4440" s="3">
        <f>TableOMP[[#This Row],[Avg]]-$U$2*TableOMP[[#This Row],[StdDev]]</f>
        <v>7.7134926502572405</v>
      </c>
      <c r="R4440" s="3">
        <f>TableOMP[[#This Row],[Avg]]+$U$2*TableOMP[[#This Row],[StdDev]]</f>
        <v>42.450323811281223</v>
      </c>
      <c r="S4440" s="3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>MID(M4441,22,1)</f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19.769097730769229</v>
      </c>
      <c r="P4441">
        <f>VLOOKUP(TableOMP[[#This Row],[Label]],TableAvg[],3,FALSE)</f>
        <v>9.8607226380025708</v>
      </c>
      <c r="Q4441" s="3">
        <f>TableOMP[[#This Row],[Avg]]-$U$2*TableOMP[[#This Row],[StdDev]]</f>
        <v>4.7652454764087082E-2</v>
      </c>
      <c r="R4441" s="3">
        <f>TableOMP[[#This Row],[Avg]]+$U$2*TableOMP[[#This Row],[StdDev]]</f>
        <v>39.490543006774374</v>
      </c>
      <c r="S4441" s="3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>MID(M4442,22,1)</f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20.141973615384618</v>
      </c>
      <c r="P4442">
        <f>VLOOKUP(TableOMP[[#This Row],[Label]],TableAvg[],3,FALSE)</f>
        <v>9.5355048512637754</v>
      </c>
      <c r="Q4442" s="3">
        <f>TableOMP[[#This Row],[Avg]]-$U$2*TableOMP[[#This Row],[StdDev]]</f>
        <v>1.0709639128570672</v>
      </c>
      <c r="R4442" s="3">
        <f>TableOMP[[#This Row],[Avg]]+$U$2*TableOMP[[#This Row],[StdDev]]</f>
        <v>39.212983317912169</v>
      </c>
      <c r="S4442" s="3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>MID(M4443,22,1)</f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23.750743115384619</v>
      </c>
      <c r="P4443">
        <f>VLOOKUP(TableOMP[[#This Row],[Label]],TableAvg[],3,FALSE)</f>
        <v>9.4969429529989462</v>
      </c>
      <c r="Q4443" s="3">
        <f>TableOMP[[#This Row],[Avg]]-$U$2*TableOMP[[#This Row],[StdDev]]</f>
        <v>4.7568572093867267</v>
      </c>
      <c r="R4443" s="3">
        <f>TableOMP[[#This Row],[Avg]]+$U$2*TableOMP[[#This Row],[StdDev]]</f>
        <v>42.744629021382508</v>
      </c>
      <c r="S4443" s="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>MID(M4444,22,1)</f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19.084940192307691</v>
      </c>
      <c r="P4444">
        <f>VLOOKUP(TableOMP[[#This Row],[Label]],TableAvg[],3,FALSE)</f>
        <v>9.8503241807080073</v>
      </c>
      <c r="Q4444" s="3">
        <f>TableOMP[[#This Row],[Avg]]-$U$2*TableOMP[[#This Row],[StdDev]]</f>
        <v>-0.61570816910832349</v>
      </c>
      <c r="R4444" s="3">
        <f>TableOMP[[#This Row],[Avg]]+$U$2*TableOMP[[#This Row],[StdDev]]</f>
        <v>38.785588553723706</v>
      </c>
      <c r="S4444" s="3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>MID(M4445,22,1)</f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21.347046730769232</v>
      </c>
      <c r="P4445">
        <f>VLOOKUP(TableOMP[[#This Row],[Label]],TableAvg[],3,FALSE)</f>
        <v>10.036286516209548</v>
      </c>
      <c r="Q4445" s="3">
        <f>TableOMP[[#This Row],[Avg]]-$U$2*TableOMP[[#This Row],[StdDev]]</f>
        <v>1.2744736983501355</v>
      </c>
      <c r="R4445" s="3">
        <f>TableOMP[[#This Row],[Avg]]+$U$2*TableOMP[[#This Row],[StdDev]]</f>
        <v>41.419619763188329</v>
      </c>
      <c r="S4445" s="3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>MID(M4446,22,1)</f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21.531331384615385</v>
      </c>
      <c r="P4446">
        <f>VLOOKUP(TableOMP[[#This Row],[Label]],TableAvg[],3,FALSE)</f>
        <v>10.009139262313729</v>
      </c>
      <c r="Q4446" s="3">
        <f>TableOMP[[#This Row],[Avg]]-$U$2*TableOMP[[#This Row],[StdDev]]</f>
        <v>1.5130528599879263</v>
      </c>
      <c r="R4446" s="3">
        <f>TableOMP[[#This Row],[Avg]]+$U$2*TableOMP[[#This Row],[StdDev]]</f>
        <v>41.549609909242847</v>
      </c>
      <c r="S4446" s="3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>MID(M4447,22,1)</f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s="3" t="e">
        <f>TableOMP[[#This Row],[Avg]]-$U$2*TableOMP[[#This Row],[StdDev]]</f>
        <v>#N/A</v>
      </c>
      <c r="R4447" s="3" t="e">
        <f>TableOMP[[#This Row],[Avg]]+$U$2*TableOMP[[#This Row],[StdDev]]</f>
        <v>#N/A</v>
      </c>
      <c r="S4447" s="3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>MID(M4448,22,1)</f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s="3" t="e">
        <f>TableOMP[[#This Row],[Avg]]-$U$2*TableOMP[[#This Row],[StdDev]]</f>
        <v>#N/A</v>
      </c>
      <c r="R4448" s="3" t="e">
        <f>TableOMP[[#This Row],[Avg]]+$U$2*TableOMP[[#This Row],[StdDev]]</f>
        <v>#N/A</v>
      </c>
      <c r="S4448" s="3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>MID(M4449,22,1)</f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s="3" t="e">
        <f>TableOMP[[#This Row],[Avg]]-$U$2*TableOMP[[#This Row],[StdDev]]</f>
        <v>#N/A</v>
      </c>
      <c r="R4449" s="3" t="e">
        <f>TableOMP[[#This Row],[Avg]]+$U$2*TableOMP[[#This Row],[StdDev]]</f>
        <v>#N/A</v>
      </c>
      <c r="S4449" s="3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>MID(M4450,22,1)</f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s="3" t="e">
        <f>TableOMP[[#This Row],[Avg]]-$U$2*TableOMP[[#This Row],[StdDev]]</f>
        <v>#N/A</v>
      </c>
      <c r="R4450" s="3" t="e">
        <f>TableOMP[[#This Row],[Avg]]+$U$2*TableOMP[[#This Row],[StdDev]]</f>
        <v>#N/A</v>
      </c>
      <c r="S4450" s="3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>MID(M4451,22,1)</f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s="3" t="e">
        <f>TableOMP[[#This Row],[Avg]]-$U$2*TableOMP[[#This Row],[StdDev]]</f>
        <v>#N/A</v>
      </c>
      <c r="R4451" s="3" t="e">
        <f>TableOMP[[#This Row],[Avg]]+$U$2*TableOMP[[#This Row],[StdDev]]</f>
        <v>#N/A</v>
      </c>
      <c r="S4451" s="3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>MID(M4452,22,1)</f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s="3" t="e">
        <f>TableOMP[[#This Row],[Avg]]-$U$2*TableOMP[[#This Row],[StdDev]]</f>
        <v>#N/A</v>
      </c>
      <c r="R4452" s="3" t="e">
        <f>TableOMP[[#This Row],[Avg]]+$U$2*TableOMP[[#This Row],[StdDev]]</f>
        <v>#N/A</v>
      </c>
      <c r="S4452" s="3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>MID(M4453,22,1)</f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s="3" t="e">
        <f>TableOMP[[#This Row],[Avg]]-$U$2*TableOMP[[#This Row],[StdDev]]</f>
        <v>#N/A</v>
      </c>
      <c r="R4453" s="3" t="e">
        <f>TableOMP[[#This Row],[Avg]]+$U$2*TableOMP[[#This Row],[StdDev]]</f>
        <v>#N/A</v>
      </c>
      <c r="S4453" s="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>MID(M4454,22,1)</f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s="3" t="e">
        <f>TableOMP[[#This Row],[Avg]]-$U$2*TableOMP[[#This Row],[StdDev]]</f>
        <v>#N/A</v>
      </c>
      <c r="R4454" s="3" t="e">
        <f>TableOMP[[#This Row],[Avg]]+$U$2*TableOMP[[#This Row],[StdDev]]</f>
        <v>#N/A</v>
      </c>
      <c r="S4454" s="3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>MID(M4455,22,1)</f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s="3" t="e">
        <f>TableOMP[[#This Row],[Avg]]-$U$2*TableOMP[[#This Row],[StdDev]]</f>
        <v>#N/A</v>
      </c>
      <c r="R4455" s="3" t="e">
        <f>TableOMP[[#This Row],[Avg]]+$U$2*TableOMP[[#This Row],[StdDev]]</f>
        <v>#N/A</v>
      </c>
      <c r="S4455" s="3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>MID(M4456,22,1)</f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s="3" t="e">
        <f>TableOMP[[#This Row],[Avg]]-$U$2*TableOMP[[#This Row],[StdDev]]</f>
        <v>#N/A</v>
      </c>
      <c r="R4456" s="3" t="e">
        <f>TableOMP[[#This Row],[Avg]]+$U$2*TableOMP[[#This Row],[StdDev]]</f>
        <v>#N/A</v>
      </c>
      <c r="S4456" s="3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>MID(M4457,22,1)</f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s="3" t="e">
        <f>TableOMP[[#This Row],[Avg]]-$U$2*TableOMP[[#This Row],[StdDev]]</f>
        <v>#N/A</v>
      </c>
      <c r="R4457" s="3" t="e">
        <f>TableOMP[[#This Row],[Avg]]+$U$2*TableOMP[[#This Row],[StdDev]]</f>
        <v>#N/A</v>
      </c>
      <c r="S4457" s="3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>MID(M4458,22,1)</f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s="3" t="e">
        <f>TableOMP[[#This Row],[Avg]]-$U$2*TableOMP[[#This Row],[StdDev]]</f>
        <v>#N/A</v>
      </c>
      <c r="R4458" s="3" t="e">
        <f>TableOMP[[#This Row],[Avg]]+$U$2*TableOMP[[#This Row],[StdDev]]</f>
        <v>#N/A</v>
      </c>
      <c r="S4458" s="3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>MID(M4459,22,1)</f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s="3" t="e">
        <f>TableOMP[[#This Row],[Avg]]-$U$2*TableOMP[[#This Row],[StdDev]]</f>
        <v>#N/A</v>
      </c>
      <c r="R4459" s="3" t="e">
        <f>TableOMP[[#This Row],[Avg]]+$U$2*TableOMP[[#This Row],[StdDev]]</f>
        <v>#N/A</v>
      </c>
      <c r="S4459" s="3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>MID(M4460,22,1)</f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s="3" t="e">
        <f>TableOMP[[#This Row],[Avg]]-$U$2*TableOMP[[#This Row],[StdDev]]</f>
        <v>#N/A</v>
      </c>
      <c r="R4460" s="3" t="e">
        <f>TableOMP[[#This Row],[Avg]]+$U$2*TableOMP[[#This Row],[StdDev]]</f>
        <v>#N/A</v>
      </c>
      <c r="S4460" s="3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>MID(M4461,22,1)</f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s="3" t="e">
        <f>TableOMP[[#This Row],[Avg]]-$U$2*TableOMP[[#This Row],[StdDev]]</f>
        <v>#N/A</v>
      </c>
      <c r="R4461" s="3" t="e">
        <f>TableOMP[[#This Row],[Avg]]+$U$2*TableOMP[[#This Row],[StdDev]]</f>
        <v>#N/A</v>
      </c>
      <c r="S4461" s="3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>MID(M4462,22,1)</f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s="3" t="e">
        <f>TableOMP[[#This Row],[Avg]]-$U$2*TableOMP[[#This Row],[StdDev]]</f>
        <v>#N/A</v>
      </c>
      <c r="R4462" s="3" t="e">
        <f>TableOMP[[#This Row],[Avg]]+$U$2*TableOMP[[#This Row],[StdDev]]</f>
        <v>#N/A</v>
      </c>
      <c r="S4462" s="3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>MID(M4463,22,1)</f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s="3" t="e">
        <f>TableOMP[[#This Row],[Avg]]-$U$2*TableOMP[[#This Row],[StdDev]]</f>
        <v>#N/A</v>
      </c>
      <c r="R4463" s="3" t="e">
        <f>TableOMP[[#This Row],[Avg]]+$U$2*TableOMP[[#This Row],[StdDev]]</f>
        <v>#N/A</v>
      </c>
      <c r="S4463" s="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>MID(M4464,22,1)</f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s="3" t="e">
        <f>TableOMP[[#This Row],[Avg]]-$U$2*TableOMP[[#This Row],[StdDev]]</f>
        <v>#N/A</v>
      </c>
      <c r="R4464" s="3" t="e">
        <f>TableOMP[[#This Row],[Avg]]+$U$2*TableOMP[[#This Row],[StdDev]]</f>
        <v>#N/A</v>
      </c>
      <c r="S4464" s="3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>MID(M4465,22,1)</f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s="3" t="e">
        <f>TableOMP[[#This Row],[Avg]]-$U$2*TableOMP[[#This Row],[StdDev]]</f>
        <v>#N/A</v>
      </c>
      <c r="R4465" s="3" t="e">
        <f>TableOMP[[#This Row],[Avg]]+$U$2*TableOMP[[#This Row],[StdDev]]</f>
        <v>#N/A</v>
      </c>
      <c r="S4465" s="3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>MID(M4466,22,1)</f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s="3" t="e">
        <f>TableOMP[[#This Row],[Avg]]-$U$2*TableOMP[[#This Row],[StdDev]]</f>
        <v>#N/A</v>
      </c>
      <c r="R4466" s="3" t="e">
        <f>TableOMP[[#This Row],[Avg]]+$U$2*TableOMP[[#This Row],[StdDev]]</f>
        <v>#N/A</v>
      </c>
      <c r="S4466" s="3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>MID(M4467,22,1)</f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s="3" t="e">
        <f>TableOMP[[#This Row],[Avg]]-$U$2*TableOMP[[#This Row],[StdDev]]</f>
        <v>#N/A</v>
      </c>
      <c r="R4467" s="3" t="e">
        <f>TableOMP[[#This Row],[Avg]]+$U$2*TableOMP[[#This Row],[StdDev]]</f>
        <v>#N/A</v>
      </c>
      <c r="S4467" s="3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>MID(M4468,22,1)</f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s="3" t="e">
        <f>TableOMP[[#This Row],[Avg]]-$U$2*TableOMP[[#This Row],[StdDev]]</f>
        <v>#N/A</v>
      </c>
      <c r="R4468" s="3" t="e">
        <f>TableOMP[[#This Row],[Avg]]+$U$2*TableOMP[[#This Row],[StdDev]]</f>
        <v>#N/A</v>
      </c>
      <c r="S4468" s="3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>MID(M4469,22,1)</f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s="3" t="e">
        <f>TableOMP[[#This Row],[Avg]]-$U$2*TableOMP[[#This Row],[StdDev]]</f>
        <v>#N/A</v>
      </c>
      <c r="R4469" s="3" t="e">
        <f>TableOMP[[#This Row],[Avg]]+$U$2*TableOMP[[#This Row],[StdDev]]</f>
        <v>#N/A</v>
      </c>
      <c r="S4469" s="3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>MID(M4470,22,1)</f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s="3" t="e">
        <f>TableOMP[[#This Row],[Avg]]-$U$2*TableOMP[[#This Row],[StdDev]]</f>
        <v>#N/A</v>
      </c>
      <c r="R4470" s="3" t="e">
        <f>TableOMP[[#This Row],[Avg]]+$U$2*TableOMP[[#This Row],[StdDev]]</f>
        <v>#N/A</v>
      </c>
      <c r="S4470" s="3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>MID(M4471,22,1)</f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s="3" t="e">
        <f>TableOMP[[#This Row],[Avg]]-$U$2*TableOMP[[#This Row],[StdDev]]</f>
        <v>#N/A</v>
      </c>
      <c r="R4471" s="3" t="e">
        <f>TableOMP[[#This Row],[Avg]]+$U$2*TableOMP[[#This Row],[StdDev]]</f>
        <v>#N/A</v>
      </c>
      <c r="S4471" s="3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>MID(M4472,22,1)</f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s="3" t="e">
        <f>TableOMP[[#This Row],[Avg]]-$U$2*TableOMP[[#This Row],[StdDev]]</f>
        <v>#N/A</v>
      </c>
      <c r="R4472" s="3" t="e">
        <f>TableOMP[[#This Row],[Avg]]+$U$2*TableOMP[[#This Row],[StdDev]]</f>
        <v>#N/A</v>
      </c>
      <c r="S4472" s="3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>MID(M4473,22,1)</f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s="3" t="e">
        <f>TableOMP[[#This Row],[Avg]]-$U$2*TableOMP[[#This Row],[StdDev]]</f>
        <v>#N/A</v>
      </c>
      <c r="R4473" s="3" t="e">
        <f>TableOMP[[#This Row],[Avg]]+$U$2*TableOMP[[#This Row],[StdDev]]</f>
        <v>#N/A</v>
      </c>
      <c r="S4473" s="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>MID(M4474,22,1)</f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s="3" t="e">
        <f>TableOMP[[#This Row],[Avg]]-$U$2*TableOMP[[#This Row],[StdDev]]</f>
        <v>#N/A</v>
      </c>
      <c r="R4474" s="3" t="e">
        <f>TableOMP[[#This Row],[Avg]]+$U$2*TableOMP[[#This Row],[StdDev]]</f>
        <v>#N/A</v>
      </c>
      <c r="S4474" s="3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>MID(M4475,22,1)</f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s="3" t="e">
        <f>TableOMP[[#This Row],[Avg]]-$U$2*TableOMP[[#This Row],[StdDev]]</f>
        <v>#N/A</v>
      </c>
      <c r="R4475" s="3" t="e">
        <f>TableOMP[[#This Row],[Avg]]+$U$2*TableOMP[[#This Row],[StdDev]]</f>
        <v>#N/A</v>
      </c>
      <c r="S4475" s="3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>MID(M4476,22,1)</f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s="3" t="e">
        <f>TableOMP[[#This Row],[Avg]]-$U$2*TableOMP[[#This Row],[StdDev]]</f>
        <v>#N/A</v>
      </c>
      <c r="R4476" s="3" t="e">
        <f>TableOMP[[#This Row],[Avg]]+$U$2*TableOMP[[#This Row],[StdDev]]</f>
        <v>#N/A</v>
      </c>
      <c r="S4476" s="3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>MID(M4477,22,1)</f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s="3" t="e">
        <f>TableOMP[[#This Row],[Avg]]-$U$2*TableOMP[[#This Row],[StdDev]]</f>
        <v>#N/A</v>
      </c>
      <c r="R4477" s="3" t="e">
        <f>TableOMP[[#This Row],[Avg]]+$U$2*TableOMP[[#This Row],[StdDev]]</f>
        <v>#N/A</v>
      </c>
      <c r="S4477" s="3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>MID(M4478,22,1)</f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s="3" t="e">
        <f>TableOMP[[#This Row],[Avg]]-$U$2*TableOMP[[#This Row],[StdDev]]</f>
        <v>#N/A</v>
      </c>
      <c r="R4478" s="3" t="e">
        <f>TableOMP[[#This Row],[Avg]]+$U$2*TableOMP[[#This Row],[StdDev]]</f>
        <v>#N/A</v>
      </c>
      <c r="S4478" s="3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>MID(M4479,22,1)</f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s="3" t="e">
        <f>TableOMP[[#This Row],[Avg]]-$U$2*TableOMP[[#This Row],[StdDev]]</f>
        <v>#N/A</v>
      </c>
      <c r="R4479" s="3" t="e">
        <f>TableOMP[[#This Row],[Avg]]+$U$2*TableOMP[[#This Row],[StdDev]]</f>
        <v>#N/A</v>
      </c>
      <c r="S4479" s="3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>MID(M4480,22,1)</f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s="3" t="e">
        <f>TableOMP[[#This Row],[Avg]]-$U$2*TableOMP[[#This Row],[StdDev]]</f>
        <v>#N/A</v>
      </c>
      <c r="R4480" s="3" t="e">
        <f>TableOMP[[#This Row],[Avg]]+$U$2*TableOMP[[#This Row],[StdDev]]</f>
        <v>#N/A</v>
      </c>
      <c r="S4480" s="3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>MID(M4481,22,1)</f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s="3" t="e">
        <f>TableOMP[[#This Row],[Avg]]-$U$2*TableOMP[[#This Row],[StdDev]]</f>
        <v>#N/A</v>
      </c>
      <c r="R4481" s="3" t="e">
        <f>TableOMP[[#This Row],[Avg]]+$U$2*TableOMP[[#This Row],[StdDev]]</f>
        <v>#N/A</v>
      </c>
      <c r="S4481" s="3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s="3" t="e">
        <f>TableOMP[[#This Row],[Avg]]-$U$2*TableOMP[[#This Row],[StdDev]]</f>
        <v>#N/A</v>
      </c>
      <c r="R4482" s="3" t="e">
        <f>TableOMP[[#This Row],[Avg]]+$U$2*TableOMP[[#This Row],[StdDev]]</f>
        <v>#N/A</v>
      </c>
      <c r="S4482" s="3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>MID(M4483,22,1)</f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s="3" t="e">
        <f>TableOMP[[#This Row],[Avg]]-$U$2*TableOMP[[#This Row],[StdDev]]</f>
        <v>#N/A</v>
      </c>
      <c r="R4483" s="3" t="e">
        <f>TableOMP[[#This Row],[Avg]]+$U$2*TableOMP[[#This Row],[StdDev]]</f>
        <v>#N/A</v>
      </c>
      <c r="S4483" s="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>MID(M4484,22,1)</f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s="3" t="e">
        <f>TableOMP[[#This Row],[Avg]]-$U$2*TableOMP[[#This Row],[StdDev]]</f>
        <v>#N/A</v>
      </c>
      <c r="R4484" s="3" t="e">
        <f>TableOMP[[#This Row],[Avg]]+$U$2*TableOMP[[#This Row],[StdDev]]</f>
        <v>#N/A</v>
      </c>
      <c r="S4484" s="3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>MID(M4485,22,1)</f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s="3" t="e">
        <f>TableOMP[[#This Row],[Avg]]-$U$2*TableOMP[[#This Row],[StdDev]]</f>
        <v>#N/A</v>
      </c>
      <c r="R4485" s="3" t="e">
        <f>TableOMP[[#This Row],[Avg]]+$U$2*TableOMP[[#This Row],[StdDev]]</f>
        <v>#N/A</v>
      </c>
      <c r="S4485" s="3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>MID(M4486,22,1)</f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s="3" t="e">
        <f>TableOMP[[#This Row],[Avg]]-$U$2*TableOMP[[#This Row],[StdDev]]</f>
        <v>#N/A</v>
      </c>
      <c r="R4486" s="3" t="e">
        <f>TableOMP[[#This Row],[Avg]]+$U$2*TableOMP[[#This Row],[StdDev]]</f>
        <v>#N/A</v>
      </c>
      <c r="S4486" s="3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>MID(M4487,22,1)</f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s="3" t="e">
        <f>TableOMP[[#This Row],[Avg]]-$U$2*TableOMP[[#This Row],[StdDev]]</f>
        <v>#N/A</v>
      </c>
      <c r="R4487" s="3" t="e">
        <f>TableOMP[[#This Row],[Avg]]+$U$2*TableOMP[[#This Row],[StdDev]]</f>
        <v>#N/A</v>
      </c>
      <c r="S4487" s="3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>MID(M4488,22,1)</f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s="3" t="e">
        <f>TableOMP[[#This Row],[Avg]]-$U$2*TableOMP[[#This Row],[StdDev]]</f>
        <v>#N/A</v>
      </c>
      <c r="R4488" s="3" t="e">
        <f>TableOMP[[#This Row],[Avg]]+$U$2*TableOMP[[#This Row],[StdDev]]</f>
        <v>#N/A</v>
      </c>
      <c r="S4488" s="3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>MID(M4489,22,1)</f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s="3" t="e">
        <f>TableOMP[[#This Row],[Avg]]-$U$2*TableOMP[[#This Row],[StdDev]]</f>
        <v>#N/A</v>
      </c>
      <c r="R4489" s="3" t="e">
        <f>TableOMP[[#This Row],[Avg]]+$U$2*TableOMP[[#This Row],[StdDev]]</f>
        <v>#N/A</v>
      </c>
      <c r="S4489" s="3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>MID(M4490,22,1)</f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s="3" t="e">
        <f>TableOMP[[#This Row],[Avg]]-$U$2*TableOMP[[#This Row],[StdDev]]</f>
        <v>#N/A</v>
      </c>
      <c r="R4490" s="3" t="e">
        <f>TableOMP[[#This Row],[Avg]]+$U$2*TableOMP[[#This Row],[StdDev]]</f>
        <v>#N/A</v>
      </c>
      <c r="S4490" s="3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>MID(M4491,22,1)</f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s="3" t="e">
        <f>TableOMP[[#This Row],[Avg]]-$U$2*TableOMP[[#This Row],[StdDev]]</f>
        <v>#N/A</v>
      </c>
      <c r="R4491" s="3" t="e">
        <f>TableOMP[[#This Row],[Avg]]+$U$2*TableOMP[[#This Row],[StdDev]]</f>
        <v>#N/A</v>
      </c>
      <c r="S4491" s="3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>MID(M4492,22,1)</f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s="3" t="e">
        <f>TableOMP[[#This Row],[Avg]]-$U$2*TableOMP[[#This Row],[StdDev]]</f>
        <v>#N/A</v>
      </c>
      <c r="R4492" s="3" t="e">
        <f>TableOMP[[#This Row],[Avg]]+$U$2*TableOMP[[#This Row],[StdDev]]</f>
        <v>#N/A</v>
      </c>
      <c r="S4492" s="3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>MID(M4493,22,1)</f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s="3" t="e">
        <f>TableOMP[[#This Row],[Avg]]-$U$2*TableOMP[[#This Row],[StdDev]]</f>
        <v>#N/A</v>
      </c>
      <c r="R4493" s="3" t="e">
        <f>TableOMP[[#This Row],[Avg]]+$U$2*TableOMP[[#This Row],[StdDev]]</f>
        <v>#N/A</v>
      </c>
      <c r="S4493" s="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>MID(M4494,22,1)</f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s="3" t="e">
        <f>TableOMP[[#This Row],[Avg]]-$U$2*TableOMP[[#This Row],[StdDev]]</f>
        <v>#N/A</v>
      </c>
      <c r="R4494" s="3" t="e">
        <f>TableOMP[[#This Row],[Avg]]+$U$2*TableOMP[[#This Row],[StdDev]]</f>
        <v>#N/A</v>
      </c>
      <c r="S4494" s="3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>MID(M4495,22,1)</f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s="3" t="e">
        <f>TableOMP[[#This Row],[Avg]]-$U$2*TableOMP[[#This Row],[StdDev]]</f>
        <v>#N/A</v>
      </c>
      <c r="R4495" s="3" t="e">
        <f>TableOMP[[#This Row],[Avg]]+$U$2*TableOMP[[#This Row],[StdDev]]</f>
        <v>#N/A</v>
      </c>
      <c r="S4495" s="3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>MID(M4496,22,1)</f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s="3" t="e">
        <f>TableOMP[[#This Row],[Avg]]-$U$2*TableOMP[[#This Row],[StdDev]]</f>
        <v>#N/A</v>
      </c>
      <c r="R4496" s="3" t="e">
        <f>TableOMP[[#This Row],[Avg]]+$U$2*TableOMP[[#This Row],[StdDev]]</f>
        <v>#N/A</v>
      </c>
      <c r="S4496" s="3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>MID(M4497,22,1)</f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s="3" t="e">
        <f>TableOMP[[#This Row],[Avg]]-$U$2*TableOMP[[#This Row],[StdDev]]</f>
        <v>#N/A</v>
      </c>
      <c r="R4497" s="3" t="e">
        <f>TableOMP[[#This Row],[Avg]]+$U$2*TableOMP[[#This Row],[StdDev]]</f>
        <v>#N/A</v>
      </c>
      <c r="S4497" s="3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>MID(M4498,22,1)</f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s="3" t="e">
        <f>TableOMP[[#This Row],[Avg]]-$U$2*TableOMP[[#This Row],[StdDev]]</f>
        <v>#N/A</v>
      </c>
      <c r="R4498" s="3" t="e">
        <f>TableOMP[[#This Row],[Avg]]+$U$2*TableOMP[[#This Row],[StdDev]]</f>
        <v>#N/A</v>
      </c>
      <c r="S4498" s="3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>MID(M4499,22,1)</f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s="3" t="e">
        <f>TableOMP[[#This Row],[Avg]]-$U$2*TableOMP[[#This Row],[StdDev]]</f>
        <v>#N/A</v>
      </c>
      <c r="R4499" s="3" t="e">
        <f>TableOMP[[#This Row],[Avg]]+$U$2*TableOMP[[#This Row],[StdDev]]</f>
        <v>#N/A</v>
      </c>
      <c r="S4499" s="3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>MID(M4500,22,1)</f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s="3" t="e">
        <f>TableOMP[[#This Row],[Avg]]-$U$2*TableOMP[[#This Row],[StdDev]]</f>
        <v>#N/A</v>
      </c>
      <c r="R4500" s="3" t="e">
        <f>TableOMP[[#This Row],[Avg]]+$U$2*TableOMP[[#This Row],[StdDev]]</f>
        <v>#N/A</v>
      </c>
      <c r="S4500" s="3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>MID(M4501,22,1)</f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s="3" t="e">
        <f>TableOMP[[#This Row],[Avg]]-$U$2*TableOMP[[#This Row],[StdDev]]</f>
        <v>#N/A</v>
      </c>
      <c r="R4501" s="3" t="e">
        <f>TableOMP[[#This Row],[Avg]]+$U$2*TableOMP[[#This Row],[StdDev]]</f>
        <v>#N/A</v>
      </c>
      <c r="S4501" s="3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>MID(M4502,22,1)</f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s="3" t="e">
        <f>TableOMP[[#This Row],[Avg]]-$U$2*TableOMP[[#This Row],[StdDev]]</f>
        <v>#N/A</v>
      </c>
      <c r="R4502" s="3" t="e">
        <f>TableOMP[[#This Row],[Avg]]+$U$2*TableOMP[[#This Row],[StdDev]]</f>
        <v>#N/A</v>
      </c>
      <c r="S4502" s="3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>MID(M4503,22,1)</f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s="3" t="e">
        <f>TableOMP[[#This Row],[Avg]]-$U$2*TableOMP[[#This Row],[StdDev]]</f>
        <v>#N/A</v>
      </c>
      <c r="R4503" s="3" t="e">
        <f>TableOMP[[#This Row],[Avg]]+$U$2*TableOMP[[#This Row],[StdDev]]</f>
        <v>#N/A</v>
      </c>
      <c r="S4503" s="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>MID(M4504,22,1)</f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s="3" t="e">
        <f>TableOMP[[#This Row],[Avg]]-$U$2*TableOMP[[#This Row],[StdDev]]</f>
        <v>#N/A</v>
      </c>
      <c r="R4504" s="3" t="e">
        <f>TableOMP[[#This Row],[Avg]]+$U$2*TableOMP[[#This Row],[StdDev]]</f>
        <v>#N/A</v>
      </c>
      <c r="S4504" s="3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>MID(M4505,22,1)</f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s="3" t="e">
        <f>TableOMP[[#This Row],[Avg]]-$U$2*TableOMP[[#This Row],[StdDev]]</f>
        <v>#N/A</v>
      </c>
      <c r="R4505" s="3" t="e">
        <f>TableOMP[[#This Row],[Avg]]+$U$2*TableOMP[[#This Row],[StdDev]]</f>
        <v>#N/A</v>
      </c>
      <c r="S4505" s="3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>MID(M4506,22,1)</f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s="3" t="e">
        <f>TableOMP[[#This Row],[Avg]]-$U$2*TableOMP[[#This Row],[StdDev]]</f>
        <v>#N/A</v>
      </c>
      <c r="R4506" s="3" t="e">
        <f>TableOMP[[#This Row],[Avg]]+$U$2*TableOMP[[#This Row],[StdDev]]</f>
        <v>#N/A</v>
      </c>
      <c r="S4506" s="3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>MID(M4507,22,1)</f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s="3" t="e">
        <f>TableOMP[[#This Row],[Avg]]-$U$2*TableOMP[[#This Row],[StdDev]]</f>
        <v>#N/A</v>
      </c>
      <c r="R4507" s="3" t="e">
        <f>TableOMP[[#This Row],[Avg]]+$U$2*TableOMP[[#This Row],[StdDev]]</f>
        <v>#N/A</v>
      </c>
      <c r="S4507" s="3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>MID(M4508,22,1)</f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s="3" t="e">
        <f>TableOMP[[#This Row],[Avg]]-$U$2*TableOMP[[#This Row],[StdDev]]</f>
        <v>#N/A</v>
      </c>
      <c r="R4508" s="3" t="e">
        <f>TableOMP[[#This Row],[Avg]]+$U$2*TableOMP[[#This Row],[StdDev]]</f>
        <v>#N/A</v>
      </c>
      <c r="S4508" s="3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>MID(M4509,22,1)</f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s="3" t="e">
        <f>TableOMP[[#This Row],[Avg]]-$U$2*TableOMP[[#This Row],[StdDev]]</f>
        <v>#N/A</v>
      </c>
      <c r="R4509" s="3" t="e">
        <f>TableOMP[[#This Row],[Avg]]+$U$2*TableOMP[[#This Row],[StdDev]]</f>
        <v>#N/A</v>
      </c>
      <c r="S4509" s="3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>MID(M4510,22,1)</f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s="3" t="e">
        <f>TableOMP[[#This Row],[Avg]]-$U$2*TableOMP[[#This Row],[StdDev]]</f>
        <v>#N/A</v>
      </c>
      <c r="R4510" s="3" t="e">
        <f>TableOMP[[#This Row],[Avg]]+$U$2*TableOMP[[#This Row],[StdDev]]</f>
        <v>#N/A</v>
      </c>
      <c r="S4510" s="3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>MID(M4511,22,1)</f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s="3" t="e">
        <f>TableOMP[[#This Row],[Avg]]-$U$2*TableOMP[[#This Row],[StdDev]]</f>
        <v>#N/A</v>
      </c>
      <c r="R4511" s="3" t="e">
        <f>TableOMP[[#This Row],[Avg]]+$U$2*TableOMP[[#This Row],[StdDev]]</f>
        <v>#N/A</v>
      </c>
      <c r="S4511" s="3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>MID(M4512,22,1)</f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s="3" t="e">
        <f>TableOMP[[#This Row],[Avg]]-$U$2*TableOMP[[#This Row],[StdDev]]</f>
        <v>#N/A</v>
      </c>
      <c r="R4512" s="3" t="e">
        <f>TableOMP[[#This Row],[Avg]]+$U$2*TableOMP[[#This Row],[StdDev]]</f>
        <v>#N/A</v>
      </c>
      <c r="S4512" s="3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>MID(M4513,22,1)</f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s="3" t="e">
        <f>TableOMP[[#This Row],[Avg]]-$U$2*TableOMP[[#This Row],[StdDev]]</f>
        <v>#N/A</v>
      </c>
      <c r="R4513" s="3" t="e">
        <f>TableOMP[[#This Row],[Avg]]+$U$2*TableOMP[[#This Row],[StdDev]]</f>
        <v>#N/A</v>
      </c>
      <c r="S4513" s="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>MID(M4514,22,1)</f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s="3" t="e">
        <f>TableOMP[[#This Row],[Avg]]-$U$2*TableOMP[[#This Row],[StdDev]]</f>
        <v>#N/A</v>
      </c>
      <c r="R4514" s="3" t="e">
        <f>TableOMP[[#This Row],[Avg]]+$U$2*TableOMP[[#This Row],[StdDev]]</f>
        <v>#N/A</v>
      </c>
      <c r="S4514" s="3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>MID(M4515,22,1)</f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s="3" t="e">
        <f>TableOMP[[#This Row],[Avg]]-$U$2*TableOMP[[#This Row],[StdDev]]</f>
        <v>#N/A</v>
      </c>
      <c r="R4515" s="3" t="e">
        <f>TableOMP[[#This Row],[Avg]]+$U$2*TableOMP[[#This Row],[StdDev]]</f>
        <v>#N/A</v>
      </c>
      <c r="S4515" s="3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>MID(M4516,22,1)</f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s="3" t="e">
        <f>TableOMP[[#This Row],[Avg]]-$U$2*TableOMP[[#This Row],[StdDev]]</f>
        <v>#N/A</v>
      </c>
      <c r="R4516" s="3" t="e">
        <f>TableOMP[[#This Row],[Avg]]+$U$2*TableOMP[[#This Row],[StdDev]]</f>
        <v>#N/A</v>
      </c>
      <c r="S4516" s="3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>MID(M4517,22,1)</f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s="3" t="e">
        <f>TableOMP[[#This Row],[Avg]]-$U$2*TableOMP[[#This Row],[StdDev]]</f>
        <v>#N/A</v>
      </c>
      <c r="R4517" s="3" t="e">
        <f>TableOMP[[#This Row],[Avg]]+$U$2*TableOMP[[#This Row],[StdDev]]</f>
        <v>#N/A</v>
      </c>
      <c r="S4517" s="3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>MID(M4518,22,1)</f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s="3" t="e">
        <f>TableOMP[[#This Row],[Avg]]-$U$2*TableOMP[[#This Row],[StdDev]]</f>
        <v>#N/A</v>
      </c>
      <c r="R4518" s="3" t="e">
        <f>TableOMP[[#This Row],[Avg]]+$U$2*TableOMP[[#This Row],[StdDev]]</f>
        <v>#N/A</v>
      </c>
      <c r="S4518" s="3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>MID(M4519,22,1)</f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s="3" t="e">
        <f>TableOMP[[#This Row],[Avg]]-$U$2*TableOMP[[#This Row],[StdDev]]</f>
        <v>#N/A</v>
      </c>
      <c r="R4519" s="3" t="e">
        <f>TableOMP[[#This Row],[Avg]]+$U$2*TableOMP[[#This Row],[StdDev]]</f>
        <v>#N/A</v>
      </c>
      <c r="S4519" s="3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>MID(M4520,22,1)</f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s="3" t="e">
        <f>TableOMP[[#This Row],[Avg]]-$U$2*TableOMP[[#This Row],[StdDev]]</f>
        <v>#N/A</v>
      </c>
      <c r="R4520" s="3" t="e">
        <f>TableOMP[[#This Row],[Avg]]+$U$2*TableOMP[[#This Row],[StdDev]]</f>
        <v>#N/A</v>
      </c>
      <c r="S4520" s="3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>MID(M4521,22,1)</f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s="3" t="e">
        <f>TableOMP[[#This Row],[Avg]]-$U$2*TableOMP[[#This Row],[StdDev]]</f>
        <v>#N/A</v>
      </c>
      <c r="R4521" s="3" t="e">
        <f>TableOMP[[#This Row],[Avg]]+$U$2*TableOMP[[#This Row],[StdDev]]</f>
        <v>#N/A</v>
      </c>
      <c r="S4521" s="3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>MID(M4522,22,1)</f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s="3" t="e">
        <f>TableOMP[[#This Row],[Avg]]-$U$2*TableOMP[[#This Row],[StdDev]]</f>
        <v>#N/A</v>
      </c>
      <c r="R4522" s="3" t="e">
        <f>TableOMP[[#This Row],[Avg]]+$U$2*TableOMP[[#This Row],[StdDev]]</f>
        <v>#N/A</v>
      </c>
      <c r="S4522" s="3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>MID(M4523,22,1)</f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s="3" t="e">
        <f>TableOMP[[#This Row],[Avg]]-$U$2*TableOMP[[#This Row],[StdDev]]</f>
        <v>#N/A</v>
      </c>
      <c r="R4523" s="3" t="e">
        <f>TableOMP[[#This Row],[Avg]]+$U$2*TableOMP[[#This Row],[StdDev]]</f>
        <v>#N/A</v>
      </c>
      <c r="S4523" s="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>MID(M4524,22,1)</f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s="3" t="e">
        <f>TableOMP[[#This Row],[Avg]]-$U$2*TableOMP[[#This Row],[StdDev]]</f>
        <v>#N/A</v>
      </c>
      <c r="R4524" s="3" t="e">
        <f>TableOMP[[#This Row],[Avg]]+$U$2*TableOMP[[#This Row],[StdDev]]</f>
        <v>#N/A</v>
      </c>
      <c r="S4524" s="3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>MID(M4525,22,1)</f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s="3" t="e">
        <f>TableOMP[[#This Row],[Avg]]-$U$2*TableOMP[[#This Row],[StdDev]]</f>
        <v>#N/A</v>
      </c>
      <c r="R4525" s="3" t="e">
        <f>TableOMP[[#This Row],[Avg]]+$U$2*TableOMP[[#This Row],[StdDev]]</f>
        <v>#N/A</v>
      </c>
      <c r="S4525" s="3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>MID(M4526,22,1)</f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s="3" t="e">
        <f>TableOMP[[#This Row],[Avg]]-$U$2*TableOMP[[#This Row],[StdDev]]</f>
        <v>#N/A</v>
      </c>
      <c r="R4526" s="3" t="e">
        <f>TableOMP[[#This Row],[Avg]]+$U$2*TableOMP[[#This Row],[StdDev]]</f>
        <v>#N/A</v>
      </c>
      <c r="S4526" s="3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>MID(M4527,22,1)</f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s="3" t="e">
        <f>TableOMP[[#This Row],[Avg]]-$U$2*TableOMP[[#This Row],[StdDev]]</f>
        <v>#N/A</v>
      </c>
      <c r="R4527" s="3" t="e">
        <f>TableOMP[[#This Row],[Avg]]+$U$2*TableOMP[[#This Row],[StdDev]]</f>
        <v>#N/A</v>
      </c>
      <c r="S4527" s="3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>MID(M4528,22,1)</f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s="3" t="e">
        <f>TableOMP[[#This Row],[Avg]]-$U$2*TableOMP[[#This Row],[StdDev]]</f>
        <v>#N/A</v>
      </c>
      <c r="R4528" s="3" t="e">
        <f>TableOMP[[#This Row],[Avg]]+$U$2*TableOMP[[#This Row],[StdDev]]</f>
        <v>#N/A</v>
      </c>
      <c r="S4528" s="3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>MID(M4529,22,1)</f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s="3" t="e">
        <f>TableOMP[[#This Row],[Avg]]-$U$2*TableOMP[[#This Row],[StdDev]]</f>
        <v>#N/A</v>
      </c>
      <c r="R4529" s="3" t="e">
        <f>TableOMP[[#This Row],[Avg]]+$U$2*TableOMP[[#This Row],[StdDev]]</f>
        <v>#N/A</v>
      </c>
      <c r="S4529" s="3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>MID(M4530,22,1)</f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s="3" t="e">
        <f>TableOMP[[#This Row],[Avg]]-$U$2*TableOMP[[#This Row],[StdDev]]</f>
        <v>#N/A</v>
      </c>
      <c r="R4530" s="3" t="e">
        <f>TableOMP[[#This Row],[Avg]]+$U$2*TableOMP[[#This Row],[StdDev]]</f>
        <v>#N/A</v>
      </c>
      <c r="S4530" s="3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>MID(M4531,22,1)</f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s="3" t="e">
        <f>TableOMP[[#This Row],[Avg]]-$U$2*TableOMP[[#This Row],[StdDev]]</f>
        <v>#N/A</v>
      </c>
      <c r="R4531" s="3" t="e">
        <f>TableOMP[[#This Row],[Avg]]+$U$2*TableOMP[[#This Row],[StdDev]]</f>
        <v>#N/A</v>
      </c>
      <c r="S4531" s="3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>MID(M4532,22,1)</f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s="3" t="e">
        <f>TableOMP[[#This Row],[Avg]]-$U$2*TableOMP[[#This Row],[StdDev]]</f>
        <v>#N/A</v>
      </c>
      <c r="R4532" s="3" t="e">
        <f>TableOMP[[#This Row],[Avg]]+$U$2*TableOMP[[#This Row],[StdDev]]</f>
        <v>#N/A</v>
      </c>
      <c r="S4532" s="3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>MID(M4533,22,1)</f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s="3" t="e">
        <f>TableOMP[[#This Row],[Avg]]-$U$2*TableOMP[[#This Row],[StdDev]]</f>
        <v>#N/A</v>
      </c>
      <c r="R4533" s="3" t="e">
        <f>TableOMP[[#This Row],[Avg]]+$U$2*TableOMP[[#This Row],[StdDev]]</f>
        <v>#N/A</v>
      </c>
      <c r="S4533" s="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>MID(M4534,22,1)</f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s="3" t="e">
        <f>TableOMP[[#This Row],[Avg]]-$U$2*TableOMP[[#This Row],[StdDev]]</f>
        <v>#N/A</v>
      </c>
      <c r="R4534" s="3" t="e">
        <f>TableOMP[[#This Row],[Avg]]+$U$2*TableOMP[[#This Row],[StdDev]]</f>
        <v>#N/A</v>
      </c>
      <c r="S4534" s="3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>MID(M4535,22,1)</f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s="3" t="e">
        <f>TableOMP[[#This Row],[Avg]]-$U$2*TableOMP[[#This Row],[StdDev]]</f>
        <v>#N/A</v>
      </c>
      <c r="R4535" s="3" t="e">
        <f>TableOMP[[#This Row],[Avg]]+$U$2*TableOMP[[#This Row],[StdDev]]</f>
        <v>#N/A</v>
      </c>
      <c r="S4535" s="3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>MID(M4536,22,1)</f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s="3" t="e">
        <f>TableOMP[[#This Row],[Avg]]-$U$2*TableOMP[[#This Row],[StdDev]]</f>
        <v>#N/A</v>
      </c>
      <c r="R4536" s="3" t="e">
        <f>TableOMP[[#This Row],[Avg]]+$U$2*TableOMP[[#This Row],[StdDev]]</f>
        <v>#N/A</v>
      </c>
      <c r="S4536" s="3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>MID(M4537,22,1)</f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s="3" t="e">
        <f>TableOMP[[#This Row],[Avg]]-$U$2*TableOMP[[#This Row],[StdDev]]</f>
        <v>#N/A</v>
      </c>
      <c r="R4537" s="3" t="e">
        <f>TableOMP[[#This Row],[Avg]]+$U$2*TableOMP[[#This Row],[StdDev]]</f>
        <v>#N/A</v>
      </c>
      <c r="S4537" s="3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>MID(M4538,22,1)</f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s="3" t="e">
        <f>TableOMP[[#This Row],[Avg]]-$U$2*TableOMP[[#This Row],[StdDev]]</f>
        <v>#N/A</v>
      </c>
      <c r="R4538" s="3" t="e">
        <f>TableOMP[[#This Row],[Avg]]+$U$2*TableOMP[[#This Row],[StdDev]]</f>
        <v>#N/A</v>
      </c>
      <c r="S4538" s="3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>MID(M4539,22,1)</f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s="3" t="e">
        <f>TableOMP[[#This Row],[Avg]]-$U$2*TableOMP[[#This Row],[StdDev]]</f>
        <v>#N/A</v>
      </c>
      <c r="R4539" s="3" t="e">
        <f>TableOMP[[#This Row],[Avg]]+$U$2*TableOMP[[#This Row],[StdDev]]</f>
        <v>#N/A</v>
      </c>
      <c r="S4539" s="3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>MID(M4540,22,1)</f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s="3" t="e">
        <f>TableOMP[[#This Row],[Avg]]-$U$2*TableOMP[[#This Row],[StdDev]]</f>
        <v>#N/A</v>
      </c>
      <c r="R4540" s="3" t="e">
        <f>TableOMP[[#This Row],[Avg]]+$U$2*TableOMP[[#This Row],[StdDev]]</f>
        <v>#N/A</v>
      </c>
      <c r="S4540" s="3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>MID(M4541,22,1)</f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s="3" t="e">
        <f>TableOMP[[#This Row],[Avg]]-$U$2*TableOMP[[#This Row],[StdDev]]</f>
        <v>#N/A</v>
      </c>
      <c r="R4541" s="3" t="e">
        <f>TableOMP[[#This Row],[Avg]]+$U$2*TableOMP[[#This Row],[StdDev]]</f>
        <v>#N/A</v>
      </c>
      <c r="S4541" s="3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>MID(M4542,22,1)</f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s="3" t="e">
        <f>TableOMP[[#This Row],[Avg]]-$U$2*TableOMP[[#This Row],[StdDev]]</f>
        <v>#N/A</v>
      </c>
      <c r="R4542" s="3" t="e">
        <f>TableOMP[[#This Row],[Avg]]+$U$2*TableOMP[[#This Row],[StdDev]]</f>
        <v>#N/A</v>
      </c>
      <c r="S4542" s="3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>MID(M4543,22,1)</f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s="3" t="e">
        <f>TableOMP[[#This Row],[Avg]]-$U$2*TableOMP[[#This Row],[StdDev]]</f>
        <v>#N/A</v>
      </c>
      <c r="R4543" s="3" t="e">
        <f>TableOMP[[#This Row],[Avg]]+$U$2*TableOMP[[#This Row],[StdDev]]</f>
        <v>#N/A</v>
      </c>
      <c r="S4543" s="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>MID(M4544,22,1)</f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s="3" t="e">
        <f>TableOMP[[#This Row],[Avg]]-$U$2*TableOMP[[#This Row],[StdDev]]</f>
        <v>#N/A</v>
      </c>
      <c r="R4544" s="3" t="e">
        <f>TableOMP[[#This Row],[Avg]]+$U$2*TableOMP[[#This Row],[StdDev]]</f>
        <v>#N/A</v>
      </c>
      <c r="S4544" s="3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>MID(M4545,22,1)</f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s="3" t="e">
        <f>TableOMP[[#This Row],[Avg]]-$U$2*TableOMP[[#This Row],[StdDev]]</f>
        <v>#N/A</v>
      </c>
      <c r="R4545" s="3" t="e">
        <f>TableOMP[[#This Row],[Avg]]+$U$2*TableOMP[[#This Row],[StdDev]]</f>
        <v>#N/A</v>
      </c>
      <c r="S4545" s="3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s="3" t="e">
        <f>TableOMP[[#This Row],[Avg]]-$U$2*TableOMP[[#This Row],[StdDev]]</f>
        <v>#N/A</v>
      </c>
      <c r="R4546" s="3" t="e">
        <f>TableOMP[[#This Row],[Avg]]+$U$2*TableOMP[[#This Row],[StdDev]]</f>
        <v>#N/A</v>
      </c>
      <c r="S4546" s="3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>MID(M4547,22,1)</f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s="3" t="e">
        <f>TableOMP[[#This Row],[Avg]]-$U$2*TableOMP[[#This Row],[StdDev]]</f>
        <v>#N/A</v>
      </c>
      <c r="R4547" s="3" t="e">
        <f>TableOMP[[#This Row],[Avg]]+$U$2*TableOMP[[#This Row],[StdDev]]</f>
        <v>#N/A</v>
      </c>
      <c r="S4547" s="3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>MID(M4548,22,1)</f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s="3" t="e">
        <f>TableOMP[[#This Row],[Avg]]-$U$2*TableOMP[[#This Row],[StdDev]]</f>
        <v>#N/A</v>
      </c>
      <c r="R4548" s="3" t="e">
        <f>TableOMP[[#This Row],[Avg]]+$U$2*TableOMP[[#This Row],[StdDev]]</f>
        <v>#N/A</v>
      </c>
      <c r="S4548" s="3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>MID(M4549,22,1)</f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s="3" t="e">
        <f>TableOMP[[#This Row],[Avg]]-$U$2*TableOMP[[#This Row],[StdDev]]</f>
        <v>#N/A</v>
      </c>
      <c r="R4549" s="3" t="e">
        <f>TableOMP[[#This Row],[Avg]]+$U$2*TableOMP[[#This Row],[StdDev]]</f>
        <v>#N/A</v>
      </c>
      <c r="S4549" s="3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>MID(M4550,22,1)</f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s="3" t="e">
        <f>TableOMP[[#This Row],[Avg]]-$U$2*TableOMP[[#This Row],[StdDev]]</f>
        <v>#N/A</v>
      </c>
      <c r="R4550" s="3" t="e">
        <f>TableOMP[[#This Row],[Avg]]+$U$2*TableOMP[[#This Row],[StdDev]]</f>
        <v>#N/A</v>
      </c>
      <c r="S4550" s="3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>MID(M4551,22,1)</f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s="3" t="e">
        <f>TableOMP[[#This Row],[Avg]]-$U$2*TableOMP[[#This Row],[StdDev]]</f>
        <v>#N/A</v>
      </c>
      <c r="R4551" s="3" t="e">
        <f>TableOMP[[#This Row],[Avg]]+$U$2*TableOMP[[#This Row],[StdDev]]</f>
        <v>#N/A</v>
      </c>
      <c r="S4551" s="3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>MID(M4552,22,1)</f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s="3" t="e">
        <f>TableOMP[[#This Row],[Avg]]-$U$2*TableOMP[[#This Row],[StdDev]]</f>
        <v>#N/A</v>
      </c>
      <c r="R4552" s="3" t="e">
        <f>TableOMP[[#This Row],[Avg]]+$U$2*TableOMP[[#This Row],[StdDev]]</f>
        <v>#N/A</v>
      </c>
      <c r="S4552" s="3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>MID(M4553,22,1)</f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s="3" t="e">
        <f>TableOMP[[#This Row],[Avg]]-$U$2*TableOMP[[#This Row],[StdDev]]</f>
        <v>#N/A</v>
      </c>
      <c r="R4553" s="3" t="e">
        <f>TableOMP[[#This Row],[Avg]]+$U$2*TableOMP[[#This Row],[StdDev]]</f>
        <v>#N/A</v>
      </c>
      <c r="S4553" s="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>MID(M4554,22,1)</f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s="3" t="e">
        <f>TableOMP[[#This Row],[Avg]]-$U$2*TableOMP[[#This Row],[StdDev]]</f>
        <v>#N/A</v>
      </c>
      <c r="R4554" s="3" t="e">
        <f>TableOMP[[#This Row],[Avg]]+$U$2*TableOMP[[#This Row],[StdDev]]</f>
        <v>#N/A</v>
      </c>
      <c r="S4554" s="3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>MID(M4555,22,1)</f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s="3" t="e">
        <f>TableOMP[[#This Row],[Avg]]-$U$2*TableOMP[[#This Row],[StdDev]]</f>
        <v>#N/A</v>
      </c>
      <c r="R4555" s="3" t="e">
        <f>TableOMP[[#This Row],[Avg]]+$U$2*TableOMP[[#This Row],[StdDev]]</f>
        <v>#N/A</v>
      </c>
      <c r="S4555" s="3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>MID(M4556,22,1)</f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s="3" t="e">
        <f>TableOMP[[#This Row],[Avg]]-$U$2*TableOMP[[#This Row],[StdDev]]</f>
        <v>#N/A</v>
      </c>
      <c r="R4556" s="3" t="e">
        <f>TableOMP[[#This Row],[Avg]]+$U$2*TableOMP[[#This Row],[StdDev]]</f>
        <v>#N/A</v>
      </c>
      <c r="S4556" s="3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>MID(M4557,22,1)</f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s="3" t="e">
        <f>TableOMP[[#This Row],[Avg]]-$U$2*TableOMP[[#This Row],[StdDev]]</f>
        <v>#N/A</v>
      </c>
      <c r="R4557" s="3" t="e">
        <f>TableOMP[[#This Row],[Avg]]+$U$2*TableOMP[[#This Row],[StdDev]]</f>
        <v>#N/A</v>
      </c>
      <c r="S4557" s="3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>MID(M4558,22,1)</f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s="3" t="e">
        <f>TableOMP[[#This Row],[Avg]]-$U$2*TableOMP[[#This Row],[StdDev]]</f>
        <v>#N/A</v>
      </c>
      <c r="R4558" s="3" t="e">
        <f>TableOMP[[#This Row],[Avg]]+$U$2*TableOMP[[#This Row],[StdDev]]</f>
        <v>#N/A</v>
      </c>
      <c r="S4558" s="3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>MID(M4559,22,1)</f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s="3" t="e">
        <f>TableOMP[[#This Row],[Avg]]-$U$2*TableOMP[[#This Row],[StdDev]]</f>
        <v>#N/A</v>
      </c>
      <c r="R4559" s="3" t="e">
        <f>TableOMP[[#This Row],[Avg]]+$U$2*TableOMP[[#This Row],[StdDev]]</f>
        <v>#N/A</v>
      </c>
      <c r="S4559" s="3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>MID(M4560,22,1)</f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s="3" t="e">
        <f>TableOMP[[#This Row],[Avg]]-$U$2*TableOMP[[#This Row],[StdDev]]</f>
        <v>#N/A</v>
      </c>
      <c r="R4560" s="3" t="e">
        <f>TableOMP[[#This Row],[Avg]]+$U$2*TableOMP[[#This Row],[StdDev]]</f>
        <v>#N/A</v>
      </c>
      <c r="S4560" s="3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>MID(M4561,22,1)</f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s="3" t="e">
        <f>TableOMP[[#This Row],[Avg]]-$U$2*TableOMP[[#This Row],[StdDev]]</f>
        <v>#N/A</v>
      </c>
      <c r="R4561" s="3" t="e">
        <f>TableOMP[[#This Row],[Avg]]+$U$2*TableOMP[[#This Row],[StdDev]]</f>
        <v>#N/A</v>
      </c>
      <c r="S4561" s="3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>MID(M4562,22,1)</f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s="3" t="e">
        <f>TableOMP[[#This Row],[Avg]]-$U$2*TableOMP[[#This Row],[StdDev]]</f>
        <v>#N/A</v>
      </c>
      <c r="R4562" s="3" t="e">
        <f>TableOMP[[#This Row],[Avg]]+$U$2*TableOMP[[#This Row],[StdDev]]</f>
        <v>#N/A</v>
      </c>
      <c r="S4562" s="3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>MID(M4563,22,1)</f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s="3" t="e">
        <f>TableOMP[[#This Row],[Avg]]-$U$2*TableOMP[[#This Row],[StdDev]]</f>
        <v>#N/A</v>
      </c>
      <c r="R4563" s="3" t="e">
        <f>TableOMP[[#This Row],[Avg]]+$U$2*TableOMP[[#This Row],[StdDev]]</f>
        <v>#N/A</v>
      </c>
      <c r="S4563" s="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>MID(M4564,22,1)</f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s="3" t="e">
        <f>TableOMP[[#This Row],[Avg]]-$U$2*TableOMP[[#This Row],[StdDev]]</f>
        <v>#N/A</v>
      </c>
      <c r="R4564" s="3" t="e">
        <f>TableOMP[[#This Row],[Avg]]+$U$2*TableOMP[[#This Row],[StdDev]]</f>
        <v>#N/A</v>
      </c>
      <c r="S4564" s="3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>MID(M4565,22,1)</f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s="3" t="e">
        <f>TableOMP[[#This Row],[Avg]]-$U$2*TableOMP[[#This Row],[StdDev]]</f>
        <v>#N/A</v>
      </c>
      <c r="R4565" s="3" t="e">
        <f>TableOMP[[#This Row],[Avg]]+$U$2*TableOMP[[#This Row],[StdDev]]</f>
        <v>#N/A</v>
      </c>
      <c r="S4565" s="3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>MID(M4566,22,1)</f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s="3" t="e">
        <f>TableOMP[[#This Row],[Avg]]-$U$2*TableOMP[[#This Row],[StdDev]]</f>
        <v>#N/A</v>
      </c>
      <c r="R4566" s="3" t="e">
        <f>TableOMP[[#This Row],[Avg]]+$U$2*TableOMP[[#This Row],[StdDev]]</f>
        <v>#N/A</v>
      </c>
      <c r="S4566" s="3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>MID(M4567,22,1)</f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s="3" t="e">
        <f>TableOMP[[#This Row],[Avg]]-$U$2*TableOMP[[#This Row],[StdDev]]</f>
        <v>#N/A</v>
      </c>
      <c r="R4567" s="3" t="e">
        <f>TableOMP[[#This Row],[Avg]]+$U$2*TableOMP[[#This Row],[StdDev]]</f>
        <v>#N/A</v>
      </c>
      <c r="S4567" s="3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>MID(M4568,22,1)</f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s="3" t="e">
        <f>TableOMP[[#This Row],[Avg]]-$U$2*TableOMP[[#This Row],[StdDev]]</f>
        <v>#N/A</v>
      </c>
      <c r="R4568" s="3" t="e">
        <f>TableOMP[[#This Row],[Avg]]+$U$2*TableOMP[[#This Row],[StdDev]]</f>
        <v>#N/A</v>
      </c>
      <c r="S4568" s="3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>MID(M4569,22,1)</f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s="3" t="e">
        <f>TableOMP[[#This Row],[Avg]]-$U$2*TableOMP[[#This Row],[StdDev]]</f>
        <v>#N/A</v>
      </c>
      <c r="R4569" s="3" t="e">
        <f>TableOMP[[#This Row],[Avg]]+$U$2*TableOMP[[#This Row],[StdDev]]</f>
        <v>#N/A</v>
      </c>
      <c r="S4569" s="3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>MID(M4570,22,1)</f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s="3" t="e">
        <f>TableOMP[[#This Row],[Avg]]-$U$2*TableOMP[[#This Row],[StdDev]]</f>
        <v>#N/A</v>
      </c>
      <c r="R4570" s="3" t="e">
        <f>TableOMP[[#This Row],[Avg]]+$U$2*TableOMP[[#This Row],[StdDev]]</f>
        <v>#N/A</v>
      </c>
      <c r="S4570" s="3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>MID(M4571,22,1)</f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s="3" t="e">
        <f>TableOMP[[#This Row],[Avg]]-$U$2*TableOMP[[#This Row],[StdDev]]</f>
        <v>#N/A</v>
      </c>
      <c r="R4571" s="3" t="e">
        <f>TableOMP[[#This Row],[Avg]]+$U$2*TableOMP[[#This Row],[StdDev]]</f>
        <v>#N/A</v>
      </c>
      <c r="S4571" s="3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>MID(M4572,22,1)</f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s="3" t="e">
        <f>TableOMP[[#This Row],[Avg]]-$U$2*TableOMP[[#This Row],[StdDev]]</f>
        <v>#N/A</v>
      </c>
      <c r="R4572" s="3" t="e">
        <f>TableOMP[[#This Row],[Avg]]+$U$2*TableOMP[[#This Row],[StdDev]]</f>
        <v>#N/A</v>
      </c>
      <c r="S4572" s="3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>MID(M4573,22,1)</f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s="3" t="e">
        <f>TableOMP[[#This Row],[Avg]]-$U$2*TableOMP[[#This Row],[StdDev]]</f>
        <v>#N/A</v>
      </c>
      <c r="R4573" s="3" t="e">
        <f>TableOMP[[#This Row],[Avg]]+$U$2*TableOMP[[#This Row],[StdDev]]</f>
        <v>#N/A</v>
      </c>
      <c r="S4573" s="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>MID(M4574,22,1)</f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s="3" t="e">
        <f>TableOMP[[#This Row],[Avg]]-$U$2*TableOMP[[#This Row],[StdDev]]</f>
        <v>#N/A</v>
      </c>
      <c r="R4574" s="3" t="e">
        <f>TableOMP[[#This Row],[Avg]]+$U$2*TableOMP[[#This Row],[StdDev]]</f>
        <v>#N/A</v>
      </c>
      <c r="S4574" s="3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>MID(M4575,22,1)</f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3.6887529117647055</v>
      </c>
      <c r="P4575">
        <f>VLOOKUP(TableOMP[[#This Row],[Label]],TableAvg[],3,FALSE)</f>
        <v>0.90423785867053863</v>
      </c>
      <c r="Q4575" s="3">
        <f>TableOMP[[#This Row],[Avg]]-$U$2*TableOMP[[#This Row],[StdDev]]</f>
        <v>1.8802771944236283</v>
      </c>
      <c r="R4575" s="3">
        <f>TableOMP[[#This Row],[Avg]]+$U$2*TableOMP[[#This Row],[StdDev]]</f>
        <v>5.4972286291057824</v>
      </c>
      <c r="S4575" s="3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>MID(M4576,22,1)</f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19.844972911764707</v>
      </c>
      <c r="P4576">
        <f>VLOOKUP(TableOMP[[#This Row],[Label]],TableAvg[],3,FALSE)</f>
        <v>2.3787024394751985</v>
      </c>
      <c r="Q4576" s="3">
        <f>TableOMP[[#This Row],[Avg]]-$U$2*TableOMP[[#This Row],[StdDev]]</f>
        <v>15.08756803281431</v>
      </c>
      <c r="R4576" s="3">
        <f>TableOMP[[#This Row],[Avg]]+$U$2*TableOMP[[#This Row],[StdDev]]</f>
        <v>24.602377790715103</v>
      </c>
      <c r="S4576" s="3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>MID(M4577,22,1)</f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7.0879812352941185</v>
      </c>
      <c r="P4577">
        <f>VLOOKUP(TableOMP[[#This Row],[Label]],TableAvg[],3,FALSE)</f>
        <v>1.1352525779008207</v>
      </c>
      <c r="Q4577" s="3">
        <f>TableOMP[[#This Row],[Avg]]-$U$2*TableOMP[[#This Row],[StdDev]]</f>
        <v>4.8174760794924776</v>
      </c>
      <c r="R4577" s="3">
        <f>TableOMP[[#This Row],[Avg]]+$U$2*TableOMP[[#This Row],[StdDev]]</f>
        <v>9.3584863910957594</v>
      </c>
      <c r="S4577" s="3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>MID(M4578,22,1)</f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9.9179669117647062</v>
      </c>
      <c r="P4578">
        <f>VLOOKUP(TableOMP[[#This Row],[Label]],TableAvg[],3,FALSE)</f>
        <v>2.5953991770789595</v>
      </c>
      <c r="Q4578" s="3">
        <f>TableOMP[[#This Row],[Avg]]-$U$2*TableOMP[[#This Row],[StdDev]]</f>
        <v>4.7271685576067872</v>
      </c>
      <c r="R4578" s="3">
        <f>TableOMP[[#This Row],[Avg]]+$U$2*TableOMP[[#This Row],[StdDev]]</f>
        <v>15.108765265922624</v>
      </c>
      <c r="S4578" s="3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>MID(M4579,22,1)</f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12.53978611764706</v>
      </c>
      <c r="P4579">
        <f>VLOOKUP(TableOMP[[#This Row],[Label]],TableAvg[],3,FALSE)</f>
        <v>1.5445364028980233</v>
      </c>
      <c r="Q4579" s="3">
        <f>TableOMP[[#This Row],[Avg]]-$U$2*TableOMP[[#This Row],[StdDev]]</f>
        <v>9.4507133118510129</v>
      </c>
      <c r="R4579" s="3">
        <f>TableOMP[[#This Row],[Avg]]+$U$2*TableOMP[[#This Row],[StdDev]]</f>
        <v>15.628858923443106</v>
      </c>
      <c r="S4579" s="3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>MID(M4580,22,1)</f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17.186305852941175</v>
      </c>
      <c r="P4580">
        <f>VLOOKUP(TableOMP[[#This Row],[Label]],TableAvg[],3,FALSE)</f>
        <v>1.453088740354411</v>
      </c>
      <c r="Q4580" s="3">
        <f>TableOMP[[#This Row],[Avg]]-$U$2*TableOMP[[#This Row],[StdDev]]</f>
        <v>14.280128372232353</v>
      </c>
      <c r="R4580" s="3">
        <f>TableOMP[[#This Row],[Avg]]+$U$2*TableOMP[[#This Row],[StdDev]]</f>
        <v>20.092483333649998</v>
      </c>
      <c r="S4580" s="3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>MID(M4581,22,1)</f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18.569956588235296</v>
      </c>
      <c r="P4581">
        <f>VLOOKUP(TableOMP[[#This Row],[Label]],TableAvg[],3,FALSE)</f>
        <v>2.4107893631359065</v>
      </c>
      <c r="Q4581" s="3">
        <f>TableOMP[[#This Row],[Avg]]-$U$2*TableOMP[[#This Row],[StdDev]]</f>
        <v>13.748377861963483</v>
      </c>
      <c r="R4581" s="3">
        <f>TableOMP[[#This Row],[Avg]]+$U$2*TableOMP[[#This Row],[StdDev]]</f>
        <v>23.391535314507109</v>
      </c>
      <c r="S4581" s="3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>MID(M4582,22,1)</f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18.96842035294118</v>
      </c>
      <c r="P4582">
        <f>VLOOKUP(TableOMP[[#This Row],[Label]],TableAvg[],3,FALSE)</f>
        <v>2.0011168989635033</v>
      </c>
      <c r="Q4582" s="3">
        <f>TableOMP[[#This Row],[Avg]]-$U$2*TableOMP[[#This Row],[StdDev]]</f>
        <v>14.966186555014174</v>
      </c>
      <c r="R4582" s="3">
        <f>TableOMP[[#This Row],[Avg]]+$U$2*TableOMP[[#This Row],[StdDev]]</f>
        <v>22.970654150868185</v>
      </c>
      <c r="S4582" s="3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>MID(M4583,22,1)</f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17.979193705882359</v>
      </c>
      <c r="P4583">
        <f>VLOOKUP(TableOMP[[#This Row],[Label]],TableAvg[],3,FALSE)</f>
        <v>2.0682185463870035</v>
      </c>
      <c r="Q4583" s="3">
        <f>TableOMP[[#This Row],[Avg]]-$U$2*TableOMP[[#This Row],[StdDev]]</f>
        <v>13.842756613108353</v>
      </c>
      <c r="R4583" s="3">
        <f>TableOMP[[#This Row],[Avg]]+$U$2*TableOMP[[#This Row],[StdDev]]</f>
        <v>22.115630798656365</v>
      </c>
      <c r="S4583" s="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>MID(M4584,22,1)</f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19.259341529411767</v>
      </c>
      <c r="P4584">
        <f>VLOOKUP(TableOMP[[#This Row],[Label]],TableAvg[],3,FALSE)</f>
        <v>3.0870103771378772</v>
      </c>
      <c r="Q4584" s="3">
        <f>TableOMP[[#This Row],[Avg]]-$U$2*TableOMP[[#This Row],[StdDev]]</f>
        <v>13.085320775136012</v>
      </c>
      <c r="R4584" s="3">
        <f>TableOMP[[#This Row],[Avg]]+$U$2*TableOMP[[#This Row],[StdDev]]</f>
        <v>25.433362283687522</v>
      </c>
      <c r="S4584" s="3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>MID(M4585,22,1)</f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19.778512941176469</v>
      </c>
      <c r="P4585">
        <f>VLOOKUP(TableOMP[[#This Row],[Label]],TableAvg[],3,FALSE)</f>
        <v>2.9393500153542895</v>
      </c>
      <c r="Q4585" s="3">
        <f>TableOMP[[#This Row],[Avg]]-$U$2*TableOMP[[#This Row],[StdDev]]</f>
        <v>13.89981291046789</v>
      </c>
      <c r="R4585" s="3">
        <f>TableOMP[[#This Row],[Avg]]+$U$2*TableOMP[[#This Row],[StdDev]]</f>
        <v>25.657212971885048</v>
      </c>
      <c r="S4585" s="3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>MID(M4586,22,1)</f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19.262398529411765</v>
      </c>
      <c r="P4586">
        <f>VLOOKUP(TableOMP[[#This Row],[Label]],TableAvg[],3,FALSE)</f>
        <v>3.4408433130393234</v>
      </c>
      <c r="Q4586" s="3">
        <f>TableOMP[[#This Row],[Avg]]-$U$2*TableOMP[[#This Row],[StdDev]]</f>
        <v>12.380711903333118</v>
      </c>
      <c r="R4586" s="3">
        <f>TableOMP[[#This Row],[Avg]]+$U$2*TableOMP[[#This Row],[StdDev]]</f>
        <v>26.144085155490412</v>
      </c>
      <c r="S4586" s="3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>MID(M4587,22,1)</f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19.646251617647067</v>
      </c>
      <c r="P4587">
        <f>VLOOKUP(TableOMP[[#This Row],[Label]],TableAvg[],3,FALSE)</f>
        <v>3.4480023421486621</v>
      </c>
      <c r="Q4587" s="3">
        <f>TableOMP[[#This Row],[Avg]]-$U$2*TableOMP[[#This Row],[StdDev]]</f>
        <v>12.750246933349743</v>
      </c>
      <c r="R4587" s="3">
        <f>TableOMP[[#This Row],[Avg]]+$U$2*TableOMP[[#This Row],[StdDev]]</f>
        <v>26.542256301944391</v>
      </c>
      <c r="S4587" s="3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>MID(M4588,22,1)</f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18.493297705882355</v>
      </c>
      <c r="P4588">
        <f>VLOOKUP(TableOMP[[#This Row],[Label]],TableAvg[],3,FALSE)</f>
        <v>4.4769166068423738</v>
      </c>
      <c r="Q4588" s="3">
        <f>TableOMP[[#This Row],[Avg]]-$U$2*TableOMP[[#This Row],[StdDev]]</f>
        <v>9.5394644921976077</v>
      </c>
      <c r="R4588" s="3">
        <f>TableOMP[[#This Row],[Avg]]+$U$2*TableOMP[[#This Row],[StdDev]]</f>
        <v>27.447130919567101</v>
      </c>
      <c r="S4588" s="3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>MID(M4589,22,1)</f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18.953679029411774</v>
      </c>
      <c r="P4589">
        <f>VLOOKUP(TableOMP[[#This Row],[Label]],TableAvg[],3,FALSE)</f>
        <v>4.4196828846034402</v>
      </c>
      <c r="Q4589" s="3">
        <f>TableOMP[[#This Row],[Avg]]-$U$2*TableOMP[[#This Row],[StdDev]]</f>
        <v>10.114313260204893</v>
      </c>
      <c r="R4589" s="3">
        <f>TableOMP[[#This Row],[Avg]]+$U$2*TableOMP[[#This Row],[StdDev]]</f>
        <v>27.793044798618652</v>
      </c>
      <c r="S4589" s="3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>MID(M4590,22,1)</f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18.222616411764712</v>
      </c>
      <c r="P4590">
        <f>VLOOKUP(TableOMP[[#This Row],[Label]],TableAvg[],3,FALSE)</f>
        <v>5.2850337883305496</v>
      </c>
      <c r="Q4590" s="3">
        <f>TableOMP[[#This Row],[Avg]]-$U$2*TableOMP[[#This Row],[StdDev]]</f>
        <v>7.6525488351036124</v>
      </c>
      <c r="R4590" s="3">
        <f>TableOMP[[#This Row],[Avg]]+$U$2*TableOMP[[#This Row],[StdDev]]</f>
        <v>28.792683988425811</v>
      </c>
      <c r="S4590" s="3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>MID(M4591,22,1)</f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19.753304235294113</v>
      </c>
      <c r="P4591">
        <f>VLOOKUP(TableOMP[[#This Row],[Label]],TableAvg[],3,FALSE)</f>
        <v>5.7720607754639541</v>
      </c>
      <c r="Q4591" s="3">
        <f>TableOMP[[#This Row],[Avg]]-$U$2*TableOMP[[#This Row],[StdDev]]</f>
        <v>8.2091826843662048</v>
      </c>
      <c r="R4591" s="3">
        <f>TableOMP[[#This Row],[Avg]]+$U$2*TableOMP[[#This Row],[StdDev]]</f>
        <v>31.297425786222021</v>
      </c>
      <c r="S4591" s="3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>MID(M4592,22,1)</f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18.861187470588234</v>
      </c>
      <c r="P4592">
        <f>VLOOKUP(TableOMP[[#This Row],[Label]],TableAvg[],3,FALSE)</f>
        <v>5.8464491993861802</v>
      </c>
      <c r="Q4592" s="3">
        <f>TableOMP[[#This Row],[Avg]]-$U$2*TableOMP[[#This Row],[StdDev]]</f>
        <v>7.1682890718158738</v>
      </c>
      <c r="R4592" s="3">
        <f>TableOMP[[#This Row],[Avg]]+$U$2*TableOMP[[#This Row],[StdDev]]</f>
        <v>30.554085869360595</v>
      </c>
      <c r="S4592" s="3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>MID(M4593,22,1)</f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17.531113088235291</v>
      </c>
      <c r="P4593">
        <f>VLOOKUP(TableOMP[[#This Row],[Label]],TableAvg[],3,FALSE)</f>
        <v>6.3151383017288145</v>
      </c>
      <c r="Q4593" s="3">
        <f>TableOMP[[#This Row],[Avg]]-$U$2*TableOMP[[#This Row],[StdDev]]</f>
        <v>4.9008364847776615</v>
      </c>
      <c r="R4593" s="3">
        <f>TableOMP[[#This Row],[Avg]]+$U$2*TableOMP[[#This Row],[StdDev]]</f>
        <v>30.161389691692918</v>
      </c>
      <c r="S4593" s="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>MID(M4594,22,1)</f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19.772225558823529</v>
      </c>
      <c r="P4594">
        <f>VLOOKUP(TableOMP[[#This Row],[Label]],TableAvg[],3,FALSE)</f>
        <v>6.3812539498502527</v>
      </c>
      <c r="Q4594" s="3">
        <f>TableOMP[[#This Row],[Avg]]-$U$2*TableOMP[[#This Row],[StdDev]]</f>
        <v>7.009717659123023</v>
      </c>
      <c r="R4594" s="3">
        <f>TableOMP[[#This Row],[Avg]]+$U$2*TableOMP[[#This Row],[StdDev]]</f>
        <v>32.53473345852403</v>
      </c>
      <c r="S4594" s="3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>MID(M4595,22,1)</f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17.463875411764704</v>
      </c>
      <c r="P4595">
        <f>VLOOKUP(TableOMP[[#This Row],[Label]],TableAvg[],3,FALSE)</f>
        <v>6.8619164896842131</v>
      </c>
      <c r="Q4595" s="3">
        <f>TableOMP[[#This Row],[Avg]]-$U$2*TableOMP[[#This Row],[StdDev]]</f>
        <v>3.7400424323962778</v>
      </c>
      <c r="R4595" s="3">
        <f>TableOMP[[#This Row],[Avg]]+$U$2*TableOMP[[#This Row],[StdDev]]</f>
        <v>31.187708391133128</v>
      </c>
      <c r="S4595" s="3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>MID(M4596,22,1)</f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16.758922852941176</v>
      </c>
      <c r="P4596">
        <f>VLOOKUP(TableOMP[[#This Row],[Label]],TableAvg[],3,FALSE)</f>
        <v>6.2883830143203872</v>
      </c>
      <c r="Q4596" s="3">
        <f>TableOMP[[#This Row],[Avg]]-$U$2*TableOMP[[#This Row],[StdDev]]</f>
        <v>4.1821568243004013</v>
      </c>
      <c r="R4596" s="3">
        <f>TableOMP[[#This Row],[Avg]]+$U$2*TableOMP[[#This Row],[StdDev]]</f>
        <v>29.335688881581952</v>
      </c>
      <c r="S4596" s="3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>MID(M4597,22,1)</f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18.25794655882353</v>
      </c>
      <c r="P4597">
        <f>VLOOKUP(TableOMP[[#This Row],[Label]],TableAvg[],3,FALSE)</f>
        <v>7.0619355485102417</v>
      </c>
      <c r="Q4597" s="3">
        <f>TableOMP[[#This Row],[Avg]]-$U$2*TableOMP[[#This Row],[StdDev]]</f>
        <v>4.1340754618030466</v>
      </c>
      <c r="R4597" s="3">
        <f>TableOMP[[#This Row],[Avg]]+$U$2*TableOMP[[#This Row],[StdDev]]</f>
        <v>32.381817655844017</v>
      </c>
      <c r="S4597" s="3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>MID(M4598,22,1)</f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18.183163529411761</v>
      </c>
      <c r="P4598">
        <f>VLOOKUP(TableOMP[[#This Row],[Label]],TableAvg[],3,FALSE)</f>
        <v>6.6206298085175597</v>
      </c>
      <c r="Q4598" s="3">
        <f>TableOMP[[#This Row],[Avg]]-$U$2*TableOMP[[#This Row],[StdDev]]</f>
        <v>4.9419039123766417</v>
      </c>
      <c r="R4598" s="3">
        <f>TableOMP[[#This Row],[Avg]]+$U$2*TableOMP[[#This Row],[StdDev]]</f>
        <v>31.42442314644688</v>
      </c>
      <c r="S4598" s="3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>MID(M4599,22,1)</f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19.406174029411766</v>
      </c>
      <c r="P4599">
        <f>VLOOKUP(TableOMP[[#This Row],[Label]],TableAvg[],3,FALSE)</f>
        <v>7.2401406467937921</v>
      </c>
      <c r="Q4599" s="3">
        <f>TableOMP[[#This Row],[Avg]]-$U$2*TableOMP[[#This Row],[StdDev]]</f>
        <v>4.9258927358241813</v>
      </c>
      <c r="R4599" s="3">
        <f>TableOMP[[#This Row],[Avg]]+$U$2*TableOMP[[#This Row],[StdDev]]</f>
        <v>33.886455322999353</v>
      </c>
      <c r="S4599" s="3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>MID(M4600,22,1)</f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16.812693030303027</v>
      </c>
      <c r="P4600">
        <f>VLOOKUP(TableOMP[[#This Row],[Label]],TableAvg[],3,FALSE)</f>
        <v>7.084861945981431</v>
      </c>
      <c r="Q4600" s="3">
        <f>TableOMP[[#This Row],[Avg]]-$U$2*TableOMP[[#This Row],[StdDev]]</f>
        <v>2.642969138340165</v>
      </c>
      <c r="R4600" s="3">
        <f>TableOMP[[#This Row],[Avg]]+$U$2*TableOMP[[#This Row],[StdDev]]</f>
        <v>30.982416922265891</v>
      </c>
      <c r="S4600" s="3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>MID(M4601,22,1)</f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17.23930566666666</v>
      </c>
      <c r="P4601">
        <f>VLOOKUP(TableOMP[[#This Row],[Label]],TableAvg[],3,FALSE)</f>
        <v>7.2365690548838488</v>
      </c>
      <c r="Q4601" s="3">
        <f>TableOMP[[#This Row],[Avg]]-$U$2*TableOMP[[#This Row],[StdDev]]</f>
        <v>2.7661675568989619</v>
      </c>
      <c r="R4601" s="3">
        <f>TableOMP[[#This Row],[Avg]]+$U$2*TableOMP[[#This Row],[StdDev]]</f>
        <v>31.712443776434355</v>
      </c>
      <c r="S4601" s="3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>MID(M4602,22,1)</f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16.724734968750003</v>
      </c>
      <c r="P4602">
        <f>VLOOKUP(TableOMP[[#This Row],[Label]],TableAvg[],3,FALSE)</f>
        <v>7.0022010159697237</v>
      </c>
      <c r="Q4602" s="3">
        <f>TableOMP[[#This Row],[Avg]]-$U$2*TableOMP[[#This Row],[StdDev]]</f>
        <v>2.7203329368105553</v>
      </c>
      <c r="R4602" s="3">
        <f>TableOMP[[#This Row],[Avg]]+$U$2*TableOMP[[#This Row],[StdDev]]</f>
        <v>30.729137000689448</v>
      </c>
      <c r="S4602" s="3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>MID(M4603,22,1)</f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17.459034281249998</v>
      </c>
      <c r="P4603">
        <f>VLOOKUP(TableOMP[[#This Row],[Label]],TableAvg[],3,FALSE)</f>
        <v>7.0515531740340354</v>
      </c>
      <c r="Q4603" s="3">
        <f>TableOMP[[#This Row],[Avg]]-$U$2*TableOMP[[#This Row],[StdDev]]</f>
        <v>3.3559279331819276</v>
      </c>
      <c r="R4603" s="3">
        <f>TableOMP[[#This Row],[Avg]]+$U$2*TableOMP[[#This Row],[StdDev]]</f>
        <v>31.562140629318069</v>
      </c>
      <c r="S4603" s="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>MID(M4604,22,1)</f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17.1912389375</v>
      </c>
      <c r="P4604">
        <f>VLOOKUP(TableOMP[[#This Row],[Label]],TableAvg[],3,FALSE)</f>
        <v>7.3569513147395975</v>
      </c>
      <c r="Q4604" s="3">
        <f>TableOMP[[#This Row],[Avg]]-$U$2*TableOMP[[#This Row],[StdDev]]</f>
        <v>2.4773363080208046</v>
      </c>
      <c r="R4604" s="3">
        <f>TableOMP[[#This Row],[Avg]]+$U$2*TableOMP[[#This Row],[StdDev]]</f>
        <v>31.905141566979196</v>
      </c>
      <c r="S4604" s="3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>MID(M4605,22,1)</f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16.484906718749997</v>
      </c>
      <c r="P4605">
        <f>VLOOKUP(TableOMP[[#This Row],[Label]],TableAvg[],3,FALSE)</f>
        <v>7.558230125214445</v>
      </c>
      <c r="Q4605" s="3">
        <f>TableOMP[[#This Row],[Avg]]-$U$2*TableOMP[[#This Row],[StdDev]]</f>
        <v>1.3684464683211068</v>
      </c>
      <c r="R4605" s="3">
        <f>TableOMP[[#This Row],[Avg]]+$U$2*TableOMP[[#This Row],[StdDev]]</f>
        <v>31.601366969178887</v>
      </c>
      <c r="S4605" s="3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>MID(M4606,22,1)</f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18.282200593749998</v>
      </c>
      <c r="P4606">
        <f>VLOOKUP(TableOMP[[#This Row],[Label]],TableAvg[],3,FALSE)</f>
        <v>7.4943406967237527</v>
      </c>
      <c r="Q4606" s="3">
        <f>TableOMP[[#This Row],[Avg]]-$U$2*TableOMP[[#This Row],[StdDev]]</f>
        <v>3.2935192003024927</v>
      </c>
      <c r="R4606" s="3">
        <f>TableOMP[[#This Row],[Avg]]+$U$2*TableOMP[[#This Row],[StdDev]]</f>
        <v>33.270881987197505</v>
      </c>
      <c r="S4606" s="3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>MID(M4607,22,1)</f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18.887814124999995</v>
      </c>
      <c r="P4607">
        <f>VLOOKUP(TableOMP[[#This Row],[Label]],TableAvg[],3,FALSE)</f>
        <v>7.8339106006478954</v>
      </c>
      <c r="Q4607" s="3">
        <f>TableOMP[[#This Row],[Avg]]-$U$2*TableOMP[[#This Row],[StdDev]]</f>
        <v>3.2199929237042042</v>
      </c>
      <c r="R4607" s="3">
        <f>TableOMP[[#This Row],[Avg]]+$U$2*TableOMP[[#This Row],[StdDev]]</f>
        <v>34.555635326295786</v>
      </c>
      <c r="S4607" s="3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>MID(M4608,22,1)</f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20.834151406250001</v>
      </c>
      <c r="P4608">
        <f>VLOOKUP(TableOMP[[#This Row],[Label]],TableAvg[],3,FALSE)</f>
        <v>8.4387837478377037</v>
      </c>
      <c r="Q4608" s="3">
        <f>TableOMP[[#This Row],[Avg]]-$U$2*TableOMP[[#This Row],[StdDev]]</f>
        <v>3.9565839105745937</v>
      </c>
      <c r="R4608" s="3">
        <f>TableOMP[[#This Row],[Avg]]+$U$2*TableOMP[[#This Row],[StdDev]]</f>
        <v>37.711718901925408</v>
      </c>
      <c r="S4608" s="3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>MID(M4609,22,1)</f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21.759482451612907</v>
      </c>
      <c r="P4609">
        <f>VLOOKUP(TableOMP[[#This Row],[Label]],TableAvg[],3,FALSE)</f>
        <v>8.1826034443029805</v>
      </c>
      <c r="Q4609" s="3">
        <f>TableOMP[[#This Row],[Avg]]-$U$2*TableOMP[[#This Row],[StdDev]]</f>
        <v>5.3942755630069463</v>
      </c>
      <c r="R4609" s="3">
        <f>TableOMP[[#This Row],[Avg]]+$U$2*TableOMP[[#This Row],[StdDev]]</f>
        <v>38.124689340218865</v>
      </c>
      <c r="S4609" s="3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19.386276322580649</v>
      </c>
      <c r="P4610">
        <f>VLOOKUP(TableOMP[[#This Row],[Label]],TableAvg[],3,FALSE)</f>
        <v>8.256148849544207</v>
      </c>
      <c r="Q4610" s="3">
        <f>TableOMP[[#This Row],[Avg]]-$U$2*TableOMP[[#This Row],[StdDev]]</f>
        <v>2.8739786234922349</v>
      </c>
      <c r="R4610" s="3">
        <f>TableOMP[[#This Row],[Avg]]+$U$2*TableOMP[[#This Row],[StdDev]]</f>
        <v>35.898574021669063</v>
      </c>
      <c r="S4610" s="3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>MID(M4611,22,1)</f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19.607238129032257</v>
      </c>
      <c r="P4611">
        <f>VLOOKUP(TableOMP[[#This Row],[Label]],TableAvg[],3,FALSE)</f>
        <v>8.7716338060571157</v>
      </c>
      <c r="Q4611" s="3">
        <f>TableOMP[[#This Row],[Avg]]-$U$2*TableOMP[[#This Row],[StdDev]]</f>
        <v>2.063970516918026</v>
      </c>
      <c r="R4611" s="3">
        <f>TableOMP[[#This Row],[Avg]]+$U$2*TableOMP[[#This Row],[StdDev]]</f>
        <v>37.150505741146489</v>
      </c>
      <c r="S4611" s="3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>MID(M4612,22,1)</f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19.512715466666666</v>
      </c>
      <c r="P4612">
        <f>VLOOKUP(TableOMP[[#This Row],[Label]],TableAvg[],3,FALSE)</f>
        <v>9.187228983869657</v>
      </c>
      <c r="Q4612" s="3">
        <f>TableOMP[[#This Row],[Avg]]-$U$2*TableOMP[[#This Row],[StdDev]]</f>
        <v>1.1382574989273522</v>
      </c>
      <c r="R4612" s="3">
        <f>TableOMP[[#This Row],[Avg]]+$U$2*TableOMP[[#This Row],[StdDev]]</f>
        <v>37.88717343440598</v>
      </c>
      <c r="S4612" s="3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>MID(M4613,22,1)</f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18.221909137931036</v>
      </c>
      <c r="P4613">
        <f>VLOOKUP(TableOMP[[#This Row],[Label]],TableAvg[],3,FALSE)</f>
        <v>8.8666679267412789</v>
      </c>
      <c r="Q4613" s="3">
        <f>TableOMP[[#This Row],[Avg]]-$U$2*TableOMP[[#This Row],[StdDev]]</f>
        <v>0.48857328444847781</v>
      </c>
      <c r="R4613" s="3">
        <f>TableOMP[[#This Row],[Avg]]+$U$2*TableOMP[[#This Row],[StdDev]]</f>
        <v>35.955244991413593</v>
      </c>
      <c r="S4613" s="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>MID(M4614,22,1)</f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20.414483310344828</v>
      </c>
      <c r="P4614">
        <f>VLOOKUP(TableOMP[[#This Row],[Label]],TableAvg[],3,FALSE)</f>
        <v>8.8079953443107861</v>
      </c>
      <c r="Q4614" s="3">
        <f>TableOMP[[#This Row],[Avg]]-$U$2*TableOMP[[#This Row],[StdDev]]</f>
        <v>2.7984926217232555</v>
      </c>
      <c r="R4614" s="3">
        <f>TableOMP[[#This Row],[Avg]]+$U$2*TableOMP[[#This Row],[StdDev]]</f>
        <v>38.0304739989664</v>
      </c>
      <c r="S4614" s="3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>MID(M4615,22,1)</f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23.102873862068964</v>
      </c>
      <c r="P4615">
        <f>VLOOKUP(TableOMP[[#This Row],[Label]],TableAvg[],3,FALSE)</f>
        <v>9.1655820311027689</v>
      </c>
      <c r="Q4615" s="3">
        <f>TableOMP[[#This Row],[Avg]]-$U$2*TableOMP[[#This Row],[StdDev]]</f>
        <v>4.7717097998634266</v>
      </c>
      <c r="R4615" s="3">
        <f>TableOMP[[#This Row],[Avg]]+$U$2*TableOMP[[#This Row],[StdDev]]</f>
        <v>41.434037924274506</v>
      </c>
      <c r="S4615" s="3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>MID(M4616,22,1)</f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20.206137000000002</v>
      </c>
      <c r="P4616">
        <f>VLOOKUP(TableOMP[[#This Row],[Label]],TableAvg[],3,FALSE)</f>
        <v>9.3356683494800166</v>
      </c>
      <c r="Q4616" s="3">
        <f>TableOMP[[#This Row],[Avg]]-$U$2*TableOMP[[#This Row],[StdDev]]</f>
        <v>1.5348003010399687</v>
      </c>
      <c r="R4616" s="3">
        <f>TableOMP[[#This Row],[Avg]]+$U$2*TableOMP[[#This Row],[StdDev]]</f>
        <v>38.877473698960031</v>
      </c>
      <c r="S4616" s="3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>MID(M4617,22,1)</f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19.386289896551727</v>
      </c>
      <c r="P4617">
        <f>VLOOKUP(TableOMP[[#This Row],[Label]],TableAvg[],3,FALSE)</f>
        <v>9.356722659350508</v>
      </c>
      <c r="Q4617" s="3">
        <f>TableOMP[[#This Row],[Avg]]-$U$2*TableOMP[[#This Row],[StdDev]]</f>
        <v>0.67284457785071083</v>
      </c>
      <c r="R4617" s="3">
        <f>TableOMP[[#This Row],[Avg]]+$U$2*TableOMP[[#This Row],[StdDev]]</f>
        <v>38.099735215252743</v>
      </c>
      <c r="S4617" s="3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>MID(M4618,22,1)</f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21.556592607142864</v>
      </c>
      <c r="P4618">
        <f>VLOOKUP(TableOMP[[#This Row],[Label]],TableAvg[],3,FALSE)</f>
        <v>9.5239741975301975</v>
      </c>
      <c r="Q4618" s="3">
        <f>TableOMP[[#This Row],[Avg]]-$U$2*TableOMP[[#This Row],[StdDev]]</f>
        <v>2.5086442120824692</v>
      </c>
      <c r="R4618" s="3">
        <f>TableOMP[[#This Row],[Avg]]+$U$2*TableOMP[[#This Row],[StdDev]]</f>
        <v>40.604541002203263</v>
      </c>
      <c r="S4618" s="3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>MID(M4619,22,1)</f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26.108961571428576</v>
      </c>
      <c r="P4619">
        <f>VLOOKUP(TableOMP[[#This Row],[Label]],TableAvg[],3,FALSE)</f>
        <v>7.567723320778434</v>
      </c>
      <c r="Q4619" s="3">
        <f>TableOMP[[#This Row],[Avg]]-$U$2*TableOMP[[#This Row],[StdDev]]</f>
        <v>10.973514929871708</v>
      </c>
      <c r="R4619" s="3">
        <f>TableOMP[[#This Row],[Avg]]+$U$2*TableOMP[[#This Row],[StdDev]]</f>
        <v>41.244408212985448</v>
      </c>
      <c r="S4619" s="3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>MID(M4620,22,1)</f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21.33952425</v>
      </c>
      <c r="P4620">
        <f>VLOOKUP(TableOMP[[#This Row],[Label]],TableAvg[],3,FALSE)</f>
        <v>9.4382373391227325</v>
      </c>
      <c r="Q4620" s="3">
        <f>TableOMP[[#This Row],[Avg]]-$U$2*TableOMP[[#This Row],[StdDev]]</f>
        <v>2.4630495717545351</v>
      </c>
      <c r="R4620" s="3">
        <f>TableOMP[[#This Row],[Avg]]+$U$2*TableOMP[[#This Row],[StdDev]]</f>
        <v>40.215998928245469</v>
      </c>
      <c r="S4620" s="3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>MID(M4621,22,1)</f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22.073098000000005</v>
      </c>
      <c r="P4621">
        <f>VLOOKUP(TableOMP[[#This Row],[Label]],TableAvg[],3,FALSE)</f>
        <v>9.0800087901737854</v>
      </c>
      <c r="Q4621" s="3">
        <f>TableOMP[[#This Row],[Avg]]-$U$2*TableOMP[[#This Row],[StdDev]]</f>
        <v>3.9130804196524345</v>
      </c>
      <c r="R4621" s="3">
        <f>TableOMP[[#This Row],[Avg]]+$U$2*TableOMP[[#This Row],[StdDev]]</f>
        <v>40.233115580347572</v>
      </c>
      <c r="S4621" s="3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>MID(M4622,22,1)</f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19.91024775</v>
      </c>
      <c r="P4622">
        <f>VLOOKUP(TableOMP[[#This Row],[Label]],TableAvg[],3,FALSE)</f>
        <v>8.9890914259441548</v>
      </c>
      <c r="Q4622" s="3">
        <f>TableOMP[[#This Row],[Avg]]-$U$2*TableOMP[[#This Row],[StdDev]]</f>
        <v>1.9320648981116904</v>
      </c>
      <c r="R4622" s="3">
        <f>TableOMP[[#This Row],[Avg]]+$U$2*TableOMP[[#This Row],[StdDev]]</f>
        <v>37.888430601888309</v>
      </c>
      <c r="S4622" s="3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>MID(M4623,22,1)</f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18.850676142857139</v>
      </c>
      <c r="P4623">
        <f>VLOOKUP(TableOMP[[#This Row],[Label]],TableAvg[],3,FALSE)</f>
        <v>8.9405976519509274</v>
      </c>
      <c r="Q4623" s="3">
        <f>TableOMP[[#This Row],[Avg]]-$U$2*TableOMP[[#This Row],[StdDev]]</f>
        <v>0.9694808389552847</v>
      </c>
      <c r="R4623" s="3">
        <f>TableOMP[[#This Row],[Avg]]+$U$2*TableOMP[[#This Row],[StdDev]]</f>
        <v>36.731871446758994</v>
      </c>
      <c r="S4623" s="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>MID(M4624,22,1)</f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21.831402321428566</v>
      </c>
      <c r="P4624">
        <f>VLOOKUP(TableOMP[[#This Row],[Label]],TableAvg[],3,FALSE)</f>
        <v>9.0477290995250179</v>
      </c>
      <c r="Q4624" s="3">
        <f>TableOMP[[#This Row],[Avg]]-$U$2*TableOMP[[#This Row],[StdDev]]</f>
        <v>3.7359441223785304</v>
      </c>
      <c r="R4624" s="3">
        <f>TableOMP[[#This Row],[Avg]]+$U$2*TableOMP[[#This Row],[StdDev]]</f>
        <v>39.926860520478598</v>
      </c>
      <c r="S4624" s="3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>MID(M4625,22,1)</f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17.737151851851849</v>
      </c>
      <c r="P4625">
        <f>VLOOKUP(TableOMP[[#This Row],[Label]],TableAvg[],3,FALSE)</f>
        <v>8.9005041359941846</v>
      </c>
      <c r="Q4625" s="3">
        <f>TableOMP[[#This Row],[Avg]]-$U$2*TableOMP[[#This Row],[StdDev]]</f>
        <v>-6.3856420136520597E-2</v>
      </c>
      <c r="R4625" s="3">
        <f>TableOMP[[#This Row],[Avg]]+$U$2*TableOMP[[#This Row],[StdDev]]</f>
        <v>35.538160123840214</v>
      </c>
      <c r="S4625" s="3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>MID(M4626,22,1)</f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23.289516851851857</v>
      </c>
      <c r="P4626">
        <f>VLOOKUP(TableOMP[[#This Row],[Label]],TableAvg[],3,FALSE)</f>
        <v>11.135900762443443</v>
      </c>
      <c r="Q4626" s="3">
        <f>TableOMP[[#This Row],[Avg]]-$U$2*TableOMP[[#This Row],[StdDev]]</f>
        <v>1.0177153269649715</v>
      </c>
      <c r="R4626" s="3">
        <f>TableOMP[[#This Row],[Avg]]+$U$2*TableOMP[[#This Row],[StdDev]]</f>
        <v>45.56131837673874</v>
      </c>
      <c r="S4626" s="3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>MID(M4627,22,1)</f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20.976530925925925</v>
      </c>
      <c r="P4627">
        <f>VLOOKUP(TableOMP[[#This Row],[Label]],TableAvg[],3,FALSE)</f>
        <v>9.3978188170333041</v>
      </c>
      <c r="Q4627" s="3">
        <f>TableOMP[[#This Row],[Avg]]-$U$2*TableOMP[[#This Row],[StdDev]]</f>
        <v>2.1808932918593165</v>
      </c>
      <c r="R4627" s="3">
        <f>TableOMP[[#This Row],[Avg]]+$U$2*TableOMP[[#This Row],[StdDev]]</f>
        <v>39.772168559992537</v>
      </c>
      <c r="S4627" s="3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>MID(M4628,22,1)</f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22.445551407407407</v>
      </c>
      <c r="P4628">
        <f>VLOOKUP(TableOMP[[#This Row],[Label]],TableAvg[],3,FALSE)</f>
        <v>9.5278826106641894</v>
      </c>
      <c r="Q4628" s="3">
        <f>TableOMP[[#This Row],[Avg]]-$U$2*TableOMP[[#This Row],[StdDev]]</f>
        <v>3.3897861860790286</v>
      </c>
      <c r="R4628" s="3">
        <f>TableOMP[[#This Row],[Avg]]+$U$2*TableOMP[[#This Row],[StdDev]]</f>
        <v>41.501316628735786</v>
      </c>
      <c r="S4628" s="3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>MID(M4629,22,1)</f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19.780008555555561</v>
      </c>
      <c r="P4629">
        <f>VLOOKUP(TableOMP[[#This Row],[Label]],TableAvg[],3,FALSE)</f>
        <v>9.8262579595391362</v>
      </c>
      <c r="Q4629" s="3">
        <f>TableOMP[[#This Row],[Avg]]-$U$2*TableOMP[[#This Row],[StdDev]]</f>
        <v>0.12749263647728881</v>
      </c>
      <c r="R4629" s="3">
        <f>TableOMP[[#This Row],[Avg]]+$U$2*TableOMP[[#This Row],[StdDev]]</f>
        <v>39.432524474633837</v>
      </c>
      <c r="S4629" s="3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>MID(M4630,22,1)</f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20.881905629629632</v>
      </c>
      <c r="P4630">
        <f>VLOOKUP(TableOMP[[#This Row],[Label]],TableAvg[],3,FALSE)</f>
        <v>9.7048797750861944</v>
      </c>
      <c r="Q4630" s="3">
        <f>TableOMP[[#This Row],[Avg]]-$U$2*TableOMP[[#This Row],[StdDev]]</f>
        <v>1.472146079457243</v>
      </c>
      <c r="R4630" s="3">
        <f>TableOMP[[#This Row],[Avg]]+$U$2*TableOMP[[#This Row],[StdDev]]</f>
        <v>40.291665179802024</v>
      </c>
      <c r="S4630" s="3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>MID(M4631,22,1)</f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24.797914961538464</v>
      </c>
      <c r="P4631">
        <f>VLOOKUP(TableOMP[[#This Row],[Label]],TableAvg[],3,FALSE)</f>
        <v>9.2244738610175894</v>
      </c>
      <c r="Q4631" s="3">
        <f>TableOMP[[#This Row],[Avg]]-$U$2*TableOMP[[#This Row],[StdDev]]</f>
        <v>6.3489672395032848</v>
      </c>
      <c r="R4631" s="3">
        <f>TableOMP[[#This Row],[Avg]]+$U$2*TableOMP[[#This Row],[StdDev]]</f>
        <v>43.246862683573639</v>
      </c>
      <c r="S4631" s="3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>MID(M4632,22,1)</f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25.08190823076923</v>
      </c>
      <c r="P4632">
        <f>VLOOKUP(TableOMP[[#This Row],[Label]],TableAvg[],3,FALSE)</f>
        <v>8.6842077902559947</v>
      </c>
      <c r="Q4632" s="3">
        <f>TableOMP[[#This Row],[Avg]]-$U$2*TableOMP[[#This Row],[StdDev]]</f>
        <v>7.7134926502572405</v>
      </c>
      <c r="R4632" s="3">
        <f>TableOMP[[#This Row],[Avg]]+$U$2*TableOMP[[#This Row],[StdDev]]</f>
        <v>42.450323811281223</v>
      </c>
      <c r="S4632" s="3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>MID(M4633,22,1)</f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19.769097730769229</v>
      </c>
      <c r="P4633">
        <f>VLOOKUP(TableOMP[[#This Row],[Label]],TableAvg[],3,FALSE)</f>
        <v>9.8607226380025708</v>
      </c>
      <c r="Q4633" s="3">
        <f>TableOMP[[#This Row],[Avg]]-$U$2*TableOMP[[#This Row],[StdDev]]</f>
        <v>4.7652454764087082E-2</v>
      </c>
      <c r="R4633" s="3">
        <f>TableOMP[[#This Row],[Avg]]+$U$2*TableOMP[[#This Row],[StdDev]]</f>
        <v>39.490543006774374</v>
      </c>
      <c r="S4633" s="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>MID(M4634,22,1)</f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20.141973615384618</v>
      </c>
      <c r="P4634">
        <f>VLOOKUP(TableOMP[[#This Row],[Label]],TableAvg[],3,FALSE)</f>
        <v>9.5355048512637754</v>
      </c>
      <c r="Q4634" s="3">
        <f>TableOMP[[#This Row],[Avg]]-$U$2*TableOMP[[#This Row],[StdDev]]</f>
        <v>1.0709639128570672</v>
      </c>
      <c r="R4634" s="3">
        <f>TableOMP[[#This Row],[Avg]]+$U$2*TableOMP[[#This Row],[StdDev]]</f>
        <v>39.212983317912169</v>
      </c>
      <c r="S4634" s="3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>MID(M4635,22,1)</f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23.750743115384619</v>
      </c>
      <c r="P4635">
        <f>VLOOKUP(TableOMP[[#This Row],[Label]],TableAvg[],3,FALSE)</f>
        <v>9.4969429529989462</v>
      </c>
      <c r="Q4635" s="3">
        <f>TableOMP[[#This Row],[Avg]]-$U$2*TableOMP[[#This Row],[StdDev]]</f>
        <v>4.7568572093867267</v>
      </c>
      <c r="R4635" s="3">
        <f>TableOMP[[#This Row],[Avg]]+$U$2*TableOMP[[#This Row],[StdDev]]</f>
        <v>42.744629021382508</v>
      </c>
      <c r="S4635" s="3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>MID(M4636,22,1)</f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19.084940192307691</v>
      </c>
      <c r="P4636">
        <f>VLOOKUP(TableOMP[[#This Row],[Label]],TableAvg[],3,FALSE)</f>
        <v>9.8503241807080073</v>
      </c>
      <c r="Q4636" s="3">
        <f>TableOMP[[#This Row],[Avg]]-$U$2*TableOMP[[#This Row],[StdDev]]</f>
        <v>-0.61570816910832349</v>
      </c>
      <c r="R4636" s="3">
        <f>TableOMP[[#This Row],[Avg]]+$U$2*TableOMP[[#This Row],[StdDev]]</f>
        <v>38.785588553723706</v>
      </c>
      <c r="S4636" s="3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>MID(M4637,22,1)</f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21.347046730769232</v>
      </c>
      <c r="P4637">
        <f>VLOOKUP(TableOMP[[#This Row],[Label]],TableAvg[],3,FALSE)</f>
        <v>10.036286516209548</v>
      </c>
      <c r="Q4637" s="3">
        <f>TableOMP[[#This Row],[Avg]]-$U$2*TableOMP[[#This Row],[StdDev]]</f>
        <v>1.2744736983501355</v>
      </c>
      <c r="R4637" s="3">
        <f>TableOMP[[#This Row],[Avg]]+$U$2*TableOMP[[#This Row],[StdDev]]</f>
        <v>41.419619763188329</v>
      </c>
      <c r="S4637" s="3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>MID(M4638,22,1)</f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21.531331384615385</v>
      </c>
      <c r="P4638">
        <f>VLOOKUP(TableOMP[[#This Row],[Label]],TableAvg[],3,FALSE)</f>
        <v>10.009139262313729</v>
      </c>
      <c r="Q4638" s="3">
        <f>TableOMP[[#This Row],[Avg]]-$U$2*TableOMP[[#This Row],[StdDev]]</f>
        <v>1.5130528599879263</v>
      </c>
      <c r="R4638" s="3">
        <f>TableOMP[[#This Row],[Avg]]+$U$2*TableOMP[[#This Row],[StdDev]]</f>
        <v>41.549609909242847</v>
      </c>
      <c r="S4638" s="3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>MID(M4639,22,1)</f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s="3" t="e">
        <f>TableOMP[[#This Row],[Avg]]-$U$2*TableOMP[[#This Row],[StdDev]]</f>
        <v>#N/A</v>
      </c>
      <c r="R4639" s="3" t="e">
        <f>TableOMP[[#This Row],[Avg]]+$U$2*TableOMP[[#This Row],[StdDev]]</f>
        <v>#N/A</v>
      </c>
      <c r="S4639" s="3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>MID(M4640,22,1)</f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s="3" t="e">
        <f>TableOMP[[#This Row],[Avg]]-$U$2*TableOMP[[#This Row],[StdDev]]</f>
        <v>#N/A</v>
      </c>
      <c r="R4640" s="3" t="e">
        <f>TableOMP[[#This Row],[Avg]]+$U$2*TableOMP[[#This Row],[StdDev]]</f>
        <v>#N/A</v>
      </c>
      <c r="S4640" s="3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>MID(M4641,22,1)</f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s="3" t="e">
        <f>TableOMP[[#This Row],[Avg]]-$U$2*TableOMP[[#This Row],[StdDev]]</f>
        <v>#N/A</v>
      </c>
      <c r="R4641" s="3" t="e">
        <f>TableOMP[[#This Row],[Avg]]+$U$2*TableOMP[[#This Row],[StdDev]]</f>
        <v>#N/A</v>
      </c>
      <c r="S4641" s="3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>MID(M4642,22,1)</f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s="3" t="e">
        <f>TableOMP[[#This Row],[Avg]]-$U$2*TableOMP[[#This Row],[StdDev]]</f>
        <v>#N/A</v>
      </c>
      <c r="R4642" s="3" t="e">
        <f>TableOMP[[#This Row],[Avg]]+$U$2*TableOMP[[#This Row],[StdDev]]</f>
        <v>#N/A</v>
      </c>
      <c r="S4642" s="3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>MID(M4643,22,1)</f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s="3" t="e">
        <f>TableOMP[[#This Row],[Avg]]-$U$2*TableOMP[[#This Row],[StdDev]]</f>
        <v>#N/A</v>
      </c>
      <c r="R4643" s="3" t="e">
        <f>TableOMP[[#This Row],[Avg]]+$U$2*TableOMP[[#This Row],[StdDev]]</f>
        <v>#N/A</v>
      </c>
      <c r="S4643" s="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>MID(M4644,22,1)</f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s="3" t="e">
        <f>TableOMP[[#This Row],[Avg]]-$U$2*TableOMP[[#This Row],[StdDev]]</f>
        <v>#N/A</v>
      </c>
      <c r="R4644" s="3" t="e">
        <f>TableOMP[[#This Row],[Avg]]+$U$2*TableOMP[[#This Row],[StdDev]]</f>
        <v>#N/A</v>
      </c>
      <c r="S4644" s="3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>MID(M4645,22,1)</f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s="3" t="e">
        <f>TableOMP[[#This Row],[Avg]]-$U$2*TableOMP[[#This Row],[StdDev]]</f>
        <v>#N/A</v>
      </c>
      <c r="R4645" s="3" t="e">
        <f>TableOMP[[#This Row],[Avg]]+$U$2*TableOMP[[#This Row],[StdDev]]</f>
        <v>#N/A</v>
      </c>
      <c r="S4645" s="3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>MID(M4646,22,1)</f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s="3" t="e">
        <f>TableOMP[[#This Row],[Avg]]-$U$2*TableOMP[[#This Row],[StdDev]]</f>
        <v>#N/A</v>
      </c>
      <c r="R4646" s="3" t="e">
        <f>TableOMP[[#This Row],[Avg]]+$U$2*TableOMP[[#This Row],[StdDev]]</f>
        <v>#N/A</v>
      </c>
      <c r="S4646" s="3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>MID(M4647,22,1)</f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s="3" t="e">
        <f>TableOMP[[#This Row],[Avg]]-$U$2*TableOMP[[#This Row],[StdDev]]</f>
        <v>#N/A</v>
      </c>
      <c r="R4647" s="3" t="e">
        <f>TableOMP[[#This Row],[Avg]]+$U$2*TableOMP[[#This Row],[StdDev]]</f>
        <v>#N/A</v>
      </c>
      <c r="S4647" s="3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>MID(M4648,22,1)</f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s="3" t="e">
        <f>TableOMP[[#This Row],[Avg]]-$U$2*TableOMP[[#This Row],[StdDev]]</f>
        <v>#N/A</v>
      </c>
      <c r="R4648" s="3" t="e">
        <f>TableOMP[[#This Row],[Avg]]+$U$2*TableOMP[[#This Row],[StdDev]]</f>
        <v>#N/A</v>
      </c>
      <c r="S4648" s="3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>MID(M4649,22,1)</f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s="3" t="e">
        <f>TableOMP[[#This Row],[Avg]]-$U$2*TableOMP[[#This Row],[StdDev]]</f>
        <v>#N/A</v>
      </c>
      <c r="R4649" s="3" t="e">
        <f>TableOMP[[#This Row],[Avg]]+$U$2*TableOMP[[#This Row],[StdDev]]</f>
        <v>#N/A</v>
      </c>
      <c r="S4649" s="3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>MID(M4650,22,1)</f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s="3" t="e">
        <f>TableOMP[[#This Row],[Avg]]-$U$2*TableOMP[[#This Row],[StdDev]]</f>
        <v>#N/A</v>
      </c>
      <c r="R4650" s="3" t="e">
        <f>TableOMP[[#This Row],[Avg]]+$U$2*TableOMP[[#This Row],[StdDev]]</f>
        <v>#N/A</v>
      </c>
      <c r="S4650" s="3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>MID(M4651,22,1)</f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s="3" t="e">
        <f>TableOMP[[#This Row],[Avg]]-$U$2*TableOMP[[#This Row],[StdDev]]</f>
        <v>#N/A</v>
      </c>
      <c r="R4651" s="3" t="e">
        <f>TableOMP[[#This Row],[Avg]]+$U$2*TableOMP[[#This Row],[StdDev]]</f>
        <v>#N/A</v>
      </c>
      <c r="S4651" s="3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>MID(M4652,22,1)</f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s="3" t="e">
        <f>TableOMP[[#This Row],[Avg]]-$U$2*TableOMP[[#This Row],[StdDev]]</f>
        <v>#N/A</v>
      </c>
      <c r="R4652" s="3" t="e">
        <f>TableOMP[[#This Row],[Avg]]+$U$2*TableOMP[[#This Row],[StdDev]]</f>
        <v>#N/A</v>
      </c>
      <c r="S4652" s="3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>MID(M4653,22,1)</f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s="3" t="e">
        <f>TableOMP[[#This Row],[Avg]]-$U$2*TableOMP[[#This Row],[StdDev]]</f>
        <v>#N/A</v>
      </c>
      <c r="R4653" s="3" t="e">
        <f>TableOMP[[#This Row],[Avg]]+$U$2*TableOMP[[#This Row],[StdDev]]</f>
        <v>#N/A</v>
      </c>
      <c r="S4653" s="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>MID(M4654,22,1)</f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s="3" t="e">
        <f>TableOMP[[#This Row],[Avg]]-$U$2*TableOMP[[#This Row],[StdDev]]</f>
        <v>#N/A</v>
      </c>
      <c r="R4654" s="3" t="e">
        <f>TableOMP[[#This Row],[Avg]]+$U$2*TableOMP[[#This Row],[StdDev]]</f>
        <v>#N/A</v>
      </c>
      <c r="S4654" s="3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>MID(M4655,22,1)</f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s="3" t="e">
        <f>TableOMP[[#This Row],[Avg]]-$U$2*TableOMP[[#This Row],[StdDev]]</f>
        <v>#N/A</v>
      </c>
      <c r="R4655" s="3" t="e">
        <f>TableOMP[[#This Row],[Avg]]+$U$2*TableOMP[[#This Row],[StdDev]]</f>
        <v>#N/A</v>
      </c>
      <c r="S4655" s="3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>MID(M4656,22,1)</f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s="3" t="e">
        <f>TableOMP[[#This Row],[Avg]]-$U$2*TableOMP[[#This Row],[StdDev]]</f>
        <v>#N/A</v>
      </c>
      <c r="R4656" s="3" t="e">
        <f>TableOMP[[#This Row],[Avg]]+$U$2*TableOMP[[#This Row],[StdDev]]</f>
        <v>#N/A</v>
      </c>
      <c r="S4656" s="3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>MID(M4657,22,1)</f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s="3" t="e">
        <f>TableOMP[[#This Row],[Avg]]-$U$2*TableOMP[[#This Row],[StdDev]]</f>
        <v>#N/A</v>
      </c>
      <c r="R4657" s="3" t="e">
        <f>TableOMP[[#This Row],[Avg]]+$U$2*TableOMP[[#This Row],[StdDev]]</f>
        <v>#N/A</v>
      </c>
      <c r="S4657" s="3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>MID(M4658,22,1)</f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s="3" t="e">
        <f>TableOMP[[#This Row],[Avg]]-$U$2*TableOMP[[#This Row],[StdDev]]</f>
        <v>#N/A</v>
      </c>
      <c r="R4658" s="3" t="e">
        <f>TableOMP[[#This Row],[Avg]]+$U$2*TableOMP[[#This Row],[StdDev]]</f>
        <v>#N/A</v>
      </c>
      <c r="S4658" s="3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>MID(M4659,22,1)</f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s="3" t="e">
        <f>TableOMP[[#This Row],[Avg]]-$U$2*TableOMP[[#This Row],[StdDev]]</f>
        <v>#N/A</v>
      </c>
      <c r="R4659" s="3" t="e">
        <f>TableOMP[[#This Row],[Avg]]+$U$2*TableOMP[[#This Row],[StdDev]]</f>
        <v>#N/A</v>
      </c>
      <c r="S4659" s="3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>MID(M4660,22,1)</f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s="3" t="e">
        <f>TableOMP[[#This Row],[Avg]]-$U$2*TableOMP[[#This Row],[StdDev]]</f>
        <v>#N/A</v>
      </c>
      <c r="R4660" s="3" t="e">
        <f>TableOMP[[#This Row],[Avg]]+$U$2*TableOMP[[#This Row],[StdDev]]</f>
        <v>#N/A</v>
      </c>
      <c r="S4660" s="3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>MID(M4661,22,1)</f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s="3" t="e">
        <f>TableOMP[[#This Row],[Avg]]-$U$2*TableOMP[[#This Row],[StdDev]]</f>
        <v>#N/A</v>
      </c>
      <c r="R4661" s="3" t="e">
        <f>TableOMP[[#This Row],[Avg]]+$U$2*TableOMP[[#This Row],[StdDev]]</f>
        <v>#N/A</v>
      </c>
      <c r="S4661" s="3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>MID(M4662,22,1)</f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s="3" t="e">
        <f>TableOMP[[#This Row],[Avg]]-$U$2*TableOMP[[#This Row],[StdDev]]</f>
        <v>#N/A</v>
      </c>
      <c r="R4662" s="3" t="e">
        <f>TableOMP[[#This Row],[Avg]]+$U$2*TableOMP[[#This Row],[StdDev]]</f>
        <v>#N/A</v>
      </c>
      <c r="S4662" s="3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>MID(M4663,22,1)</f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s="3" t="e">
        <f>TableOMP[[#This Row],[Avg]]-$U$2*TableOMP[[#This Row],[StdDev]]</f>
        <v>#N/A</v>
      </c>
      <c r="R4663" s="3" t="e">
        <f>TableOMP[[#This Row],[Avg]]+$U$2*TableOMP[[#This Row],[StdDev]]</f>
        <v>#N/A</v>
      </c>
      <c r="S4663" s="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>MID(M4664,22,1)</f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s="3" t="e">
        <f>TableOMP[[#This Row],[Avg]]-$U$2*TableOMP[[#This Row],[StdDev]]</f>
        <v>#N/A</v>
      </c>
      <c r="R4664" s="3" t="e">
        <f>TableOMP[[#This Row],[Avg]]+$U$2*TableOMP[[#This Row],[StdDev]]</f>
        <v>#N/A</v>
      </c>
      <c r="S4664" s="3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>MID(M4665,22,1)</f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s="3" t="e">
        <f>TableOMP[[#This Row],[Avg]]-$U$2*TableOMP[[#This Row],[StdDev]]</f>
        <v>#N/A</v>
      </c>
      <c r="R4665" s="3" t="e">
        <f>TableOMP[[#This Row],[Avg]]+$U$2*TableOMP[[#This Row],[StdDev]]</f>
        <v>#N/A</v>
      </c>
      <c r="S4665" s="3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>MID(M4666,22,1)</f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s="3" t="e">
        <f>TableOMP[[#This Row],[Avg]]-$U$2*TableOMP[[#This Row],[StdDev]]</f>
        <v>#N/A</v>
      </c>
      <c r="R4666" s="3" t="e">
        <f>TableOMP[[#This Row],[Avg]]+$U$2*TableOMP[[#This Row],[StdDev]]</f>
        <v>#N/A</v>
      </c>
      <c r="S4666" s="3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>MID(M4667,22,1)</f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s="3" t="e">
        <f>TableOMP[[#This Row],[Avg]]-$U$2*TableOMP[[#This Row],[StdDev]]</f>
        <v>#N/A</v>
      </c>
      <c r="R4667" s="3" t="e">
        <f>TableOMP[[#This Row],[Avg]]+$U$2*TableOMP[[#This Row],[StdDev]]</f>
        <v>#N/A</v>
      </c>
      <c r="S4667" s="3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>MID(M4668,22,1)</f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s="3" t="e">
        <f>TableOMP[[#This Row],[Avg]]-$U$2*TableOMP[[#This Row],[StdDev]]</f>
        <v>#N/A</v>
      </c>
      <c r="R4668" s="3" t="e">
        <f>TableOMP[[#This Row],[Avg]]+$U$2*TableOMP[[#This Row],[StdDev]]</f>
        <v>#N/A</v>
      </c>
      <c r="S4668" s="3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>MID(M4669,22,1)</f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s="3" t="e">
        <f>TableOMP[[#This Row],[Avg]]-$U$2*TableOMP[[#This Row],[StdDev]]</f>
        <v>#N/A</v>
      </c>
      <c r="R4669" s="3" t="e">
        <f>TableOMP[[#This Row],[Avg]]+$U$2*TableOMP[[#This Row],[StdDev]]</f>
        <v>#N/A</v>
      </c>
      <c r="S4669" s="3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>MID(M4670,22,1)</f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s="3" t="e">
        <f>TableOMP[[#This Row],[Avg]]-$U$2*TableOMP[[#This Row],[StdDev]]</f>
        <v>#N/A</v>
      </c>
      <c r="R4670" s="3" t="e">
        <f>TableOMP[[#This Row],[Avg]]+$U$2*TableOMP[[#This Row],[StdDev]]</f>
        <v>#N/A</v>
      </c>
      <c r="S4670" s="3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>MID(M4671,22,1)</f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s="3" t="e">
        <f>TableOMP[[#This Row],[Avg]]-$U$2*TableOMP[[#This Row],[StdDev]]</f>
        <v>#N/A</v>
      </c>
      <c r="R4671" s="3" t="e">
        <f>TableOMP[[#This Row],[Avg]]+$U$2*TableOMP[[#This Row],[StdDev]]</f>
        <v>#N/A</v>
      </c>
      <c r="S4671" s="3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>MID(M4672,22,1)</f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s="3" t="e">
        <f>TableOMP[[#This Row],[Avg]]-$U$2*TableOMP[[#This Row],[StdDev]]</f>
        <v>#N/A</v>
      </c>
      <c r="R4672" s="3" t="e">
        <f>TableOMP[[#This Row],[Avg]]+$U$2*TableOMP[[#This Row],[StdDev]]</f>
        <v>#N/A</v>
      </c>
      <c r="S4672" s="3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>MID(M4673,22,1)</f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s="3" t="e">
        <f>TableOMP[[#This Row],[Avg]]-$U$2*TableOMP[[#This Row],[StdDev]]</f>
        <v>#N/A</v>
      </c>
      <c r="R4673" s="3" t="e">
        <f>TableOMP[[#This Row],[Avg]]+$U$2*TableOMP[[#This Row],[StdDev]]</f>
        <v>#N/A</v>
      </c>
      <c r="S4673" s="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s="3" t="e">
        <f>TableOMP[[#This Row],[Avg]]-$U$2*TableOMP[[#This Row],[StdDev]]</f>
        <v>#N/A</v>
      </c>
      <c r="R4674" s="3" t="e">
        <f>TableOMP[[#This Row],[Avg]]+$U$2*TableOMP[[#This Row],[StdDev]]</f>
        <v>#N/A</v>
      </c>
      <c r="S4674" s="3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>MID(M4675,22,1)</f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s="3" t="e">
        <f>TableOMP[[#This Row],[Avg]]-$U$2*TableOMP[[#This Row],[StdDev]]</f>
        <v>#N/A</v>
      </c>
      <c r="R4675" s="3" t="e">
        <f>TableOMP[[#This Row],[Avg]]+$U$2*TableOMP[[#This Row],[StdDev]]</f>
        <v>#N/A</v>
      </c>
      <c r="S4675" s="3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>MID(M4676,22,1)</f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s="3" t="e">
        <f>TableOMP[[#This Row],[Avg]]-$U$2*TableOMP[[#This Row],[StdDev]]</f>
        <v>#N/A</v>
      </c>
      <c r="R4676" s="3" t="e">
        <f>TableOMP[[#This Row],[Avg]]+$U$2*TableOMP[[#This Row],[StdDev]]</f>
        <v>#N/A</v>
      </c>
      <c r="S4676" s="3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>MID(M4677,22,1)</f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s="3" t="e">
        <f>TableOMP[[#This Row],[Avg]]-$U$2*TableOMP[[#This Row],[StdDev]]</f>
        <v>#N/A</v>
      </c>
      <c r="R4677" s="3" t="e">
        <f>TableOMP[[#This Row],[Avg]]+$U$2*TableOMP[[#This Row],[StdDev]]</f>
        <v>#N/A</v>
      </c>
      <c r="S4677" s="3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>MID(M4678,22,1)</f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s="3" t="e">
        <f>TableOMP[[#This Row],[Avg]]-$U$2*TableOMP[[#This Row],[StdDev]]</f>
        <v>#N/A</v>
      </c>
      <c r="R4678" s="3" t="e">
        <f>TableOMP[[#This Row],[Avg]]+$U$2*TableOMP[[#This Row],[StdDev]]</f>
        <v>#N/A</v>
      </c>
      <c r="S4678" s="3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>MID(M4679,22,1)</f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s="3" t="e">
        <f>TableOMP[[#This Row],[Avg]]-$U$2*TableOMP[[#This Row],[StdDev]]</f>
        <v>#N/A</v>
      </c>
      <c r="R4679" s="3" t="e">
        <f>TableOMP[[#This Row],[Avg]]+$U$2*TableOMP[[#This Row],[StdDev]]</f>
        <v>#N/A</v>
      </c>
      <c r="S4679" s="3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>MID(M4680,22,1)</f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s="3" t="e">
        <f>TableOMP[[#This Row],[Avg]]-$U$2*TableOMP[[#This Row],[StdDev]]</f>
        <v>#N/A</v>
      </c>
      <c r="R4680" s="3" t="e">
        <f>TableOMP[[#This Row],[Avg]]+$U$2*TableOMP[[#This Row],[StdDev]]</f>
        <v>#N/A</v>
      </c>
      <c r="S4680" s="3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>MID(M4681,22,1)</f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s="3" t="e">
        <f>TableOMP[[#This Row],[Avg]]-$U$2*TableOMP[[#This Row],[StdDev]]</f>
        <v>#N/A</v>
      </c>
      <c r="R4681" s="3" t="e">
        <f>TableOMP[[#This Row],[Avg]]+$U$2*TableOMP[[#This Row],[StdDev]]</f>
        <v>#N/A</v>
      </c>
      <c r="S4681" s="3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>MID(M4682,22,1)</f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s="3" t="e">
        <f>TableOMP[[#This Row],[Avg]]-$U$2*TableOMP[[#This Row],[StdDev]]</f>
        <v>#N/A</v>
      </c>
      <c r="R4682" s="3" t="e">
        <f>TableOMP[[#This Row],[Avg]]+$U$2*TableOMP[[#This Row],[StdDev]]</f>
        <v>#N/A</v>
      </c>
      <c r="S4682" s="3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>MID(M4683,22,1)</f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s="3" t="e">
        <f>TableOMP[[#This Row],[Avg]]-$U$2*TableOMP[[#This Row],[StdDev]]</f>
        <v>#N/A</v>
      </c>
      <c r="R4683" s="3" t="e">
        <f>TableOMP[[#This Row],[Avg]]+$U$2*TableOMP[[#This Row],[StdDev]]</f>
        <v>#N/A</v>
      </c>
      <c r="S4683" s="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>MID(M4684,22,1)</f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s="3" t="e">
        <f>TableOMP[[#This Row],[Avg]]-$U$2*TableOMP[[#This Row],[StdDev]]</f>
        <v>#N/A</v>
      </c>
      <c r="R4684" s="3" t="e">
        <f>TableOMP[[#This Row],[Avg]]+$U$2*TableOMP[[#This Row],[StdDev]]</f>
        <v>#N/A</v>
      </c>
      <c r="S4684" s="3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>MID(M4685,22,1)</f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s="3" t="e">
        <f>TableOMP[[#This Row],[Avg]]-$U$2*TableOMP[[#This Row],[StdDev]]</f>
        <v>#N/A</v>
      </c>
      <c r="R4685" s="3" t="e">
        <f>TableOMP[[#This Row],[Avg]]+$U$2*TableOMP[[#This Row],[StdDev]]</f>
        <v>#N/A</v>
      </c>
      <c r="S4685" s="3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>MID(M4686,22,1)</f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s="3" t="e">
        <f>TableOMP[[#This Row],[Avg]]-$U$2*TableOMP[[#This Row],[StdDev]]</f>
        <v>#N/A</v>
      </c>
      <c r="R4686" s="3" t="e">
        <f>TableOMP[[#This Row],[Avg]]+$U$2*TableOMP[[#This Row],[StdDev]]</f>
        <v>#N/A</v>
      </c>
      <c r="S4686" s="3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>MID(M4687,22,1)</f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s="3" t="e">
        <f>TableOMP[[#This Row],[Avg]]-$U$2*TableOMP[[#This Row],[StdDev]]</f>
        <v>#N/A</v>
      </c>
      <c r="R4687" s="3" t="e">
        <f>TableOMP[[#This Row],[Avg]]+$U$2*TableOMP[[#This Row],[StdDev]]</f>
        <v>#N/A</v>
      </c>
      <c r="S4687" s="3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>MID(M4688,22,1)</f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s="3" t="e">
        <f>TableOMP[[#This Row],[Avg]]-$U$2*TableOMP[[#This Row],[StdDev]]</f>
        <v>#N/A</v>
      </c>
      <c r="R4688" s="3" t="e">
        <f>TableOMP[[#This Row],[Avg]]+$U$2*TableOMP[[#This Row],[StdDev]]</f>
        <v>#N/A</v>
      </c>
      <c r="S4688" s="3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>MID(M4689,22,1)</f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s="3" t="e">
        <f>TableOMP[[#This Row],[Avg]]-$U$2*TableOMP[[#This Row],[StdDev]]</f>
        <v>#N/A</v>
      </c>
      <c r="R4689" s="3" t="e">
        <f>TableOMP[[#This Row],[Avg]]+$U$2*TableOMP[[#This Row],[StdDev]]</f>
        <v>#N/A</v>
      </c>
      <c r="S4689" s="3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>MID(M4690,22,1)</f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s="3" t="e">
        <f>TableOMP[[#This Row],[Avg]]-$U$2*TableOMP[[#This Row],[StdDev]]</f>
        <v>#N/A</v>
      </c>
      <c r="R4690" s="3" t="e">
        <f>TableOMP[[#This Row],[Avg]]+$U$2*TableOMP[[#This Row],[StdDev]]</f>
        <v>#N/A</v>
      </c>
      <c r="S4690" s="3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>MID(M4691,22,1)</f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s="3" t="e">
        <f>TableOMP[[#This Row],[Avg]]-$U$2*TableOMP[[#This Row],[StdDev]]</f>
        <v>#N/A</v>
      </c>
      <c r="R4691" s="3" t="e">
        <f>TableOMP[[#This Row],[Avg]]+$U$2*TableOMP[[#This Row],[StdDev]]</f>
        <v>#N/A</v>
      </c>
      <c r="S4691" s="3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>MID(M4692,22,1)</f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s="3" t="e">
        <f>TableOMP[[#This Row],[Avg]]-$U$2*TableOMP[[#This Row],[StdDev]]</f>
        <v>#N/A</v>
      </c>
      <c r="R4692" s="3" t="e">
        <f>TableOMP[[#This Row],[Avg]]+$U$2*TableOMP[[#This Row],[StdDev]]</f>
        <v>#N/A</v>
      </c>
      <c r="S4692" s="3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>MID(M4693,22,1)</f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s="3" t="e">
        <f>TableOMP[[#This Row],[Avg]]-$U$2*TableOMP[[#This Row],[StdDev]]</f>
        <v>#N/A</v>
      </c>
      <c r="R4693" s="3" t="e">
        <f>TableOMP[[#This Row],[Avg]]+$U$2*TableOMP[[#This Row],[StdDev]]</f>
        <v>#N/A</v>
      </c>
      <c r="S4693" s="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>MID(M4694,22,1)</f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s="3" t="e">
        <f>TableOMP[[#This Row],[Avg]]-$U$2*TableOMP[[#This Row],[StdDev]]</f>
        <v>#N/A</v>
      </c>
      <c r="R4694" s="3" t="e">
        <f>TableOMP[[#This Row],[Avg]]+$U$2*TableOMP[[#This Row],[StdDev]]</f>
        <v>#N/A</v>
      </c>
      <c r="S4694" s="3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>MID(M4695,22,1)</f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s="3" t="e">
        <f>TableOMP[[#This Row],[Avg]]-$U$2*TableOMP[[#This Row],[StdDev]]</f>
        <v>#N/A</v>
      </c>
      <c r="R4695" s="3" t="e">
        <f>TableOMP[[#This Row],[Avg]]+$U$2*TableOMP[[#This Row],[StdDev]]</f>
        <v>#N/A</v>
      </c>
      <c r="S4695" s="3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>MID(M4696,22,1)</f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s="3" t="e">
        <f>TableOMP[[#This Row],[Avg]]-$U$2*TableOMP[[#This Row],[StdDev]]</f>
        <v>#N/A</v>
      </c>
      <c r="R4696" s="3" t="e">
        <f>TableOMP[[#This Row],[Avg]]+$U$2*TableOMP[[#This Row],[StdDev]]</f>
        <v>#N/A</v>
      </c>
      <c r="S4696" s="3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>MID(M4697,22,1)</f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s="3" t="e">
        <f>TableOMP[[#This Row],[Avg]]-$U$2*TableOMP[[#This Row],[StdDev]]</f>
        <v>#N/A</v>
      </c>
      <c r="R4697" s="3" t="e">
        <f>TableOMP[[#This Row],[Avg]]+$U$2*TableOMP[[#This Row],[StdDev]]</f>
        <v>#N/A</v>
      </c>
      <c r="S4697" s="3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>MID(M4698,22,1)</f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s="3" t="e">
        <f>TableOMP[[#This Row],[Avg]]-$U$2*TableOMP[[#This Row],[StdDev]]</f>
        <v>#N/A</v>
      </c>
      <c r="R4698" s="3" t="e">
        <f>TableOMP[[#This Row],[Avg]]+$U$2*TableOMP[[#This Row],[StdDev]]</f>
        <v>#N/A</v>
      </c>
      <c r="S4698" s="3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>MID(M4699,22,1)</f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s="3" t="e">
        <f>TableOMP[[#This Row],[Avg]]-$U$2*TableOMP[[#This Row],[StdDev]]</f>
        <v>#N/A</v>
      </c>
      <c r="R4699" s="3" t="e">
        <f>TableOMP[[#This Row],[Avg]]+$U$2*TableOMP[[#This Row],[StdDev]]</f>
        <v>#N/A</v>
      </c>
      <c r="S4699" s="3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>MID(M4700,22,1)</f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s="3" t="e">
        <f>TableOMP[[#This Row],[Avg]]-$U$2*TableOMP[[#This Row],[StdDev]]</f>
        <v>#N/A</v>
      </c>
      <c r="R4700" s="3" t="e">
        <f>TableOMP[[#This Row],[Avg]]+$U$2*TableOMP[[#This Row],[StdDev]]</f>
        <v>#N/A</v>
      </c>
      <c r="S4700" s="3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>MID(M4701,22,1)</f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s="3" t="e">
        <f>TableOMP[[#This Row],[Avg]]-$U$2*TableOMP[[#This Row],[StdDev]]</f>
        <v>#N/A</v>
      </c>
      <c r="R4701" s="3" t="e">
        <f>TableOMP[[#This Row],[Avg]]+$U$2*TableOMP[[#This Row],[StdDev]]</f>
        <v>#N/A</v>
      </c>
      <c r="S4701" s="3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>MID(M4702,22,1)</f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s="3" t="e">
        <f>TableOMP[[#This Row],[Avg]]-$U$2*TableOMP[[#This Row],[StdDev]]</f>
        <v>#N/A</v>
      </c>
      <c r="R4702" s="3" t="e">
        <f>TableOMP[[#This Row],[Avg]]+$U$2*TableOMP[[#This Row],[StdDev]]</f>
        <v>#N/A</v>
      </c>
      <c r="S4702" s="3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>MID(M4703,22,1)</f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s="3" t="e">
        <f>TableOMP[[#This Row],[Avg]]-$U$2*TableOMP[[#This Row],[StdDev]]</f>
        <v>#N/A</v>
      </c>
      <c r="R4703" s="3" t="e">
        <f>TableOMP[[#This Row],[Avg]]+$U$2*TableOMP[[#This Row],[StdDev]]</f>
        <v>#N/A</v>
      </c>
      <c r="S4703" s="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>MID(M4704,22,1)</f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s="3" t="e">
        <f>TableOMP[[#This Row],[Avg]]-$U$2*TableOMP[[#This Row],[StdDev]]</f>
        <v>#N/A</v>
      </c>
      <c r="R4704" s="3" t="e">
        <f>TableOMP[[#This Row],[Avg]]+$U$2*TableOMP[[#This Row],[StdDev]]</f>
        <v>#N/A</v>
      </c>
      <c r="S4704" s="3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>MID(M4705,22,1)</f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s="3" t="e">
        <f>TableOMP[[#This Row],[Avg]]-$U$2*TableOMP[[#This Row],[StdDev]]</f>
        <v>#N/A</v>
      </c>
      <c r="R4705" s="3" t="e">
        <f>TableOMP[[#This Row],[Avg]]+$U$2*TableOMP[[#This Row],[StdDev]]</f>
        <v>#N/A</v>
      </c>
      <c r="S4705" s="3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>MID(M4706,22,1)</f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s="3" t="e">
        <f>TableOMP[[#This Row],[Avg]]-$U$2*TableOMP[[#This Row],[StdDev]]</f>
        <v>#N/A</v>
      </c>
      <c r="R4706" s="3" t="e">
        <f>TableOMP[[#This Row],[Avg]]+$U$2*TableOMP[[#This Row],[StdDev]]</f>
        <v>#N/A</v>
      </c>
      <c r="S4706" s="3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>MID(M4707,22,1)</f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s="3" t="e">
        <f>TableOMP[[#This Row],[Avg]]-$U$2*TableOMP[[#This Row],[StdDev]]</f>
        <v>#N/A</v>
      </c>
      <c r="R4707" s="3" t="e">
        <f>TableOMP[[#This Row],[Avg]]+$U$2*TableOMP[[#This Row],[StdDev]]</f>
        <v>#N/A</v>
      </c>
      <c r="S4707" s="3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>MID(M4708,22,1)</f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s="3" t="e">
        <f>TableOMP[[#This Row],[Avg]]-$U$2*TableOMP[[#This Row],[StdDev]]</f>
        <v>#N/A</v>
      </c>
      <c r="R4708" s="3" t="e">
        <f>TableOMP[[#This Row],[Avg]]+$U$2*TableOMP[[#This Row],[StdDev]]</f>
        <v>#N/A</v>
      </c>
      <c r="S4708" s="3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>MID(M4709,22,1)</f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s="3" t="e">
        <f>TableOMP[[#This Row],[Avg]]-$U$2*TableOMP[[#This Row],[StdDev]]</f>
        <v>#N/A</v>
      </c>
      <c r="R4709" s="3" t="e">
        <f>TableOMP[[#This Row],[Avg]]+$U$2*TableOMP[[#This Row],[StdDev]]</f>
        <v>#N/A</v>
      </c>
      <c r="S4709" s="3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>MID(M4710,22,1)</f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s="3" t="e">
        <f>TableOMP[[#This Row],[Avg]]-$U$2*TableOMP[[#This Row],[StdDev]]</f>
        <v>#N/A</v>
      </c>
      <c r="R4710" s="3" t="e">
        <f>TableOMP[[#This Row],[Avg]]+$U$2*TableOMP[[#This Row],[StdDev]]</f>
        <v>#N/A</v>
      </c>
      <c r="S4710" s="3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>MID(M4711,22,1)</f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s="3" t="e">
        <f>TableOMP[[#This Row],[Avg]]-$U$2*TableOMP[[#This Row],[StdDev]]</f>
        <v>#N/A</v>
      </c>
      <c r="R4711" s="3" t="e">
        <f>TableOMP[[#This Row],[Avg]]+$U$2*TableOMP[[#This Row],[StdDev]]</f>
        <v>#N/A</v>
      </c>
      <c r="S4711" s="3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>MID(M4712,22,1)</f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s="3" t="e">
        <f>TableOMP[[#This Row],[Avg]]-$U$2*TableOMP[[#This Row],[StdDev]]</f>
        <v>#N/A</v>
      </c>
      <c r="R4712" s="3" t="e">
        <f>TableOMP[[#This Row],[Avg]]+$U$2*TableOMP[[#This Row],[StdDev]]</f>
        <v>#N/A</v>
      </c>
      <c r="S4712" s="3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>MID(M4713,22,1)</f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s="3" t="e">
        <f>TableOMP[[#This Row],[Avg]]-$U$2*TableOMP[[#This Row],[StdDev]]</f>
        <v>#N/A</v>
      </c>
      <c r="R4713" s="3" t="e">
        <f>TableOMP[[#This Row],[Avg]]+$U$2*TableOMP[[#This Row],[StdDev]]</f>
        <v>#N/A</v>
      </c>
      <c r="S4713" s="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>MID(M4714,22,1)</f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s="3" t="e">
        <f>TableOMP[[#This Row],[Avg]]-$U$2*TableOMP[[#This Row],[StdDev]]</f>
        <v>#N/A</v>
      </c>
      <c r="R4714" s="3" t="e">
        <f>TableOMP[[#This Row],[Avg]]+$U$2*TableOMP[[#This Row],[StdDev]]</f>
        <v>#N/A</v>
      </c>
      <c r="S4714" s="3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>MID(M4715,22,1)</f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s="3" t="e">
        <f>TableOMP[[#This Row],[Avg]]-$U$2*TableOMP[[#This Row],[StdDev]]</f>
        <v>#N/A</v>
      </c>
      <c r="R4715" s="3" t="e">
        <f>TableOMP[[#This Row],[Avg]]+$U$2*TableOMP[[#This Row],[StdDev]]</f>
        <v>#N/A</v>
      </c>
      <c r="S4715" s="3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>MID(M4716,22,1)</f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s="3" t="e">
        <f>TableOMP[[#This Row],[Avg]]-$U$2*TableOMP[[#This Row],[StdDev]]</f>
        <v>#N/A</v>
      </c>
      <c r="R4716" s="3" t="e">
        <f>TableOMP[[#This Row],[Avg]]+$U$2*TableOMP[[#This Row],[StdDev]]</f>
        <v>#N/A</v>
      </c>
      <c r="S4716" s="3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>MID(M4717,22,1)</f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s="3" t="e">
        <f>TableOMP[[#This Row],[Avg]]-$U$2*TableOMP[[#This Row],[StdDev]]</f>
        <v>#N/A</v>
      </c>
      <c r="R4717" s="3" t="e">
        <f>TableOMP[[#This Row],[Avg]]+$U$2*TableOMP[[#This Row],[StdDev]]</f>
        <v>#N/A</v>
      </c>
      <c r="S4717" s="3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>MID(M4718,22,1)</f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s="3" t="e">
        <f>TableOMP[[#This Row],[Avg]]-$U$2*TableOMP[[#This Row],[StdDev]]</f>
        <v>#N/A</v>
      </c>
      <c r="R4718" s="3" t="e">
        <f>TableOMP[[#This Row],[Avg]]+$U$2*TableOMP[[#This Row],[StdDev]]</f>
        <v>#N/A</v>
      </c>
      <c r="S4718" s="3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>MID(M4719,22,1)</f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s="3" t="e">
        <f>TableOMP[[#This Row],[Avg]]-$U$2*TableOMP[[#This Row],[StdDev]]</f>
        <v>#N/A</v>
      </c>
      <c r="R4719" s="3" t="e">
        <f>TableOMP[[#This Row],[Avg]]+$U$2*TableOMP[[#This Row],[StdDev]]</f>
        <v>#N/A</v>
      </c>
      <c r="S4719" s="3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>MID(M4720,22,1)</f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s="3" t="e">
        <f>TableOMP[[#This Row],[Avg]]-$U$2*TableOMP[[#This Row],[StdDev]]</f>
        <v>#N/A</v>
      </c>
      <c r="R4720" s="3" t="e">
        <f>TableOMP[[#This Row],[Avg]]+$U$2*TableOMP[[#This Row],[StdDev]]</f>
        <v>#N/A</v>
      </c>
      <c r="S4720" s="3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>MID(M4721,22,1)</f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s="3" t="e">
        <f>TableOMP[[#This Row],[Avg]]-$U$2*TableOMP[[#This Row],[StdDev]]</f>
        <v>#N/A</v>
      </c>
      <c r="R4721" s="3" t="e">
        <f>TableOMP[[#This Row],[Avg]]+$U$2*TableOMP[[#This Row],[StdDev]]</f>
        <v>#N/A</v>
      </c>
      <c r="S4721" s="3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>MID(M4722,22,1)</f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s="3" t="e">
        <f>TableOMP[[#This Row],[Avg]]-$U$2*TableOMP[[#This Row],[StdDev]]</f>
        <v>#N/A</v>
      </c>
      <c r="R4722" s="3" t="e">
        <f>TableOMP[[#This Row],[Avg]]+$U$2*TableOMP[[#This Row],[StdDev]]</f>
        <v>#N/A</v>
      </c>
      <c r="S4722" s="3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>MID(M4723,22,1)</f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s="3" t="e">
        <f>TableOMP[[#This Row],[Avg]]-$U$2*TableOMP[[#This Row],[StdDev]]</f>
        <v>#N/A</v>
      </c>
      <c r="R4723" s="3" t="e">
        <f>TableOMP[[#This Row],[Avg]]+$U$2*TableOMP[[#This Row],[StdDev]]</f>
        <v>#N/A</v>
      </c>
      <c r="S4723" s="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>MID(M4724,22,1)</f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s="3" t="e">
        <f>TableOMP[[#This Row],[Avg]]-$U$2*TableOMP[[#This Row],[StdDev]]</f>
        <v>#N/A</v>
      </c>
      <c r="R4724" s="3" t="e">
        <f>TableOMP[[#This Row],[Avg]]+$U$2*TableOMP[[#This Row],[StdDev]]</f>
        <v>#N/A</v>
      </c>
      <c r="S4724" s="3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>MID(M4725,22,1)</f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s="3" t="e">
        <f>TableOMP[[#This Row],[Avg]]-$U$2*TableOMP[[#This Row],[StdDev]]</f>
        <v>#N/A</v>
      </c>
      <c r="R4725" s="3" t="e">
        <f>TableOMP[[#This Row],[Avg]]+$U$2*TableOMP[[#This Row],[StdDev]]</f>
        <v>#N/A</v>
      </c>
      <c r="S4725" s="3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>MID(M4726,22,1)</f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s="3" t="e">
        <f>TableOMP[[#This Row],[Avg]]-$U$2*TableOMP[[#This Row],[StdDev]]</f>
        <v>#N/A</v>
      </c>
      <c r="R4726" s="3" t="e">
        <f>TableOMP[[#This Row],[Avg]]+$U$2*TableOMP[[#This Row],[StdDev]]</f>
        <v>#N/A</v>
      </c>
      <c r="S4726" s="3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>MID(M4727,22,1)</f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s="3" t="e">
        <f>TableOMP[[#This Row],[Avg]]-$U$2*TableOMP[[#This Row],[StdDev]]</f>
        <v>#N/A</v>
      </c>
      <c r="R4727" s="3" t="e">
        <f>TableOMP[[#This Row],[Avg]]+$U$2*TableOMP[[#This Row],[StdDev]]</f>
        <v>#N/A</v>
      </c>
      <c r="S4727" s="3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>MID(M4728,22,1)</f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s="3" t="e">
        <f>TableOMP[[#This Row],[Avg]]-$U$2*TableOMP[[#This Row],[StdDev]]</f>
        <v>#N/A</v>
      </c>
      <c r="R4728" s="3" t="e">
        <f>TableOMP[[#This Row],[Avg]]+$U$2*TableOMP[[#This Row],[StdDev]]</f>
        <v>#N/A</v>
      </c>
      <c r="S4728" s="3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>MID(M4729,22,1)</f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s="3" t="e">
        <f>TableOMP[[#This Row],[Avg]]-$U$2*TableOMP[[#This Row],[StdDev]]</f>
        <v>#N/A</v>
      </c>
      <c r="R4729" s="3" t="e">
        <f>TableOMP[[#This Row],[Avg]]+$U$2*TableOMP[[#This Row],[StdDev]]</f>
        <v>#N/A</v>
      </c>
      <c r="S4729" s="3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>MID(M4730,22,1)</f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s="3" t="e">
        <f>TableOMP[[#This Row],[Avg]]-$U$2*TableOMP[[#This Row],[StdDev]]</f>
        <v>#N/A</v>
      </c>
      <c r="R4730" s="3" t="e">
        <f>TableOMP[[#This Row],[Avg]]+$U$2*TableOMP[[#This Row],[StdDev]]</f>
        <v>#N/A</v>
      </c>
      <c r="S4730" s="3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>MID(M4731,22,1)</f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s="3" t="e">
        <f>TableOMP[[#This Row],[Avg]]-$U$2*TableOMP[[#This Row],[StdDev]]</f>
        <v>#N/A</v>
      </c>
      <c r="R4731" s="3" t="e">
        <f>TableOMP[[#This Row],[Avg]]+$U$2*TableOMP[[#This Row],[StdDev]]</f>
        <v>#N/A</v>
      </c>
      <c r="S4731" s="3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>MID(M4732,22,1)</f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s="3" t="e">
        <f>TableOMP[[#This Row],[Avg]]-$U$2*TableOMP[[#This Row],[StdDev]]</f>
        <v>#N/A</v>
      </c>
      <c r="R4732" s="3" t="e">
        <f>TableOMP[[#This Row],[Avg]]+$U$2*TableOMP[[#This Row],[StdDev]]</f>
        <v>#N/A</v>
      </c>
      <c r="S4732" s="3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>MID(M4733,22,1)</f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s="3" t="e">
        <f>TableOMP[[#This Row],[Avg]]-$U$2*TableOMP[[#This Row],[StdDev]]</f>
        <v>#N/A</v>
      </c>
      <c r="R4733" s="3" t="e">
        <f>TableOMP[[#This Row],[Avg]]+$U$2*TableOMP[[#This Row],[StdDev]]</f>
        <v>#N/A</v>
      </c>
      <c r="S4733" s="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>MID(M4734,22,1)</f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s="3" t="e">
        <f>TableOMP[[#This Row],[Avg]]-$U$2*TableOMP[[#This Row],[StdDev]]</f>
        <v>#N/A</v>
      </c>
      <c r="R4734" s="3" t="e">
        <f>TableOMP[[#This Row],[Avg]]+$U$2*TableOMP[[#This Row],[StdDev]]</f>
        <v>#N/A</v>
      </c>
      <c r="S4734" s="3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>MID(M4735,22,1)</f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s="3" t="e">
        <f>TableOMP[[#This Row],[Avg]]-$U$2*TableOMP[[#This Row],[StdDev]]</f>
        <v>#N/A</v>
      </c>
      <c r="R4735" s="3" t="e">
        <f>TableOMP[[#This Row],[Avg]]+$U$2*TableOMP[[#This Row],[StdDev]]</f>
        <v>#N/A</v>
      </c>
      <c r="S4735" s="3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>MID(M4736,22,1)</f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s="3" t="e">
        <f>TableOMP[[#This Row],[Avg]]-$U$2*TableOMP[[#This Row],[StdDev]]</f>
        <v>#N/A</v>
      </c>
      <c r="R4736" s="3" t="e">
        <f>TableOMP[[#This Row],[Avg]]+$U$2*TableOMP[[#This Row],[StdDev]]</f>
        <v>#N/A</v>
      </c>
      <c r="S4736" s="3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>MID(M4737,22,1)</f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s="3" t="e">
        <f>TableOMP[[#This Row],[Avg]]-$U$2*TableOMP[[#This Row],[StdDev]]</f>
        <v>#N/A</v>
      </c>
      <c r="R4737" s="3" t="e">
        <f>TableOMP[[#This Row],[Avg]]+$U$2*TableOMP[[#This Row],[StdDev]]</f>
        <v>#N/A</v>
      </c>
      <c r="S4737" s="3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s="3" t="e">
        <f>TableOMP[[#This Row],[Avg]]-$U$2*TableOMP[[#This Row],[StdDev]]</f>
        <v>#N/A</v>
      </c>
      <c r="R4738" s="3" t="e">
        <f>TableOMP[[#This Row],[Avg]]+$U$2*TableOMP[[#This Row],[StdDev]]</f>
        <v>#N/A</v>
      </c>
      <c r="S4738" s="3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>MID(M4739,22,1)</f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s="3" t="e">
        <f>TableOMP[[#This Row],[Avg]]-$U$2*TableOMP[[#This Row],[StdDev]]</f>
        <v>#N/A</v>
      </c>
      <c r="R4739" s="3" t="e">
        <f>TableOMP[[#This Row],[Avg]]+$U$2*TableOMP[[#This Row],[StdDev]]</f>
        <v>#N/A</v>
      </c>
      <c r="S4739" s="3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>MID(M4740,22,1)</f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s="3" t="e">
        <f>TableOMP[[#This Row],[Avg]]-$U$2*TableOMP[[#This Row],[StdDev]]</f>
        <v>#N/A</v>
      </c>
      <c r="R4740" s="3" t="e">
        <f>TableOMP[[#This Row],[Avg]]+$U$2*TableOMP[[#This Row],[StdDev]]</f>
        <v>#N/A</v>
      </c>
      <c r="S4740" s="3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>MID(M4741,22,1)</f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s="3" t="e">
        <f>TableOMP[[#This Row],[Avg]]-$U$2*TableOMP[[#This Row],[StdDev]]</f>
        <v>#N/A</v>
      </c>
      <c r="R4741" s="3" t="e">
        <f>TableOMP[[#This Row],[Avg]]+$U$2*TableOMP[[#This Row],[StdDev]]</f>
        <v>#N/A</v>
      </c>
      <c r="S4741" s="3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>MID(M4742,22,1)</f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s="3" t="e">
        <f>TableOMP[[#This Row],[Avg]]-$U$2*TableOMP[[#This Row],[StdDev]]</f>
        <v>#N/A</v>
      </c>
      <c r="R4742" s="3" t="e">
        <f>TableOMP[[#This Row],[Avg]]+$U$2*TableOMP[[#This Row],[StdDev]]</f>
        <v>#N/A</v>
      </c>
      <c r="S4742" s="3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>MID(M4743,22,1)</f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s="3" t="e">
        <f>TableOMP[[#This Row],[Avg]]-$U$2*TableOMP[[#This Row],[StdDev]]</f>
        <v>#N/A</v>
      </c>
      <c r="R4743" s="3" t="e">
        <f>TableOMP[[#This Row],[Avg]]+$U$2*TableOMP[[#This Row],[StdDev]]</f>
        <v>#N/A</v>
      </c>
      <c r="S4743" s="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>MID(M4744,22,1)</f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s="3" t="e">
        <f>TableOMP[[#This Row],[Avg]]-$U$2*TableOMP[[#This Row],[StdDev]]</f>
        <v>#N/A</v>
      </c>
      <c r="R4744" s="3" t="e">
        <f>TableOMP[[#This Row],[Avg]]+$U$2*TableOMP[[#This Row],[StdDev]]</f>
        <v>#N/A</v>
      </c>
      <c r="S4744" s="3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>MID(M4745,22,1)</f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s="3" t="e">
        <f>TableOMP[[#This Row],[Avg]]-$U$2*TableOMP[[#This Row],[StdDev]]</f>
        <v>#N/A</v>
      </c>
      <c r="R4745" s="3" t="e">
        <f>TableOMP[[#This Row],[Avg]]+$U$2*TableOMP[[#This Row],[StdDev]]</f>
        <v>#N/A</v>
      </c>
      <c r="S4745" s="3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>MID(M4746,22,1)</f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s="3" t="e">
        <f>TableOMP[[#This Row],[Avg]]-$U$2*TableOMP[[#This Row],[StdDev]]</f>
        <v>#N/A</v>
      </c>
      <c r="R4746" s="3" t="e">
        <f>TableOMP[[#This Row],[Avg]]+$U$2*TableOMP[[#This Row],[StdDev]]</f>
        <v>#N/A</v>
      </c>
      <c r="S4746" s="3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>MID(M4747,22,1)</f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s="3" t="e">
        <f>TableOMP[[#This Row],[Avg]]-$U$2*TableOMP[[#This Row],[StdDev]]</f>
        <v>#N/A</v>
      </c>
      <c r="R4747" s="3" t="e">
        <f>TableOMP[[#This Row],[Avg]]+$U$2*TableOMP[[#This Row],[StdDev]]</f>
        <v>#N/A</v>
      </c>
      <c r="S4747" s="3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>MID(M4748,22,1)</f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s="3" t="e">
        <f>TableOMP[[#This Row],[Avg]]-$U$2*TableOMP[[#This Row],[StdDev]]</f>
        <v>#N/A</v>
      </c>
      <c r="R4748" s="3" t="e">
        <f>TableOMP[[#This Row],[Avg]]+$U$2*TableOMP[[#This Row],[StdDev]]</f>
        <v>#N/A</v>
      </c>
      <c r="S4748" s="3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>MID(M4749,22,1)</f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s="3" t="e">
        <f>TableOMP[[#This Row],[Avg]]-$U$2*TableOMP[[#This Row],[StdDev]]</f>
        <v>#N/A</v>
      </c>
      <c r="R4749" s="3" t="e">
        <f>TableOMP[[#This Row],[Avg]]+$U$2*TableOMP[[#This Row],[StdDev]]</f>
        <v>#N/A</v>
      </c>
      <c r="S4749" s="3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>MID(M4750,22,1)</f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s="3" t="e">
        <f>TableOMP[[#This Row],[Avg]]-$U$2*TableOMP[[#This Row],[StdDev]]</f>
        <v>#N/A</v>
      </c>
      <c r="R4750" s="3" t="e">
        <f>TableOMP[[#This Row],[Avg]]+$U$2*TableOMP[[#This Row],[StdDev]]</f>
        <v>#N/A</v>
      </c>
      <c r="S4750" s="3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>MID(M4751,22,1)</f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s="3" t="e">
        <f>TableOMP[[#This Row],[Avg]]-$U$2*TableOMP[[#This Row],[StdDev]]</f>
        <v>#N/A</v>
      </c>
      <c r="R4751" s="3" t="e">
        <f>TableOMP[[#This Row],[Avg]]+$U$2*TableOMP[[#This Row],[StdDev]]</f>
        <v>#N/A</v>
      </c>
      <c r="S4751" s="3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>MID(M4752,22,1)</f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s="3" t="e">
        <f>TableOMP[[#This Row],[Avg]]-$U$2*TableOMP[[#This Row],[StdDev]]</f>
        <v>#N/A</v>
      </c>
      <c r="R4752" s="3" t="e">
        <f>TableOMP[[#This Row],[Avg]]+$U$2*TableOMP[[#This Row],[StdDev]]</f>
        <v>#N/A</v>
      </c>
      <c r="S4752" s="3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>MID(M4753,22,1)</f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s="3" t="e">
        <f>TableOMP[[#This Row],[Avg]]-$U$2*TableOMP[[#This Row],[StdDev]]</f>
        <v>#N/A</v>
      </c>
      <c r="R4753" s="3" t="e">
        <f>TableOMP[[#This Row],[Avg]]+$U$2*TableOMP[[#This Row],[StdDev]]</f>
        <v>#N/A</v>
      </c>
      <c r="S4753" s="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>MID(M4754,22,1)</f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s="3" t="e">
        <f>TableOMP[[#This Row],[Avg]]-$U$2*TableOMP[[#This Row],[StdDev]]</f>
        <v>#N/A</v>
      </c>
      <c r="R4754" s="3" t="e">
        <f>TableOMP[[#This Row],[Avg]]+$U$2*TableOMP[[#This Row],[StdDev]]</f>
        <v>#N/A</v>
      </c>
      <c r="S4754" s="3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>MID(M4755,22,1)</f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s="3" t="e">
        <f>TableOMP[[#This Row],[Avg]]-$U$2*TableOMP[[#This Row],[StdDev]]</f>
        <v>#N/A</v>
      </c>
      <c r="R4755" s="3" t="e">
        <f>TableOMP[[#This Row],[Avg]]+$U$2*TableOMP[[#This Row],[StdDev]]</f>
        <v>#N/A</v>
      </c>
      <c r="S4755" s="3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>MID(M4756,22,1)</f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s="3" t="e">
        <f>TableOMP[[#This Row],[Avg]]-$U$2*TableOMP[[#This Row],[StdDev]]</f>
        <v>#N/A</v>
      </c>
      <c r="R4756" s="3" t="e">
        <f>TableOMP[[#This Row],[Avg]]+$U$2*TableOMP[[#This Row],[StdDev]]</f>
        <v>#N/A</v>
      </c>
      <c r="S4756" s="3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>MID(M4757,22,1)</f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s="3" t="e">
        <f>TableOMP[[#This Row],[Avg]]-$U$2*TableOMP[[#This Row],[StdDev]]</f>
        <v>#N/A</v>
      </c>
      <c r="R4757" s="3" t="e">
        <f>TableOMP[[#This Row],[Avg]]+$U$2*TableOMP[[#This Row],[StdDev]]</f>
        <v>#N/A</v>
      </c>
      <c r="S4757" s="3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>MID(M4758,22,1)</f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s="3" t="e">
        <f>TableOMP[[#This Row],[Avg]]-$U$2*TableOMP[[#This Row],[StdDev]]</f>
        <v>#N/A</v>
      </c>
      <c r="R4758" s="3" t="e">
        <f>TableOMP[[#This Row],[Avg]]+$U$2*TableOMP[[#This Row],[StdDev]]</f>
        <v>#N/A</v>
      </c>
      <c r="S4758" s="3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>MID(M4759,22,1)</f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s="3" t="e">
        <f>TableOMP[[#This Row],[Avg]]-$U$2*TableOMP[[#This Row],[StdDev]]</f>
        <v>#N/A</v>
      </c>
      <c r="R4759" s="3" t="e">
        <f>TableOMP[[#This Row],[Avg]]+$U$2*TableOMP[[#This Row],[StdDev]]</f>
        <v>#N/A</v>
      </c>
      <c r="S4759" s="3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>MID(M4760,22,1)</f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s="3" t="e">
        <f>TableOMP[[#This Row],[Avg]]-$U$2*TableOMP[[#This Row],[StdDev]]</f>
        <v>#N/A</v>
      </c>
      <c r="R4760" s="3" t="e">
        <f>TableOMP[[#This Row],[Avg]]+$U$2*TableOMP[[#This Row],[StdDev]]</f>
        <v>#N/A</v>
      </c>
      <c r="S4760" s="3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>MID(M4761,22,1)</f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s="3" t="e">
        <f>TableOMP[[#This Row],[Avg]]-$U$2*TableOMP[[#This Row],[StdDev]]</f>
        <v>#N/A</v>
      </c>
      <c r="R4761" s="3" t="e">
        <f>TableOMP[[#This Row],[Avg]]+$U$2*TableOMP[[#This Row],[StdDev]]</f>
        <v>#N/A</v>
      </c>
      <c r="S4761" s="3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>MID(M4762,22,1)</f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s="3" t="e">
        <f>TableOMP[[#This Row],[Avg]]-$U$2*TableOMP[[#This Row],[StdDev]]</f>
        <v>#N/A</v>
      </c>
      <c r="R4762" s="3" t="e">
        <f>TableOMP[[#This Row],[Avg]]+$U$2*TableOMP[[#This Row],[StdDev]]</f>
        <v>#N/A</v>
      </c>
      <c r="S4762" s="3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>MID(M4763,22,1)</f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s="3" t="e">
        <f>TableOMP[[#This Row],[Avg]]-$U$2*TableOMP[[#This Row],[StdDev]]</f>
        <v>#N/A</v>
      </c>
      <c r="R4763" s="3" t="e">
        <f>TableOMP[[#This Row],[Avg]]+$U$2*TableOMP[[#This Row],[StdDev]]</f>
        <v>#N/A</v>
      </c>
      <c r="S4763" s="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>MID(M4764,22,1)</f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s="3" t="e">
        <f>TableOMP[[#This Row],[Avg]]-$U$2*TableOMP[[#This Row],[StdDev]]</f>
        <v>#N/A</v>
      </c>
      <c r="R4764" s="3" t="e">
        <f>TableOMP[[#This Row],[Avg]]+$U$2*TableOMP[[#This Row],[StdDev]]</f>
        <v>#N/A</v>
      </c>
      <c r="S4764" s="3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>MID(M4765,22,1)</f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s="3" t="e">
        <f>TableOMP[[#This Row],[Avg]]-$U$2*TableOMP[[#This Row],[StdDev]]</f>
        <v>#N/A</v>
      </c>
      <c r="R4765" s="3" t="e">
        <f>TableOMP[[#This Row],[Avg]]+$U$2*TableOMP[[#This Row],[StdDev]]</f>
        <v>#N/A</v>
      </c>
      <c r="S4765" s="3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>MID(M4766,22,1)</f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s="3" t="e">
        <f>TableOMP[[#This Row],[Avg]]-$U$2*TableOMP[[#This Row],[StdDev]]</f>
        <v>#N/A</v>
      </c>
      <c r="R4766" s="3" t="e">
        <f>TableOMP[[#This Row],[Avg]]+$U$2*TableOMP[[#This Row],[StdDev]]</f>
        <v>#N/A</v>
      </c>
      <c r="S4766" s="3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>MID(M4767,22,1)</f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3.6887529117647055</v>
      </c>
      <c r="P4767">
        <f>VLOOKUP(TableOMP[[#This Row],[Label]],TableAvg[],3,FALSE)</f>
        <v>0.90423785867053863</v>
      </c>
      <c r="Q4767" s="3">
        <f>TableOMP[[#This Row],[Avg]]-$U$2*TableOMP[[#This Row],[StdDev]]</f>
        <v>1.8802771944236283</v>
      </c>
      <c r="R4767" s="3">
        <f>TableOMP[[#This Row],[Avg]]+$U$2*TableOMP[[#This Row],[StdDev]]</f>
        <v>5.4972286291057824</v>
      </c>
      <c r="S4767" s="3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>MID(M4768,22,1)</f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19.844972911764707</v>
      </c>
      <c r="P4768">
        <f>VLOOKUP(TableOMP[[#This Row],[Label]],TableAvg[],3,FALSE)</f>
        <v>2.3787024394751985</v>
      </c>
      <c r="Q4768" s="3">
        <f>TableOMP[[#This Row],[Avg]]-$U$2*TableOMP[[#This Row],[StdDev]]</f>
        <v>15.08756803281431</v>
      </c>
      <c r="R4768" s="3">
        <f>TableOMP[[#This Row],[Avg]]+$U$2*TableOMP[[#This Row],[StdDev]]</f>
        <v>24.602377790715103</v>
      </c>
      <c r="S4768" s="3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>MID(M4769,22,1)</f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7.0879812352941185</v>
      </c>
      <c r="P4769">
        <f>VLOOKUP(TableOMP[[#This Row],[Label]],TableAvg[],3,FALSE)</f>
        <v>1.1352525779008207</v>
      </c>
      <c r="Q4769" s="3">
        <f>TableOMP[[#This Row],[Avg]]-$U$2*TableOMP[[#This Row],[StdDev]]</f>
        <v>4.8174760794924776</v>
      </c>
      <c r="R4769" s="3">
        <f>TableOMP[[#This Row],[Avg]]+$U$2*TableOMP[[#This Row],[StdDev]]</f>
        <v>9.3584863910957594</v>
      </c>
      <c r="S4769" s="3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>MID(M4770,22,1)</f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9.9179669117647062</v>
      </c>
      <c r="P4770">
        <f>VLOOKUP(TableOMP[[#This Row],[Label]],TableAvg[],3,FALSE)</f>
        <v>2.5953991770789595</v>
      </c>
      <c r="Q4770" s="3">
        <f>TableOMP[[#This Row],[Avg]]-$U$2*TableOMP[[#This Row],[StdDev]]</f>
        <v>4.7271685576067872</v>
      </c>
      <c r="R4770" s="3">
        <f>TableOMP[[#This Row],[Avg]]+$U$2*TableOMP[[#This Row],[StdDev]]</f>
        <v>15.108765265922624</v>
      </c>
      <c r="S4770" s="3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>MID(M4771,22,1)</f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12.53978611764706</v>
      </c>
      <c r="P4771">
        <f>VLOOKUP(TableOMP[[#This Row],[Label]],TableAvg[],3,FALSE)</f>
        <v>1.5445364028980233</v>
      </c>
      <c r="Q4771" s="3">
        <f>TableOMP[[#This Row],[Avg]]-$U$2*TableOMP[[#This Row],[StdDev]]</f>
        <v>9.4507133118510129</v>
      </c>
      <c r="R4771" s="3">
        <f>TableOMP[[#This Row],[Avg]]+$U$2*TableOMP[[#This Row],[StdDev]]</f>
        <v>15.628858923443106</v>
      </c>
      <c r="S4771" s="3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>MID(M4772,22,1)</f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17.186305852941175</v>
      </c>
      <c r="P4772">
        <f>VLOOKUP(TableOMP[[#This Row],[Label]],TableAvg[],3,FALSE)</f>
        <v>1.453088740354411</v>
      </c>
      <c r="Q4772" s="3">
        <f>TableOMP[[#This Row],[Avg]]-$U$2*TableOMP[[#This Row],[StdDev]]</f>
        <v>14.280128372232353</v>
      </c>
      <c r="R4772" s="3">
        <f>TableOMP[[#This Row],[Avg]]+$U$2*TableOMP[[#This Row],[StdDev]]</f>
        <v>20.092483333649998</v>
      </c>
      <c r="S4772" s="3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>MID(M4773,22,1)</f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18.569956588235296</v>
      </c>
      <c r="P4773">
        <f>VLOOKUP(TableOMP[[#This Row],[Label]],TableAvg[],3,FALSE)</f>
        <v>2.4107893631359065</v>
      </c>
      <c r="Q4773" s="3">
        <f>TableOMP[[#This Row],[Avg]]-$U$2*TableOMP[[#This Row],[StdDev]]</f>
        <v>13.748377861963483</v>
      </c>
      <c r="R4773" s="3">
        <f>TableOMP[[#This Row],[Avg]]+$U$2*TableOMP[[#This Row],[StdDev]]</f>
        <v>23.391535314507109</v>
      </c>
      <c r="S4773" s="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>MID(M4774,22,1)</f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18.96842035294118</v>
      </c>
      <c r="P4774">
        <f>VLOOKUP(TableOMP[[#This Row],[Label]],TableAvg[],3,FALSE)</f>
        <v>2.0011168989635033</v>
      </c>
      <c r="Q4774" s="3">
        <f>TableOMP[[#This Row],[Avg]]-$U$2*TableOMP[[#This Row],[StdDev]]</f>
        <v>14.966186555014174</v>
      </c>
      <c r="R4774" s="3">
        <f>TableOMP[[#This Row],[Avg]]+$U$2*TableOMP[[#This Row],[StdDev]]</f>
        <v>22.970654150868185</v>
      </c>
      <c r="S4774" s="3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>MID(M4775,22,1)</f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17.979193705882359</v>
      </c>
      <c r="P4775">
        <f>VLOOKUP(TableOMP[[#This Row],[Label]],TableAvg[],3,FALSE)</f>
        <v>2.0682185463870035</v>
      </c>
      <c r="Q4775" s="3">
        <f>TableOMP[[#This Row],[Avg]]-$U$2*TableOMP[[#This Row],[StdDev]]</f>
        <v>13.842756613108353</v>
      </c>
      <c r="R4775" s="3">
        <f>TableOMP[[#This Row],[Avg]]+$U$2*TableOMP[[#This Row],[StdDev]]</f>
        <v>22.115630798656365</v>
      </c>
      <c r="S4775" s="3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>MID(M4776,22,1)</f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19.259341529411767</v>
      </c>
      <c r="P4776">
        <f>VLOOKUP(TableOMP[[#This Row],[Label]],TableAvg[],3,FALSE)</f>
        <v>3.0870103771378772</v>
      </c>
      <c r="Q4776" s="3">
        <f>TableOMP[[#This Row],[Avg]]-$U$2*TableOMP[[#This Row],[StdDev]]</f>
        <v>13.085320775136012</v>
      </c>
      <c r="R4776" s="3">
        <f>TableOMP[[#This Row],[Avg]]+$U$2*TableOMP[[#This Row],[StdDev]]</f>
        <v>25.433362283687522</v>
      </c>
      <c r="S4776" s="3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>MID(M4777,22,1)</f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19.778512941176469</v>
      </c>
      <c r="P4777">
        <f>VLOOKUP(TableOMP[[#This Row],[Label]],TableAvg[],3,FALSE)</f>
        <v>2.9393500153542895</v>
      </c>
      <c r="Q4777" s="3">
        <f>TableOMP[[#This Row],[Avg]]-$U$2*TableOMP[[#This Row],[StdDev]]</f>
        <v>13.89981291046789</v>
      </c>
      <c r="R4777" s="3">
        <f>TableOMP[[#This Row],[Avg]]+$U$2*TableOMP[[#This Row],[StdDev]]</f>
        <v>25.657212971885048</v>
      </c>
      <c r="S4777" s="3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>MID(M4778,22,1)</f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19.262398529411765</v>
      </c>
      <c r="P4778">
        <f>VLOOKUP(TableOMP[[#This Row],[Label]],TableAvg[],3,FALSE)</f>
        <v>3.4408433130393234</v>
      </c>
      <c r="Q4778" s="3">
        <f>TableOMP[[#This Row],[Avg]]-$U$2*TableOMP[[#This Row],[StdDev]]</f>
        <v>12.380711903333118</v>
      </c>
      <c r="R4778" s="3">
        <f>TableOMP[[#This Row],[Avg]]+$U$2*TableOMP[[#This Row],[StdDev]]</f>
        <v>26.144085155490412</v>
      </c>
      <c r="S4778" s="3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>MID(M4779,22,1)</f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19.646251617647067</v>
      </c>
      <c r="P4779">
        <f>VLOOKUP(TableOMP[[#This Row],[Label]],TableAvg[],3,FALSE)</f>
        <v>3.4480023421486621</v>
      </c>
      <c r="Q4779" s="3">
        <f>TableOMP[[#This Row],[Avg]]-$U$2*TableOMP[[#This Row],[StdDev]]</f>
        <v>12.750246933349743</v>
      </c>
      <c r="R4779" s="3">
        <f>TableOMP[[#This Row],[Avg]]+$U$2*TableOMP[[#This Row],[StdDev]]</f>
        <v>26.542256301944391</v>
      </c>
      <c r="S4779" s="3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>MID(M4780,22,1)</f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18.493297705882355</v>
      </c>
      <c r="P4780">
        <f>VLOOKUP(TableOMP[[#This Row],[Label]],TableAvg[],3,FALSE)</f>
        <v>4.4769166068423738</v>
      </c>
      <c r="Q4780" s="3">
        <f>TableOMP[[#This Row],[Avg]]-$U$2*TableOMP[[#This Row],[StdDev]]</f>
        <v>9.5394644921976077</v>
      </c>
      <c r="R4780" s="3">
        <f>TableOMP[[#This Row],[Avg]]+$U$2*TableOMP[[#This Row],[StdDev]]</f>
        <v>27.447130919567101</v>
      </c>
      <c r="S4780" s="3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>MID(M4781,22,1)</f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18.953679029411774</v>
      </c>
      <c r="P4781">
        <f>VLOOKUP(TableOMP[[#This Row],[Label]],TableAvg[],3,FALSE)</f>
        <v>4.4196828846034402</v>
      </c>
      <c r="Q4781" s="3">
        <f>TableOMP[[#This Row],[Avg]]-$U$2*TableOMP[[#This Row],[StdDev]]</f>
        <v>10.114313260204893</v>
      </c>
      <c r="R4781" s="3">
        <f>TableOMP[[#This Row],[Avg]]+$U$2*TableOMP[[#This Row],[StdDev]]</f>
        <v>27.793044798618652</v>
      </c>
      <c r="S4781" s="3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>MID(M4782,22,1)</f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18.222616411764712</v>
      </c>
      <c r="P4782">
        <f>VLOOKUP(TableOMP[[#This Row],[Label]],TableAvg[],3,FALSE)</f>
        <v>5.2850337883305496</v>
      </c>
      <c r="Q4782" s="3">
        <f>TableOMP[[#This Row],[Avg]]-$U$2*TableOMP[[#This Row],[StdDev]]</f>
        <v>7.6525488351036124</v>
      </c>
      <c r="R4782" s="3">
        <f>TableOMP[[#This Row],[Avg]]+$U$2*TableOMP[[#This Row],[StdDev]]</f>
        <v>28.792683988425811</v>
      </c>
      <c r="S4782" s="3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>MID(M4783,22,1)</f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19.753304235294113</v>
      </c>
      <c r="P4783">
        <f>VLOOKUP(TableOMP[[#This Row],[Label]],TableAvg[],3,FALSE)</f>
        <v>5.7720607754639541</v>
      </c>
      <c r="Q4783" s="3">
        <f>TableOMP[[#This Row],[Avg]]-$U$2*TableOMP[[#This Row],[StdDev]]</f>
        <v>8.2091826843662048</v>
      </c>
      <c r="R4783" s="3">
        <f>TableOMP[[#This Row],[Avg]]+$U$2*TableOMP[[#This Row],[StdDev]]</f>
        <v>31.297425786222021</v>
      </c>
      <c r="S4783" s="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>MID(M4784,22,1)</f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18.861187470588234</v>
      </c>
      <c r="P4784">
        <f>VLOOKUP(TableOMP[[#This Row],[Label]],TableAvg[],3,FALSE)</f>
        <v>5.8464491993861802</v>
      </c>
      <c r="Q4784" s="3">
        <f>TableOMP[[#This Row],[Avg]]-$U$2*TableOMP[[#This Row],[StdDev]]</f>
        <v>7.1682890718158738</v>
      </c>
      <c r="R4784" s="3">
        <f>TableOMP[[#This Row],[Avg]]+$U$2*TableOMP[[#This Row],[StdDev]]</f>
        <v>30.554085869360595</v>
      </c>
      <c r="S4784" s="3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>MID(M4785,22,1)</f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17.531113088235291</v>
      </c>
      <c r="P4785">
        <f>VLOOKUP(TableOMP[[#This Row],[Label]],TableAvg[],3,FALSE)</f>
        <v>6.3151383017288145</v>
      </c>
      <c r="Q4785" s="3">
        <f>TableOMP[[#This Row],[Avg]]-$U$2*TableOMP[[#This Row],[StdDev]]</f>
        <v>4.9008364847776615</v>
      </c>
      <c r="R4785" s="3">
        <f>TableOMP[[#This Row],[Avg]]+$U$2*TableOMP[[#This Row],[StdDev]]</f>
        <v>30.161389691692918</v>
      </c>
      <c r="S4785" s="3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>MID(M4786,22,1)</f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19.772225558823529</v>
      </c>
      <c r="P4786">
        <f>VLOOKUP(TableOMP[[#This Row],[Label]],TableAvg[],3,FALSE)</f>
        <v>6.3812539498502527</v>
      </c>
      <c r="Q4786" s="3">
        <f>TableOMP[[#This Row],[Avg]]-$U$2*TableOMP[[#This Row],[StdDev]]</f>
        <v>7.009717659123023</v>
      </c>
      <c r="R4786" s="3">
        <f>TableOMP[[#This Row],[Avg]]+$U$2*TableOMP[[#This Row],[StdDev]]</f>
        <v>32.53473345852403</v>
      </c>
      <c r="S4786" s="3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>MID(M4787,22,1)</f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17.463875411764704</v>
      </c>
      <c r="P4787">
        <f>VLOOKUP(TableOMP[[#This Row],[Label]],TableAvg[],3,FALSE)</f>
        <v>6.8619164896842131</v>
      </c>
      <c r="Q4787" s="3">
        <f>TableOMP[[#This Row],[Avg]]-$U$2*TableOMP[[#This Row],[StdDev]]</f>
        <v>3.7400424323962778</v>
      </c>
      <c r="R4787" s="3">
        <f>TableOMP[[#This Row],[Avg]]+$U$2*TableOMP[[#This Row],[StdDev]]</f>
        <v>31.187708391133128</v>
      </c>
      <c r="S4787" s="3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>MID(M4788,22,1)</f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16.758922852941176</v>
      </c>
      <c r="P4788">
        <f>VLOOKUP(TableOMP[[#This Row],[Label]],TableAvg[],3,FALSE)</f>
        <v>6.2883830143203872</v>
      </c>
      <c r="Q4788" s="3">
        <f>TableOMP[[#This Row],[Avg]]-$U$2*TableOMP[[#This Row],[StdDev]]</f>
        <v>4.1821568243004013</v>
      </c>
      <c r="R4788" s="3">
        <f>TableOMP[[#This Row],[Avg]]+$U$2*TableOMP[[#This Row],[StdDev]]</f>
        <v>29.335688881581952</v>
      </c>
      <c r="S4788" s="3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>MID(M4789,22,1)</f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18.25794655882353</v>
      </c>
      <c r="P4789">
        <f>VLOOKUP(TableOMP[[#This Row],[Label]],TableAvg[],3,FALSE)</f>
        <v>7.0619355485102417</v>
      </c>
      <c r="Q4789" s="3">
        <f>TableOMP[[#This Row],[Avg]]-$U$2*TableOMP[[#This Row],[StdDev]]</f>
        <v>4.1340754618030466</v>
      </c>
      <c r="R4789" s="3">
        <f>TableOMP[[#This Row],[Avg]]+$U$2*TableOMP[[#This Row],[StdDev]]</f>
        <v>32.381817655844017</v>
      </c>
      <c r="S4789" s="3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>MID(M4790,22,1)</f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18.183163529411761</v>
      </c>
      <c r="P4790">
        <f>VLOOKUP(TableOMP[[#This Row],[Label]],TableAvg[],3,FALSE)</f>
        <v>6.6206298085175597</v>
      </c>
      <c r="Q4790" s="3">
        <f>TableOMP[[#This Row],[Avg]]-$U$2*TableOMP[[#This Row],[StdDev]]</f>
        <v>4.9419039123766417</v>
      </c>
      <c r="R4790" s="3">
        <f>TableOMP[[#This Row],[Avg]]+$U$2*TableOMP[[#This Row],[StdDev]]</f>
        <v>31.42442314644688</v>
      </c>
      <c r="S4790" s="3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>MID(M4791,22,1)</f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19.406174029411766</v>
      </c>
      <c r="P4791">
        <f>VLOOKUP(TableOMP[[#This Row],[Label]],TableAvg[],3,FALSE)</f>
        <v>7.2401406467937921</v>
      </c>
      <c r="Q4791" s="3">
        <f>TableOMP[[#This Row],[Avg]]-$U$2*TableOMP[[#This Row],[StdDev]]</f>
        <v>4.9258927358241813</v>
      </c>
      <c r="R4791" s="3">
        <f>TableOMP[[#This Row],[Avg]]+$U$2*TableOMP[[#This Row],[StdDev]]</f>
        <v>33.886455322999353</v>
      </c>
      <c r="S4791" s="3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>MID(M4792,22,1)</f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16.812693030303027</v>
      </c>
      <c r="P4792">
        <f>VLOOKUP(TableOMP[[#This Row],[Label]],TableAvg[],3,FALSE)</f>
        <v>7.084861945981431</v>
      </c>
      <c r="Q4792" s="3">
        <f>TableOMP[[#This Row],[Avg]]-$U$2*TableOMP[[#This Row],[StdDev]]</f>
        <v>2.642969138340165</v>
      </c>
      <c r="R4792" s="3">
        <f>TableOMP[[#This Row],[Avg]]+$U$2*TableOMP[[#This Row],[StdDev]]</f>
        <v>30.982416922265891</v>
      </c>
      <c r="S4792" s="3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>MID(M4793,22,1)</f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17.23930566666666</v>
      </c>
      <c r="P4793">
        <f>VLOOKUP(TableOMP[[#This Row],[Label]],TableAvg[],3,FALSE)</f>
        <v>7.2365690548838488</v>
      </c>
      <c r="Q4793" s="3">
        <f>TableOMP[[#This Row],[Avg]]-$U$2*TableOMP[[#This Row],[StdDev]]</f>
        <v>2.7661675568989619</v>
      </c>
      <c r="R4793" s="3">
        <f>TableOMP[[#This Row],[Avg]]+$U$2*TableOMP[[#This Row],[StdDev]]</f>
        <v>31.712443776434355</v>
      </c>
      <c r="S4793" s="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>MID(M4794,22,1)</f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16.724734968750003</v>
      </c>
      <c r="P4794">
        <f>VLOOKUP(TableOMP[[#This Row],[Label]],TableAvg[],3,FALSE)</f>
        <v>7.0022010159697237</v>
      </c>
      <c r="Q4794" s="3">
        <f>TableOMP[[#This Row],[Avg]]-$U$2*TableOMP[[#This Row],[StdDev]]</f>
        <v>2.7203329368105553</v>
      </c>
      <c r="R4794" s="3">
        <f>TableOMP[[#This Row],[Avg]]+$U$2*TableOMP[[#This Row],[StdDev]]</f>
        <v>30.729137000689448</v>
      </c>
      <c r="S4794" s="3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>MID(M4795,22,1)</f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17.459034281249998</v>
      </c>
      <c r="P4795">
        <f>VLOOKUP(TableOMP[[#This Row],[Label]],TableAvg[],3,FALSE)</f>
        <v>7.0515531740340354</v>
      </c>
      <c r="Q4795" s="3">
        <f>TableOMP[[#This Row],[Avg]]-$U$2*TableOMP[[#This Row],[StdDev]]</f>
        <v>3.3559279331819276</v>
      </c>
      <c r="R4795" s="3">
        <f>TableOMP[[#This Row],[Avg]]+$U$2*TableOMP[[#This Row],[StdDev]]</f>
        <v>31.562140629318069</v>
      </c>
      <c r="S4795" s="3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>MID(M4796,22,1)</f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17.1912389375</v>
      </c>
      <c r="P4796">
        <f>VLOOKUP(TableOMP[[#This Row],[Label]],TableAvg[],3,FALSE)</f>
        <v>7.3569513147395975</v>
      </c>
      <c r="Q4796" s="3">
        <f>TableOMP[[#This Row],[Avg]]-$U$2*TableOMP[[#This Row],[StdDev]]</f>
        <v>2.4773363080208046</v>
      </c>
      <c r="R4796" s="3">
        <f>TableOMP[[#This Row],[Avg]]+$U$2*TableOMP[[#This Row],[StdDev]]</f>
        <v>31.905141566979196</v>
      </c>
      <c r="S4796" s="3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>MID(M4797,22,1)</f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16.484906718749997</v>
      </c>
      <c r="P4797">
        <f>VLOOKUP(TableOMP[[#This Row],[Label]],TableAvg[],3,FALSE)</f>
        <v>7.558230125214445</v>
      </c>
      <c r="Q4797" s="3">
        <f>TableOMP[[#This Row],[Avg]]-$U$2*TableOMP[[#This Row],[StdDev]]</f>
        <v>1.3684464683211068</v>
      </c>
      <c r="R4797" s="3">
        <f>TableOMP[[#This Row],[Avg]]+$U$2*TableOMP[[#This Row],[StdDev]]</f>
        <v>31.601366969178887</v>
      </c>
      <c r="S4797" s="3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>MID(M4798,22,1)</f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18.282200593749998</v>
      </c>
      <c r="P4798">
        <f>VLOOKUP(TableOMP[[#This Row],[Label]],TableAvg[],3,FALSE)</f>
        <v>7.4943406967237527</v>
      </c>
      <c r="Q4798" s="3">
        <f>TableOMP[[#This Row],[Avg]]-$U$2*TableOMP[[#This Row],[StdDev]]</f>
        <v>3.2935192003024927</v>
      </c>
      <c r="R4798" s="3">
        <f>TableOMP[[#This Row],[Avg]]+$U$2*TableOMP[[#This Row],[StdDev]]</f>
        <v>33.270881987197505</v>
      </c>
      <c r="S4798" s="3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>MID(M4799,22,1)</f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18.887814124999995</v>
      </c>
      <c r="P4799">
        <f>VLOOKUP(TableOMP[[#This Row],[Label]],TableAvg[],3,FALSE)</f>
        <v>7.8339106006478954</v>
      </c>
      <c r="Q4799" s="3">
        <f>TableOMP[[#This Row],[Avg]]-$U$2*TableOMP[[#This Row],[StdDev]]</f>
        <v>3.2199929237042042</v>
      </c>
      <c r="R4799" s="3">
        <f>TableOMP[[#This Row],[Avg]]+$U$2*TableOMP[[#This Row],[StdDev]]</f>
        <v>34.555635326295786</v>
      </c>
      <c r="S4799" s="3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>MID(M4800,22,1)</f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20.834151406250001</v>
      </c>
      <c r="P4800">
        <f>VLOOKUP(TableOMP[[#This Row],[Label]],TableAvg[],3,FALSE)</f>
        <v>8.4387837478377037</v>
      </c>
      <c r="Q4800" s="3">
        <f>TableOMP[[#This Row],[Avg]]-$U$2*TableOMP[[#This Row],[StdDev]]</f>
        <v>3.9565839105745937</v>
      </c>
      <c r="R4800" s="3">
        <f>TableOMP[[#This Row],[Avg]]+$U$2*TableOMP[[#This Row],[StdDev]]</f>
        <v>37.711718901925408</v>
      </c>
      <c r="S4800" s="3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>MID(M4801,22,1)</f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21.759482451612907</v>
      </c>
      <c r="P4801">
        <f>VLOOKUP(TableOMP[[#This Row],[Label]],TableAvg[],3,FALSE)</f>
        <v>8.1826034443029805</v>
      </c>
      <c r="Q4801" s="3">
        <f>TableOMP[[#This Row],[Avg]]-$U$2*TableOMP[[#This Row],[StdDev]]</f>
        <v>5.3942755630069463</v>
      </c>
      <c r="R4801" s="3">
        <f>TableOMP[[#This Row],[Avg]]+$U$2*TableOMP[[#This Row],[StdDev]]</f>
        <v>38.124689340218865</v>
      </c>
      <c r="S4801" s="3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19.386276322580649</v>
      </c>
      <c r="P4802">
        <f>VLOOKUP(TableOMP[[#This Row],[Label]],TableAvg[],3,FALSE)</f>
        <v>8.256148849544207</v>
      </c>
      <c r="Q4802" s="3">
        <f>TableOMP[[#This Row],[Avg]]-$U$2*TableOMP[[#This Row],[StdDev]]</f>
        <v>2.8739786234922349</v>
      </c>
      <c r="R4802" s="3">
        <f>TableOMP[[#This Row],[Avg]]+$U$2*TableOMP[[#This Row],[StdDev]]</f>
        <v>35.898574021669063</v>
      </c>
      <c r="S4802" s="3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>MID(M4803,22,1)</f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19.607238129032257</v>
      </c>
      <c r="P4803">
        <f>VLOOKUP(TableOMP[[#This Row],[Label]],TableAvg[],3,FALSE)</f>
        <v>8.7716338060571157</v>
      </c>
      <c r="Q4803" s="3">
        <f>TableOMP[[#This Row],[Avg]]-$U$2*TableOMP[[#This Row],[StdDev]]</f>
        <v>2.063970516918026</v>
      </c>
      <c r="R4803" s="3">
        <f>TableOMP[[#This Row],[Avg]]+$U$2*TableOMP[[#This Row],[StdDev]]</f>
        <v>37.150505741146489</v>
      </c>
      <c r="S4803" s="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>MID(M4804,22,1)</f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19.512715466666666</v>
      </c>
      <c r="P4804">
        <f>VLOOKUP(TableOMP[[#This Row],[Label]],TableAvg[],3,FALSE)</f>
        <v>9.187228983869657</v>
      </c>
      <c r="Q4804" s="3">
        <f>TableOMP[[#This Row],[Avg]]-$U$2*TableOMP[[#This Row],[StdDev]]</f>
        <v>1.1382574989273522</v>
      </c>
      <c r="R4804" s="3">
        <f>TableOMP[[#This Row],[Avg]]+$U$2*TableOMP[[#This Row],[StdDev]]</f>
        <v>37.88717343440598</v>
      </c>
      <c r="S4804" s="3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>MID(M4805,22,1)</f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18.221909137931036</v>
      </c>
      <c r="P4805">
        <f>VLOOKUP(TableOMP[[#This Row],[Label]],TableAvg[],3,FALSE)</f>
        <v>8.8666679267412789</v>
      </c>
      <c r="Q4805" s="3">
        <f>TableOMP[[#This Row],[Avg]]-$U$2*TableOMP[[#This Row],[StdDev]]</f>
        <v>0.48857328444847781</v>
      </c>
      <c r="R4805" s="3">
        <f>TableOMP[[#This Row],[Avg]]+$U$2*TableOMP[[#This Row],[StdDev]]</f>
        <v>35.955244991413593</v>
      </c>
      <c r="S4805" s="3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>MID(M4806,22,1)</f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20.414483310344828</v>
      </c>
      <c r="P4806">
        <f>VLOOKUP(TableOMP[[#This Row],[Label]],TableAvg[],3,FALSE)</f>
        <v>8.8079953443107861</v>
      </c>
      <c r="Q4806" s="3">
        <f>TableOMP[[#This Row],[Avg]]-$U$2*TableOMP[[#This Row],[StdDev]]</f>
        <v>2.7984926217232555</v>
      </c>
      <c r="R4806" s="3">
        <f>TableOMP[[#This Row],[Avg]]+$U$2*TableOMP[[#This Row],[StdDev]]</f>
        <v>38.0304739989664</v>
      </c>
      <c r="S4806" s="3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>MID(M4807,22,1)</f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23.102873862068964</v>
      </c>
      <c r="P4807">
        <f>VLOOKUP(TableOMP[[#This Row],[Label]],TableAvg[],3,FALSE)</f>
        <v>9.1655820311027689</v>
      </c>
      <c r="Q4807" s="3">
        <f>TableOMP[[#This Row],[Avg]]-$U$2*TableOMP[[#This Row],[StdDev]]</f>
        <v>4.7717097998634266</v>
      </c>
      <c r="R4807" s="3">
        <f>TableOMP[[#This Row],[Avg]]+$U$2*TableOMP[[#This Row],[StdDev]]</f>
        <v>41.434037924274506</v>
      </c>
      <c r="S4807" s="3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>MID(M4808,22,1)</f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20.206137000000002</v>
      </c>
      <c r="P4808">
        <f>VLOOKUP(TableOMP[[#This Row],[Label]],TableAvg[],3,FALSE)</f>
        <v>9.3356683494800166</v>
      </c>
      <c r="Q4808" s="3">
        <f>TableOMP[[#This Row],[Avg]]-$U$2*TableOMP[[#This Row],[StdDev]]</f>
        <v>1.5348003010399687</v>
      </c>
      <c r="R4808" s="3">
        <f>TableOMP[[#This Row],[Avg]]+$U$2*TableOMP[[#This Row],[StdDev]]</f>
        <v>38.877473698960031</v>
      </c>
      <c r="S4808" s="3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>MID(M4809,22,1)</f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19.386289896551727</v>
      </c>
      <c r="P4809">
        <f>VLOOKUP(TableOMP[[#This Row],[Label]],TableAvg[],3,FALSE)</f>
        <v>9.356722659350508</v>
      </c>
      <c r="Q4809" s="3">
        <f>TableOMP[[#This Row],[Avg]]-$U$2*TableOMP[[#This Row],[StdDev]]</f>
        <v>0.67284457785071083</v>
      </c>
      <c r="R4809" s="3">
        <f>TableOMP[[#This Row],[Avg]]+$U$2*TableOMP[[#This Row],[StdDev]]</f>
        <v>38.099735215252743</v>
      </c>
      <c r="S4809" s="3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>MID(M4810,22,1)</f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21.556592607142864</v>
      </c>
      <c r="P4810">
        <f>VLOOKUP(TableOMP[[#This Row],[Label]],TableAvg[],3,FALSE)</f>
        <v>9.5239741975301975</v>
      </c>
      <c r="Q4810" s="3">
        <f>TableOMP[[#This Row],[Avg]]-$U$2*TableOMP[[#This Row],[StdDev]]</f>
        <v>2.5086442120824692</v>
      </c>
      <c r="R4810" s="3">
        <f>TableOMP[[#This Row],[Avg]]+$U$2*TableOMP[[#This Row],[StdDev]]</f>
        <v>40.604541002203263</v>
      </c>
      <c r="S4810" s="3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>MID(M4811,22,1)</f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26.108961571428576</v>
      </c>
      <c r="P4811">
        <f>VLOOKUP(TableOMP[[#This Row],[Label]],TableAvg[],3,FALSE)</f>
        <v>7.567723320778434</v>
      </c>
      <c r="Q4811" s="3">
        <f>TableOMP[[#This Row],[Avg]]-$U$2*TableOMP[[#This Row],[StdDev]]</f>
        <v>10.973514929871708</v>
      </c>
      <c r="R4811" s="3">
        <f>TableOMP[[#This Row],[Avg]]+$U$2*TableOMP[[#This Row],[StdDev]]</f>
        <v>41.244408212985448</v>
      </c>
      <c r="S4811" s="3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>MID(M4812,22,1)</f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21.33952425</v>
      </c>
      <c r="P4812">
        <f>VLOOKUP(TableOMP[[#This Row],[Label]],TableAvg[],3,FALSE)</f>
        <v>9.4382373391227325</v>
      </c>
      <c r="Q4812" s="3">
        <f>TableOMP[[#This Row],[Avg]]-$U$2*TableOMP[[#This Row],[StdDev]]</f>
        <v>2.4630495717545351</v>
      </c>
      <c r="R4812" s="3">
        <f>TableOMP[[#This Row],[Avg]]+$U$2*TableOMP[[#This Row],[StdDev]]</f>
        <v>40.215998928245469</v>
      </c>
      <c r="S4812" s="3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>MID(M4813,22,1)</f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22.073098000000005</v>
      </c>
      <c r="P4813">
        <f>VLOOKUP(TableOMP[[#This Row],[Label]],TableAvg[],3,FALSE)</f>
        <v>9.0800087901737854</v>
      </c>
      <c r="Q4813" s="3">
        <f>TableOMP[[#This Row],[Avg]]-$U$2*TableOMP[[#This Row],[StdDev]]</f>
        <v>3.9130804196524345</v>
      </c>
      <c r="R4813" s="3">
        <f>TableOMP[[#This Row],[Avg]]+$U$2*TableOMP[[#This Row],[StdDev]]</f>
        <v>40.233115580347572</v>
      </c>
      <c r="S4813" s="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>MID(M4814,22,1)</f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19.91024775</v>
      </c>
      <c r="P4814">
        <f>VLOOKUP(TableOMP[[#This Row],[Label]],TableAvg[],3,FALSE)</f>
        <v>8.9890914259441548</v>
      </c>
      <c r="Q4814" s="3">
        <f>TableOMP[[#This Row],[Avg]]-$U$2*TableOMP[[#This Row],[StdDev]]</f>
        <v>1.9320648981116904</v>
      </c>
      <c r="R4814" s="3">
        <f>TableOMP[[#This Row],[Avg]]+$U$2*TableOMP[[#This Row],[StdDev]]</f>
        <v>37.888430601888309</v>
      </c>
      <c r="S4814" s="3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>MID(M4815,22,1)</f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18.850676142857139</v>
      </c>
      <c r="P4815">
        <f>VLOOKUP(TableOMP[[#This Row],[Label]],TableAvg[],3,FALSE)</f>
        <v>8.9405976519509274</v>
      </c>
      <c r="Q4815" s="3">
        <f>TableOMP[[#This Row],[Avg]]-$U$2*TableOMP[[#This Row],[StdDev]]</f>
        <v>0.9694808389552847</v>
      </c>
      <c r="R4815" s="3">
        <f>TableOMP[[#This Row],[Avg]]+$U$2*TableOMP[[#This Row],[StdDev]]</f>
        <v>36.731871446758994</v>
      </c>
      <c r="S4815" s="3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>MID(M4816,22,1)</f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21.831402321428566</v>
      </c>
      <c r="P4816">
        <f>VLOOKUP(TableOMP[[#This Row],[Label]],TableAvg[],3,FALSE)</f>
        <v>9.0477290995250179</v>
      </c>
      <c r="Q4816" s="3">
        <f>TableOMP[[#This Row],[Avg]]-$U$2*TableOMP[[#This Row],[StdDev]]</f>
        <v>3.7359441223785304</v>
      </c>
      <c r="R4816" s="3">
        <f>TableOMP[[#This Row],[Avg]]+$U$2*TableOMP[[#This Row],[StdDev]]</f>
        <v>39.926860520478598</v>
      </c>
      <c r="S4816" s="3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>MID(M4817,22,1)</f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17.737151851851849</v>
      </c>
      <c r="P4817">
        <f>VLOOKUP(TableOMP[[#This Row],[Label]],TableAvg[],3,FALSE)</f>
        <v>8.9005041359941846</v>
      </c>
      <c r="Q4817" s="3">
        <f>TableOMP[[#This Row],[Avg]]-$U$2*TableOMP[[#This Row],[StdDev]]</f>
        <v>-6.3856420136520597E-2</v>
      </c>
      <c r="R4817" s="3">
        <f>TableOMP[[#This Row],[Avg]]+$U$2*TableOMP[[#This Row],[StdDev]]</f>
        <v>35.538160123840214</v>
      </c>
      <c r="S4817" s="3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>MID(M4818,22,1)</f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23.289516851851857</v>
      </c>
      <c r="P4818">
        <f>VLOOKUP(TableOMP[[#This Row],[Label]],TableAvg[],3,FALSE)</f>
        <v>11.135900762443443</v>
      </c>
      <c r="Q4818" s="3">
        <f>TableOMP[[#This Row],[Avg]]-$U$2*TableOMP[[#This Row],[StdDev]]</f>
        <v>1.0177153269649715</v>
      </c>
      <c r="R4818" s="3">
        <f>TableOMP[[#This Row],[Avg]]+$U$2*TableOMP[[#This Row],[StdDev]]</f>
        <v>45.56131837673874</v>
      </c>
      <c r="S4818" s="3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>MID(M4819,22,1)</f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20.976530925925925</v>
      </c>
      <c r="P4819">
        <f>VLOOKUP(TableOMP[[#This Row],[Label]],TableAvg[],3,FALSE)</f>
        <v>9.3978188170333041</v>
      </c>
      <c r="Q4819" s="3">
        <f>TableOMP[[#This Row],[Avg]]-$U$2*TableOMP[[#This Row],[StdDev]]</f>
        <v>2.1808932918593165</v>
      </c>
      <c r="R4819" s="3">
        <f>TableOMP[[#This Row],[Avg]]+$U$2*TableOMP[[#This Row],[StdDev]]</f>
        <v>39.772168559992537</v>
      </c>
      <c r="S4819" s="3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>MID(M4820,22,1)</f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22.445551407407407</v>
      </c>
      <c r="P4820">
        <f>VLOOKUP(TableOMP[[#This Row],[Label]],TableAvg[],3,FALSE)</f>
        <v>9.5278826106641894</v>
      </c>
      <c r="Q4820" s="3">
        <f>TableOMP[[#This Row],[Avg]]-$U$2*TableOMP[[#This Row],[StdDev]]</f>
        <v>3.3897861860790286</v>
      </c>
      <c r="R4820" s="3">
        <f>TableOMP[[#This Row],[Avg]]+$U$2*TableOMP[[#This Row],[StdDev]]</f>
        <v>41.501316628735786</v>
      </c>
      <c r="S4820" s="3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>MID(M4821,22,1)</f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19.780008555555561</v>
      </c>
      <c r="P4821">
        <f>VLOOKUP(TableOMP[[#This Row],[Label]],TableAvg[],3,FALSE)</f>
        <v>9.8262579595391362</v>
      </c>
      <c r="Q4821" s="3">
        <f>TableOMP[[#This Row],[Avg]]-$U$2*TableOMP[[#This Row],[StdDev]]</f>
        <v>0.12749263647728881</v>
      </c>
      <c r="R4821" s="3">
        <f>TableOMP[[#This Row],[Avg]]+$U$2*TableOMP[[#This Row],[StdDev]]</f>
        <v>39.432524474633837</v>
      </c>
      <c r="S4821" s="3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>MID(M4822,22,1)</f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20.881905629629632</v>
      </c>
      <c r="P4822">
        <f>VLOOKUP(TableOMP[[#This Row],[Label]],TableAvg[],3,FALSE)</f>
        <v>9.7048797750861944</v>
      </c>
      <c r="Q4822" s="3">
        <f>TableOMP[[#This Row],[Avg]]-$U$2*TableOMP[[#This Row],[StdDev]]</f>
        <v>1.472146079457243</v>
      </c>
      <c r="R4822" s="3">
        <f>TableOMP[[#This Row],[Avg]]+$U$2*TableOMP[[#This Row],[StdDev]]</f>
        <v>40.291665179802024</v>
      </c>
      <c r="S4822" s="3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>MID(M4823,22,1)</f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24.797914961538464</v>
      </c>
      <c r="P4823">
        <f>VLOOKUP(TableOMP[[#This Row],[Label]],TableAvg[],3,FALSE)</f>
        <v>9.2244738610175894</v>
      </c>
      <c r="Q4823" s="3">
        <f>TableOMP[[#This Row],[Avg]]-$U$2*TableOMP[[#This Row],[StdDev]]</f>
        <v>6.3489672395032848</v>
      </c>
      <c r="R4823" s="3">
        <f>TableOMP[[#This Row],[Avg]]+$U$2*TableOMP[[#This Row],[StdDev]]</f>
        <v>43.246862683573639</v>
      </c>
      <c r="S4823" s="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>MID(M4824,22,1)</f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25.08190823076923</v>
      </c>
      <c r="P4824">
        <f>VLOOKUP(TableOMP[[#This Row],[Label]],TableAvg[],3,FALSE)</f>
        <v>8.6842077902559947</v>
      </c>
      <c r="Q4824" s="3">
        <f>TableOMP[[#This Row],[Avg]]-$U$2*TableOMP[[#This Row],[StdDev]]</f>
        <v>7.7134926502572405</v>
      </c>
      <c r="R4824" s="3">
        <f>TableOMP[[#This Row],[Avg]]+$U$2*TableOMP[[#This Row],[StdDev]]</f>
        <v>42.450323811281223</v>
      </c>
      <c r="S4824" s="3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>MID(M4825,22,1)</f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19.769097730769229</v>
      </c>
      <c r="P4825">
        <f>VLOOKUP(TableOMP[[#This Row],[Label]],TableAvg[],3,FALSE)</f>
        <v>9.8607226380025708</v>
      </c>
      <c r="Q4825" s="3">
        <f>TableOMP[[#This Row],[Avg]]-$U$2*TableOMP[[#This Row],[StdDev]]</f>
        <v>4.7652454764087082E-2</v>
      </c>
      <c r="R4825" s="3">
        <f>TableOMP[[#This Row],[Avg]]+$U$2*TableOMP[[#This Row],[StdDev]]</f>
        <v>39.490543006774374</v>
      </c>
      <c r="S4825" s="3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>MID(M4826,22,1)</f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20.141973615384618</v>
      </c>
      <c r="P4826">
        <f>VLOOKUP(TableOMP[[#This Row],[Label]],TableAvg[],3,FALSE)</f>
        <v>9.5355048512637754</v>
      </c>
      <c r="Q4826" s="3">
        <f>TableOMP[[#This Row],[Avg]]-$U$2*TableOMP[[#This Row],[StdDev]]</f>
        <v>1.0709639128570672</v>
      </c>
      <c r="R4826" s="3">
        <f>TableOMP[[#This Row],[Avg]]+$U$2*TableOMP[[#This Row],[StdDev]]</f>
        <v>39.212983317912169</v>
      </c>
      <c r="S4826" s="3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>MID(M4827,22,1)</f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23.750743115384619</v>
      </c>
      <c r="P4827">
        <f>VLOOKUP(TableOMP[[#This Row],[Label]],TableAvg[],3,FALSE)</f>
        <v>9.4969429529989462</v>
      </c>
      <c r="Q4827" s="3">
        <f>TableOMP[[#This Row],[Avg]]-$U$2*TableOMP[[#This Row],[StdDev]]</f>
        <v>4.7568572093867267</v>
      </c>
      <c r="R4827" s="3">
        <f>TableOMP[[#This Row],[Avg]]+$U$2*TableOMP[[#This Row],[StdDev]]</f>
        <v>42.744629021382508</v>
      </c>
      <c r="S4827" s="3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>MID(M4828,22,1)</f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19.084940192307691</v>
      </c>
      <c r="P4828">
        <f>VLOOKUP(TableOMP[[#This Row],[Label]],TableAvg[],3,FALSE)</f>
        <v>9.8503241807080073</v>
      </c>
      <c r="Q4828" s="3">
        <f>TableOMP[[#This Row],[Avg]]-$U$2*TableOMP[[#This Row],[StdDev]]</f>
        <v>-0.61570816910832349</v>
      </c>
      <c r="R4828" s="3">
        <f>TableOMP[[#This Row],[Avg]]+$U$2*TableOMP[[#This Row],[StdDev]]</f>
        <v>38.785588553723706</v>
      </c>
      <c r="S4828" s="3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>MID(M4829,22,1)</f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21.347046730769232</v>
      </c>
      <c r="P4829">
        <f>VLOOKUP(TableOMP[[#This Row],[Label]],TableAvg[],3,FALSE)</f>
        <v>10.036286516209548</v>
      </c>
      <c r="Q4829" s="3">
        <f>TableOMP[[#This Row],[Avg]]-$U$2*TableOMP[[#This Row],[StdDev]]</f>
        <v>1.2744736983501355</v>
      </c>
      <c r="R4829" s="3">
        <f>TableOMP[[#This Row],[Avg]]+$U$2*TableOMP[[#This Row],[StdDev]]</f>
        <v>41.419619763188329</v>
      </c>
      <c r="S4829" s="3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>MID(M4830,22,1)</f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21.531331384615385</v>
      </c>
      <c r="P4830">
        <f>VLOOKUP(TableOMP[[#This Row],[Label]],TableAvg[],3,FALSE)</f>
        <v>10.009139262313729</v>
      </c>
      <c r="Q4830" s="3">
        <f>TableOMP[[#This Row],[Avg]]-$U$2*TableOMP[[#This Row],[StdDev]]</f>
        <v>1.5130528599879263</v>
      </c>
      <c r="R4830" s="3">
        <f>TableOMP[[#This Row],[Avg]]+$U$2*TableOMP[[#This Row],[StdDev]]</f>
        <v>41.549609909242847</v>
      </c>
      <c r="S4830" s="3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>MID(M4831,22,1)</f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s="3" t="e">
        <f>TableOMP[[#This Row],[Avg]]-$U$2*TableOMP[[#This Row],[StdDev]]</f>
        <v>#N/A</v>
      </c>
      <c r="R4831" s="3" t="e">
        <f>TableOMP[[#This Row],[Avg]]+$U$2*TableOMP[[#This Row],[StdDev]]</f>
        <v>#N/A</v>
      </c>
      <c r="S4831" s="3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>MID(M4832,22,1)</f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s="3" t="e">
        <f>TableOMP[[#This Row],[Avg]]-$U$2*TableOMP[[#This Row],[StdDev]]</f>
        <v>#N/A</v>
      </c>
      <c r="R4832" s="3" t="e">
        <f>TableOMP[[#This Row],[Avg]]+$U$2*TableOMP[[#This Row],[StdDev]]</f>
        <v>#N/A</v>
      </c>
      <c r="S4832" s="3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>MID(M4833,22,1)</f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s="3" t="e">
        <f>TableOMP[[#This Row],[Avg]]-$U$2*TableOMP[[#This Row],[StdDev]]</f>
        <v>#N/A</v>
      </c>
      <c r="R4833" s="3" t="e">
        <f>TableOMP[[#This Row],[Avg]]+$U$2*TableOMP[[#This Row],[StdDev]]</f>
        <v>#N/A</v>
      </c>
      <c r="S4833" s="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>MID(M4834,22,1)</f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s="3" t="e">
        <f>TableOMP[[#This Row],[Avg]]-$U$2*TableOMP[[#This Row],[StdDev]]</f>
        <v>#N/A</v>
      </c>
      <c r="R4834" s="3" t="e">
        <f>TableOMP[[#This Row],[Avg]]+$U$2*TableOMP[[#This Row],[StdDev]]</f>
        <v>#N/A</v>
      </c>
      <c r="S4834" s="3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>MID(M4835,22,1)</f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s="3" t="e">
        <f>TableOMP[[#This Row],[Avg]]-$U$2*TableOMP[[#This Row],[StdDev]]</f>
        <v>#N/A</v>
      </c>
      <c r="R4835" s="3" t="e">
        <f>TableOMP[[#This Row],[Avg]]+$U$2*TableOMP[[#This Row],[StdDev]]</f>
        <v>#N/A</v>
      </c>
      <c r="S4835" s="3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>MID(M4836,22,1)</f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s="3" t="e">
        <f>TableOMP[[#This Row],[Avg]]-$U$2*TableOMP[[#This Row],[StdDev]]</f>
        <v>#N/A</v>
      </c>
      <c r="R4836" s="3" t="e">
        <f>TableOMP[[#This Row],[Avg]]+$U$2*TableOMP[[#This Row],[StdDev]]</f>
        <v>#N/A</v>
      </c>
      <c r="S4836" s="3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>MID(M4837,22,1)</f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s="3" t="e">
        <f>TableOMP[[#This Row],[Avg]]-$U$2*TableOMP[[#This Row],[StdDev]]</f>
        <v>#N/A</v>
      </c>
      <c r="R4837" s="3" t="e">
        <f>TableOMP[[#This Row],[Avg]]+$U$2*TableOMP[[#This Row],[StdDev]]</f>
        <v>#N/A</v>
      </c>
      <c r="S4837" s="3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>MID(M4838,22,1)</f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s="3" t="e">
        <f>TableOMP[[#This Row],[Avg]]-$U$2*TableOMP[[#This Row],[StdDev]]</f>
        <v>#N/A</v>
      </c>
      <c r="R4838" s="3" t="e">
        <f>TableOMP[[#This Row],[Avg]]+$U$2*TableOMP[[#This Row],[StdDev]]</f>
        <v>#N/A</v>
      </c>
      <c r="S4838" s="3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>MID(M4839,22,1)</f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s="3" t="e">
        <f>TableOMP[[#This Row],[Avg]]-$U$2*TableOMP[[#This Row],[StdDev]]</f>
        <v>#N/A</v>
      </c>
      <c r="R4839" s="3" t="e">
        <f>TableOMP[[#This Row],[Avg]]+$U$2*TableOMP[[#This Row],[StdDev]]</f>
        <v>#N/A</v>
      </c>
      <c r="S4839" s="3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>MID(M4840,22,1)</f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s="3" t="e">
        <f>TableOMP[[#This Row],[Avg]]-$U$2*TableOMP[[#This Row],[StdDev]]</f>
        <v>#N/A</v>
      </c>
      <c r="R4840" s="3" t="e">
        <f>TableOMP[[#This Row],[Avg]]+$U$2*TableOMP[[#This Row],[StdDev]]</f>
        <v>#N/A</v>
      </c>
      <c r="S4840" s="3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>MID(M4841,22,1)</f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s="3" t="e">
        <f>TableOMP[[#This Row],[Avg]]-$U$2*TableOMP[[#This Row],[StdDev]]</f>
        <v>#N/A</v>
      </c>
      <c r="R4841" s="3" t="e">
        <f>TableOMP[[#This Row],[Avg]]+$U$2*TableOMP[[#This Row],[StdDev]]</f>
        <v>#N/A</v>
      </c>
      <c r="S4841" s="3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>MID(M4842,22,1)</f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s="3" t="e">
        <f>TableOMP[[#This Row],[Avg]]-$U$2*TableOMP[[#This Row],[StdDev]]</f>
        <v>#N/A</v>
      </c>
      <c r="R4842" s="3" t="e">
        <f>TableOMP[[#This Row],[Avg]]+$U$2*TableOMP[[#This Row],[StdDev]]</f>
        <v>#N/A</v>
      </c>
      <c r="S4842" s="3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>MID(M4843,22,1)</f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s="3" t="e">
        <f>TableOMP[[#This Row],[Avg]]-$U$2*TableOMP[[#This Row],[StdDev]]</f>
        <v>#N/A</v>
      </c>
      <c r="R4843" s="3" t="e">
        <f>TableOMP[[#This Row],[Avg]]+$U$2*TableOMP[[#This Row],[StdDev]]</f>
        <v>#N/A</v>
      </c>
      <c r="S4843" s="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>MID(M4844,22,1)</f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s="3" t="e">
        <f>TableOMP[[#This Row],[Avg]]-$U$2*TableOMP[[#This Row],[StdDev]]</f>
        <v>#N/A</v>
      </c>
      <c r="R4844" s="3" t="e">
        <f>TableOMP[[#This Row],[Avg]]+$U$2*TableOMP[[#This Row],[StdDev]]</f>
        <v>#N/A</v>
      </c>
      <c r="S4844" s="3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>MID(M4845,22,1)</f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s="3" t="e">
        <f>TableOMP[[#This Row],[Avg]]-$U$2*TableOMP[[#This Row],[StdDev]]</f>
        <v>#N/A</v>
      </c>
      <c r="R4845" s="3" t="e">
        <f>TableOMP[[#This Row],[Avg]]+$U$2*TableOMP[[#This Row],[StdDev]]</f>
        <v>#N/A</v>
      </c>
      <c r="S4845" s="3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>MID(M4846,22,1)</f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s="3" t="e">
        <f>TableOMP[[#This Row],[Avg]]-$U$2*TableOMP[[#This Row],[StdDev]]</f>
        <v>#N/A</v>
      </c>
      <c r="R4846" s="3" t="e">
        <f>TableOMP[[#This Row],[Avg]]+$U$2*TableOMP[[#This Row],[StdDev]]</f>
        <v>#N/A</v>
      </c>
      <c r="S4846" s="3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>MID(M4847,22,1)</f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s="3" t="e">
        <f>TableOMP[[#This Row],[Avg]]-$U$2*TableOMP[[#This Row],[StdDev]]</f>
        <v>#N/A</v>
      </c>
      <c r="R4847" s="3" t="e">
        <f>TableOMP[[#This Row],[Avg]]+$U$2*TableOMP[[#This Row],[StdDev]]</f>
        <v>#N/A</v>
      </c>
      <c r="S4847" s="3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>MID(M4848,22,1)</f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s="3" t="e">
        <f>TableOMP[[#This Row],[Avg]]-$U$2*TableOMP[[#This Row],[StdDev]]</f>
        <v>#N/A</v>
      </c>
      <c r="R4848" s="3" t="e">
        <f>TableOMP[[#This Row],[Avg]]+$U$2*TableOMP[[#This Row],[StdDev]]</f>
        <v>#N/A</v>
      </c>
      <c r="S4848" s="3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>MID(M4849,22,1)</f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s="3" t="e">
        <f>TableOMP[[#This Row],[Avg]]-$U$2*TableOMP[[#This Row],[StdDev]]</f>
        <v>#N/A</v>
      </c>
      <c r="R4849" s="3" t="e">
        <f>TableOMP[[#This Row],[Avg]]+$U$2*TableOMP[[#This Row],[StdDev]]</f>
        <v>#N/A</v>
      </c>
      <c r="S4849" s="3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>MID(M4850,22,1)</f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s="3" t="e">
        <f>TableOMP[[#This Row],[Avg]]-$U$2*TableOMP[[#This Row],[StdDev]]</f>
        <v>#N/A</v>
      </c>
      <c r="R4850" s="3" t="e">
        <f>TableOMP[[#This Row],[Avg]]+$U$2*TableOMP[[#This Row],[StdDev]]</f>
        <v>#N/A</v>
      </c>
      <c r="S4850" s="3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>MID(M4851,22,1)</f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s="3" t="e">
        <f>TableOMP[[#This Row],[Avg]]-$U$2*TableOMP[[#This Row],[StdDev]]</f>
        <v>#N/A</v>
      </c>
      <c r="R4851" s="3" t="e">
        <f>TableOMP[[#This Row],[Avg]]+$U$2*TableOMP[[#This Row],[StdDev]]</f>
        <v>#N/A</v>
      </c>
      <c r="S4851" s="3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>MID(M4852,22,1)</f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s="3" t="e">
        <f>TableOMP[[#This Row],[Avg]]-$U$2*TableOMP[[#This Row],[StdDev]]</f>
        <v>#N/A</v>
      </c>
      <c r="R4852" s="3" t="e">
        <f>TableOMP[[#This Row],[Avg]]+$U$2*TableOMP[[#This Row],[StdDev]]</f>
        <v>#N/A</v>
      </c>
      <c r="S4852" s="3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>MID(M4853,22,1)</f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s="3" t="e">
        <f>TableOMP[[#This Row],[Avg]]-$U$2*TableOMP[[#This Row],[StdDev]]</f>
        <v>#N/A</v>
      </c>
      <c r="R4853" s="3" t="e">
        <f>TableOMP[[#This Row],[Avg]]+$U$2*TableOMP[[#This Row],[StdDev]]</f>
        <v>#N/A</v>
      </c>
      <c r="S4853" s="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>MID(M4854,22,1)</f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s="3" t="e">
        <f>TableOMP[[#This Row],[Avg]]-$U$2*TableOMP[[#This Row],[StdDev]]</f>
        <v>#N/A</v>
      </c>
      <c r="R4854" s="3" t="e">
        <f>TableOMP[[#This Row],[Avg]]+$U$2*TableOMP[[#This Row],[StdDev]]</f>
        <v>#N/A</v>
      </c>
      <c r="S4854" s="3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>MID(M4855,22,1)</f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s="3" t="e">
        <f>TableOMP[[#This Row],[Avg]]-$U$2*TableOMP[[#This Row],[StdDev]]</f>
        <v>#N/A</v>
      </c>
      <c r="R4855" s="3" t="e">
        <f>TableOMP[[#This Row],[Avg]]+$U$2*TableOMP[[#This Row],[StdDev]]</f>
        <v>#N/A</v>
      </c>
      <c r="S4855" s="3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>MID(M4856,22,1)</f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s="3" t="e">
        <f>TableOMP[[#This Row],[Avg]]-$U$2*TableOMP[[#This Row],[StdDev]]</f>
        <v>#N/A</v>
      </c>
      <c r="R4856" s="3" t="e">
        <f>TableOMP[[#This Row],[Avg]]+$U$2*TableOMP[[#This Row],[StdDev]]</f>
        <v>#N/A</v>
      </c>
      <c r="S4856" s="3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>MID(M4857,22,1)</f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s="3" t="e">
        <f>TableOMP[[#This Row],[Avg]]-$U$2*TableOMP[[#This Row],[StdDev]]</f>
        <v>#N/A</v>
      </c>
      <c r="R4857" s="3" t="e">
        <f>TableOMP[[#This Row],[Avg]]+$U$2*TableOMP[[#This Row],[StdDev]]</f>
        <v>#N/A</v>
      </c>
      <c r="S4857" s="3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>MID(M4858,22,1)</f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s="3" t="e">
        <f>TableOMP[[#This Row],[Avg]]-$U$2*TableOMP[[#This Row],[StdDev]]</f>
        <v>#N/A</v>
      </c>
      <c r="R4858" s="3" t="e">
        <f>TableOMP[[#This Row],[Avg]]+$U$2*TableOMP[[#This Row],[StdDev]]</f>
        <v>#N/A</v>
      </c>
      <c r="S4858" s="3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>MID(M4859,22,1)</f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s="3" t="e">
        <f>TableOMP[[#This Row],[Avg]]-$U$2*TableOMP[[#This Row],[StdDev]]</f>
        <v>#N/A</v>
      </c>
      <c r="R4859" s="3" t="e">
        <f>TableOMP[[#This Row],[Avg]]+$U$2*TableOMP[[#This Row],[StdDev]]</f>
        <v>#N/A</v>
      </c>
      <c r="S4859" s="3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>MID(M4860,22,1)</f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s="3" t="e">
        <f>TableOMP[[#This Row],[Avg]]-$U$2*TableOMP[[#This Row],[StdDev]]</f>
        <v>#N/A</v>
      </c>
      <c r="R4860" s="3" t="e">
        <f>TableOMP[[#This Row],[Avg]]+$U$2*TableOMP[[#This Row],[StdDev]]</f>
        <v>#N/A</v>
      </c>
      <c r="S4860" s="3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>MID(M4861,22,1)</f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s="3" t="e">
        <f>TableOMP[[#This Row],[Avg]]-$U$2*TableOMP[[#This Row],[StdDev]]</f>
        <v>#N/A</v>
      </c>
      <c r="R4861" s="3" t="e">
        <f>TableOMP[[#This Row],[Avg]]+$U$2*TableOMP[[#This Row],[StdDev]]</f>
        <v>#N/A</v>
      </c>
      <c r="S4861" s="3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>MID(M4862,22,1)</f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s="3" t="e">
        <f>TableOMP[[#This Row],[Avg]]-$U$2*TableOMP[[#This Row],[StdDev]]</f>
        <v>#N/A</v>
      </c>
      <c r="R4862" s="3" t="e">
        <f>TableOMP[[#This Row],[Avg]]+$U$2*TableOMP[[#This Row],[StdDev]]</f>
        <v>#N/A</v>
      </c>
      <c r="S4862" s="3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>MID(M4863,22,1)</f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s="3" t="e">
        <f>TableOMP[[#This Row],[Avg]]-$U$2*TableOMP[[#This Row],[StdDev]]</f>
        <v>#N/A</v>
      </c>
      <c r="R4863" s="3" t="e">
        <f>TableOMP[[#This Row],[Avg]]+$U$2*TableOMP[[#This Row],[StdDev]]</f>
        <v>#N/A</v>
      </c>
      <c r="S4863" s="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>MID(M4864,22,1)</f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s="3" t="e">
        <f>TableOMP[[#This Row],[Avg]]-$U$2*TableOMP[[#This Row],[StdDev]]</f>
        <v>#N/A</v>
      </c>
      <c r="R4864" s="3" t="e">
        <f>TableOMP[[#This Row],[Avg]]+$U$2*TableOMP[[#This Row],[StdDev]]</f>
        <v>#N/A</v>
      </c>
      <c r="S4864" s="3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>MID(M4865,22,1)</f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s="3" t="e">
        <f>TableOMP[[#This Row],[Avg]]-$U$2*TableOMP[[#This Row],[StdDev]]</f>
        <v>#N/A</v>
      </c>
      <c r="R4865" s="3" t="e">
        <f>TableOMP[[#This Row],[Avg]]+$U$2*TableOMP[[#This Row],[StdDev]]</f>
        <v>#N/A</v>
      </c>
      <c r="S4865" s="3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s="3" t="e">
        <f>TableOMP[[#This Row],[Avg]]-$U$2*TableOMP[[#This Row],[StdDev]]</f>
        <v>#N/A</v>
      </c>
      <c r="R4866" s="3" t="e">
        <f>TableOMP[[#This Row],[Avg]]+$U$2*TableOMP[[#This Row],[StdDev]]</f>
        <v>#N/A</v>
      </c>
      <c r="S4866" s="3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>MID(M4867,22,1)</f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s="3" t="e">
        <f>TableOMP[[#This Row],[Avg]]-$U$2*TableOMP[[#This Row],[StdDev]]</f>
        <v>#N/A</v>
      </c>
      <c r="R4867" s="3" t="e">
        <f>TableOMP[[#This Row],[Avg]]+$U$2*TableOMP[[#This Row],[StdDev]]</f>
        <v>#N/A</v>
      </c>
      <c r="S4867" s="3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>MID(M4868,22,1)</f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s="3" t="e">
        <f>TableOMP[[#This Row],[Avg]]-$U$2*TableOMP[[#This Row],[StdDev]]</f>
        <v>#N/A</v>
      </c>
      <c r="R4868" s="3" t="e">
        <f>TableOMP[[#This Row],[Avg]]+$U$2*TableOMP[[#This Row],[StdDev]]</f>
        <v>#N/A</v>
      </c>
      <c r="S4868" s="3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>MID(M4869,22,1)</f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s="3" t="e">
        <f>TableOMP[[#This Row],[Avg]]-$U$2*TableOMP[[#This Row],[StdDev]]</f>
        <v>#N/A</v>
      </c>
      <c r="R4869" s="3" t="e">
        <f>TableOMP[[#This Row],[Avg]]+$U$2*TableOMP[[#This Row],[StdDev]]</f>
        <v>#N/A</v>
      </c>
      <c r="S4869" s="3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>MID(M4870,22,1)</f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s="3" t="e">
        <f>TableOMP[[#This Row],[Avg]]-$U$2*TableOMP[[#This Row],[StdDev]]</f>
        <v>#N/A</v>
      </c>
      <c r="R4870" s="3" t="e">
        <f>TableOMP[[#This Row],[Avg]]+$U$2*TableOMP[[#This Row],[StdDev]]</f>
        <v>#N/A</v>
      </c>
      <c r="S4870" s="3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>MID(M4871,22,1)</f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s="3" t="e">
        <f>TableOMP[[#This Row],[Avg]]-$U$2*TableOMP[[#This Row],[StdDev]]</f>
        <v>#N/A</v>
      </c>
      <c r="R4871" s="3" t="e">
        <f>TableOMP[[#This Row],[Avg]]+$U$2*TableOMP[[#This Row],[StdDev]]</f>
        <v>#N/A</v>
      </c>
      <c r="S4871" s="3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>MID(M4872,22,1)</f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s="3" t="e">
        <f>TableOMP[[#This Row],[Avg]]-$U$2*TableOMP[[#This Row],[StdDev]]</f>
        <v>#N/A</v>
      </c>
      <c r="R4872" s="3" t="e">
        <f>TableOMP[[#This Row],[Avg]]+$U$2*TableOMP[[#This Row],[StdDev]]</f>
        <v>#N/A</v>
      </c>
      <c r="S4872" s="3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>MID(M4873,22,1)</f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s="3" t="e">
        <f>TableOMP[[#This Row],[Avg]]-$U$2*TableOMP[[#This Row],[StdDev]]</f>
        <v>#N/A</v>
      </c>
      <c r="R4873" s="3" t="e">
        <f>TableOMP[[#This Row],[Avg]]+$U$2*TableOMP[[#This Row],[StdDev]]</f>
        <v>#N/A</v>
      </c>
      <c r="S4873" s="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>MID(M4874,22,1)</f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s="3" t="e">
        <f>TableOMP[[#This Row],[Avg]]-$U$2*TableOMP[[#This Row],[StdDev]]</f>
        <v>#N/A</v>
      </c>
      <c r="R4874" s="3" t="e">
        <f>TableOMP[[#This Row],[Avg]]+$U$2*TableOMP[[#This Row],[StdDev]]</f>
        <v>#N/A</v>
      </c>
      <c r="S4874" s="3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>MID(M4875,22,1)</f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s="3" t="e">
        <f>TableOMP[[#This Row],[Avg]]-$U$2*TableOMP[[#This Row],[StdDev]]</f>
        <v>#N/A</v>
      </c>
      <c r="R4875" s="3" t="e">
        <f>TableOMP[[#This Row],[Avg]]+$U$2*TableOMP[[#This Row],[StdDev]]</f>
        <v>#N/A</v>
      </c>
      <c r="S4875" s="3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>MID(M4876,22,1)</f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s="3" t="e">
        <f>TableOMP[[#This Row],[Avg]]-$U$2*TableOMP[[#This Row],[StdDev]]</f>
        <v>#N/A</v>
      </c>
      <c r="R4876" s="3" t="e">
        <f>TableOMP[[#This Row],[Avg]]+$U$2*TableOMP[[#This Row],[StdDev]]</f>
        <v>#N/A</v>
      </c>
      <c r="S4876" s="3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>MID(M4877,22,1)</f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s="3" t="e">
        <f>TableOMP[[#This Row],[Avg]]-$U$2*TableOMP[[#This Row],[StdDev]]</f>
        <v>#N/A</v>
      </c>
      <c r="R4877" s="3" t="e">
        <f>TableOMP[[#This Row],[Avg]]+$U$2*TableOMP[[#This Row],[StdDev]]</f>
        <v>#N/A</v>
      </c>
      <c r="S4877" s="3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>MID(M4878,22,1)</f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s="3" t="e">
        <f>TableOMP[[#This Row],[Avg]]-$U$2*TableOMP[[#This Row],[StdDev]]</f>
        <v>#N/A</v>
      </c>
      <c r="R4878" s="3" t="e">
        <f>TableOMP[[#This Row],[Avg]]+$U$2*TableOMP[[#This Row],[StdDev]]</f>
        <v>#N/A</v>
      </c>
      <c r="S4878" s="3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>MID(M4879,22,1)</f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s="3" t="e">
        <f>TableOMP[[#This Row],[Avg]]-$U$2*TableOMP[[#This Row],[StdDev]]</f>
        <v>#N/A</v>
      </c>
      <c r="R4879" s="3" t="e">
        <f>TableOMP[[#This Row],[Avg]]+$U$2*TableOMP[[#This Row],[StdDev]]</f>
        <v>#N/A</v>
      </c>
      <c r="S4879" s="3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>MID(M4880,22,1)</f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s="3" t="e">
        <f>TableOMP[[#This Row],[Avg]]-$U$2*TableOMP[[#This Row],[StdDev]]</f>
        <v>#N/A</v>
      </c>
      <c r="R4880" s="3" t="e">
        <f>TableOMP[[#This Row],[Avg]]+$U$2*TableOMP[[#This Row],[StdDev]]</f>
        <v>#N/A</v>
      </c>
      <c r="S4880" s="3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>MID(M4881,22,1)</f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s="3" t="e">
        <f>TableOMP[[#This Row],[Avg]]-$U$2*TableOMP[[#This Row],[StdDev]]</f>
        <v>#N/A</v>
      </c>
      <c r="R4881" s="3" t="e">
        <f>TableOMP[[#This Row],[Avg]]+$U$2*TableOMP[[#This Row],[StdDev]]</f>
        <v>#N/A</v>
      </c>
      <c r="S4881" s="3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>MID(M4882,22,1)</f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s="3" t="e">
        <f>TableOMP[[#This Row],[Avg]]-$U$2*TableOMP[[#This Row],[StdDev]]</f>
        <v>#N/A</v>
      </c>
      <c r="R4882" s="3" t="e">
        <f>TableOMP[[#This Row],[Avg]]+$U$2*TableOMP[[#This Row],[StdDev]]</f>
        <v>#N/A</v>
      </c>
      <c r="S4882" s="3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>MID(M4883,22,1)</f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s="3" t="e">
        <f>TableOMP[[#This Row],[Avg]]-$U$2*TableOMP[[#This Row],[StdDev]]</f>
        <v>#N/A</v>
      </c>
      <c r="R4883" s="3" t="e">
        <f>TableOMP[[#This Row],[Avg]]+$U$2*TableOMP[[#This Row],[StdDev]]</f>
        <v>#N/A</v>
      </c>
      <c r="S4883" s="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>MID(M4884,22,1)</f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s="3" t="e">
        <f>TableOMP[[#This Row],[Avg]]-$U$2*TableOMP[[#This Row],[StdDev]]</f>
        <v>#N/A</v>
      </c>
      <c r="R4884" s="3" t="e">
        <f>TableOMP[[#This Row],[Avg]]+$U$2*TableOMP[[#This Row],[StdDev]]</f>
        <v>#N/A</v>
      </c>
      <c r="S4884" s="3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>MID(M4885,22,1)</f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s="3" t="e">
        <f>TableOMP[[#This Row],[Avg]]-$U$2*TableOMP[[#This Row],[StdDev]]</f>
        <v>#N/A</v>
      </c>
      <c r="R4885" s="3" t="e">
        <f>TableOMP[[#This Row],[Avg]]+$U$2*TableOMP[[#This Row],[StdDev]]</f>
        <v>#N/A</v>
      </c>
      <c r="S4885" s="3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>MID(M4886,22,1)</f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s="3" t="e">
        <f>TableOMP[[#This Row],[Avg]]-$U$2*TableOMP[[#This Row],[StdDev]]</f>
        <v>#N/A</v>
      </c>
      <c r="R4886" s="3" t="e">
        <f>TableOMP[[#This Row],[Avg]]+$U$2*TableOMP[[#This Row],[StdDev]]</f>
        <v>#N/A</v>
      </c>
      <c r="S4886" s="3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>MID(M4887,22,1)</f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s="3" t="e">
        <f>TableOMP[[#This Row],[Avg]]-$U$2*TableOMP[[#This Row],[StdDev]]</f>
        <v>#N/A</v>
      </c>
      <c r="R4887" s="3" t="e">
        <f>TableOMP[[#This Row],[Avg]]+$U$2*TableOMP[[#This Row],[StdDev]]</f>
        <v>#N/A</v>
      </c>
      <c r="S4887" s="3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>MID(M4888,22,1)</f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s="3" t="e">
        <f>TableOMP[[#This Row],[Avg]]-$U$2*TableOMP[[#This Row],[StdDev]]</f>
        <v>#N/A</v>
      </c>
      <c r="R4888" s="3" t="e">
        <f>TableOMP[[#This Row],[Avg]]+$U$2*TableOMP[[#This Row],[StdDev]]</f>
        <v>#N/A</v>
      </c>
      <c r="S4888" s="3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>MID(M4889,22,1)</f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s="3" t="e">
        <f>TableOMP[[#This Row],[Avg]]-$U$2*TableOMP[[#This Row],[StdDev]]</f>
        <v>#N/A</v>
      </c>
      <c r="R4889" s="3" t="e">
        <f>TableOMP[[#This Row],[Avg]]+$U$2*TableOMP[[#This Row],[StdDev]]</f>
        <v>#N/A</v>
      </c>
      <c r="S4889" s="3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>MID(M4890,22,1)</f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s="3" t="e">
        <f>TableOMP[[#This Row],[Avg]]-$U$2*TableOMP[[#This Row],[StdDev]]</f>
        <v>#N/A</v>
      </c>
      <c r="R4890" s="3" t="e">
        <f>TableOMP[[#This Row],[Avg]]+$U$2*TableOMP[[#This Row],[StdDev]]</f>
        <v>#N/A</v>
      </c>
      <c r="S4890" s="3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>MID(M4891,22,1)</f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s="3" t="e">
        <f>TableOMP[[#This Row],[Avg]]-$U$2*TableOMP[[#This Row],[StdDev]]</f>
        <v>#N/A</v>
      </c>
      <c r="R4891" s="3" t="e">
        <f>TableOMP[[#This Row],[Avg]]+$U$2*TableOMP[[#This Row],[StdDev]]</f>
        <v>#N/A</v>
      </c>
      <c r="S4891" s="3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>MID(M4892,22,1)</f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s="3" t="e">
        <f>TableOMP[[#This Row],[Avg]]-$U$2*TableOMP[[#This Row],[StdDev]]</f>
        <v>#N/A</v>
      </c>
      <c r="R4892" s="3" t="e">
        <f>TableOMP[[#This Row],[Avg]]+$U$2*TableOMP[[#This Row],[StdDev]]</f>
        <v>#N/A</v>
      </c>
      <c r="S4892" s="3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>MID(M4893,22,1)</f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s="3" t="e">
        <f>TableOMP[[#This Row],[Avg]]-$U$2*TableOMP[[#This Row],[StdDev]]</f>
        <v>#N/A</v>
      </c>
      <c r="R4893" s="3" t="e">
        <f>TableOMP[[#This Row],[Avg]]+$U$2*TableOMP[[#This Row],[StdDev]]</f>
        <v>#N/A</v>
      </c>
      <c r="S4893" s="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>MID(M4894,22,1)</f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s="3" t="e">
        <f>TableOMP[[#This Row],[Avg]]-$U$2*TableOMP[[#This Row],[StdDev]]</f>
        <v>#N/A</v>
      </c>
      <c r="R4894" s="3" t="e">
        <f>TableOMP[[#This Row],[Avg]]+$U$2*TableOMP[[#This Row],[StdDev]]</f>
        <v>#N/A</v>
      </c>
      <c r="S4894" s="3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>MID(M4895,22,1)</f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s="3" t="e">
        <f>TableOMP[[#This Row],[Avg]]-$U$2*TableOMP[[#This Row],[StdDev]]</f>
        <v>#N/A</v>
      </c>
      <c r="R4895" s="3" t="e">
        <f>TableOMP[[#This Row],[Avg]]+$U$2*TableOMP[[#This Row],[StdDev]]</f>
        <v>#N/A</v>
      </c>
      <c r="S4895" s="3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>MID(M4896,22,1)</f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s="3" t="e">
        <f>TableOMP[[#This Row],[Avg]]-$U$2*TableOMP[[#This Row],[StdDev]]</f>
        <v>#N/A</v>
      </c>
      <c r="R4896" s="3" t="e">
        <f>TableOMP[[#This Row],[Avg]]+$U$2*TableOMP[[#This Row],[StdDev]]</f>
        <v>#N/A</v>
      </c>
      <c r="S4896" s="3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>MID(M4897,22,1)</f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s="3" t="e">
        <f>TableOMP[[#This Row],[Avg]]-$U$2*TableOMP[[#This Row],[StdDev]]</f>
        <v>#N/A</v>
      </c>
      <c r="R4897" s="3" t="e">
        <f>TableOMP[[#This Row],[Avg]]+$U$2*TableOMP[[#This Row],[StdDev]]</f>
        <v>#N/A</v>
      </c>
      <c r="S4897" s="3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>MID(M4898,22,1)</f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s="3" t="e">
        <f>TableOMP[[#This Row],[Avg]]-$U$2*TableOMP[[#This Row],[StdDev]]</f>
        <v>#N/A</v>
      </c>
      <c r="R4898" s="3" t="e">
        <f>TableOMP[[#This Row],[Avg]]+$U$2*TableOMP[[#This Row],[StdDev]]</f>
        <v>#N/A</v>
      </c>
      <c r="S4898" s="3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>MID(M4899,22,1)</f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s="3" t="e">
        <f>TableOMP[[#This Row],[Avg]]-$U$2*TableOMP[[#This Row],[StdDev]]</f>
        <v>#N/A</v>
      </c>
      <c r="R4899" s="3" t="e">
        <f>TableOMP[[#This Row],[Avg]]+$U$2*TableOMP[[#This Row],[StdDev]]</f>
        <v>#N/A</v>
      </c>
      <c r="S4899" s="3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>MID(M4900,22,1)</f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s="3" t="e">
        <f>TableOMP[[#This Row],[Avg]]-$U$2*TableOMP[[#This Row],[StdDev]]</f>
        <v>#N/A</v>
      </c>
      <c r="R4900" s="3" t="e">
        <f>TableOMP[[#This Row],[Avg]]+$U$2*TableOMP[[#This Row],[StdDev]]</f>
        <v>#N/A</v>
      </c>
      <c r="S4900" s="3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>MID(M4901,22,1)</f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s="3" t="e">
        <f>TableOMP[[#This Row],[Avg]]-$U$2*TableOMP[[#This Row],[StdDev]]</f>
        <v>#N/A</v>
      </c>
      <c r="R4901" s="3" t="e">
        <f>TableOMP[[#This Row],[Avg]]+$U$2*TableOMP[[#This Row],[StdDev]]</f>
        <v>#N/A</v>
      </c>
      <c r="S4901" s="3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>MID(M4902,22,1)</f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s="3" t="e">
        <f>TableOMP[[#This Row],[Avg]]-$U$2*TableOMP[[#This Row],[StdDev]]</f>
        <v>#N/A</v>
      </c>
      <c r="R4902" s="3" t="e">
        <f>TableOMP[[#This Row],[Avg]]+$U$2*TableOMP[[#This Row],[StdDev]]</f>
        <v>#N/A</v>
      </c>
      <c r="S4902" s="3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>MID(M4903,22,1)</f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s="3" t="e">
        <f>TableOMP[[#This Row],[Avg]]-$U$2*TableOMP[[#This Row],[StdDev]]</f>
        <v>#N/A</v>
      </c>
      <c r="R4903" s="3" t="e">
        <f>TableOMP[[#This Row],[Avg]]+$U$2*TableOMP[[#This Row],[StdDev]]</f>
        <v>#N/A</v>
      </c>
      <c r="S4903" s="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>MID(M4904,22,1)</f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s="3" t="e">
        <f>TableOMP[[#This Row],[Avg]]-$U$2*TableOMP[[#This Row],[StdDev]]</f>
        <v>#N/A</v>
      </c>
      <c r="R4904" s="3" t="e">
        <f>TableOMP[[#This Row],[Avg]]+$U$2*TableOMP[[#This Row],[StdDev]]</f>
        <v>#N/A</v>
      </c>
      <c r="S4904" s="3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>MID(M4905,22,1)</f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s="3" t="e">
        <f>TableOMP[[#This Row],[Avg]]-$U$2*TableOMP[[#This Row],[StdDev]]</f>
        <v>#N/A</v>
      </c>
      <c r="R4905" s="3" t="e">
        <f>TableOMP[[#This Row],[Avg]]+$U$2*TableOMP[[#This Row],[StdDev]]</f>
        <v>#N/A</v>
      </c>
      <c r="S4905" s="3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>MID(M4906,22,1)</f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s="3" t="e">
        <f>TableOMP[[#This Row],[Avg]]-$U$2*TableOMP[[#This Row],[StdDev]]</f>
        <v>#N/A</v>
      </c>
      <c r="R4906" s="3" t="e">
        <f>TableOMP[[#This Row],[Avg]]+$U$2*TableOMP[[#This Row],[StdDev]]</f>
        <v>#N/A</v>
      </c>
      <c r="S4906" s="3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>MID(M4907,22,1)</f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s="3" t="e">
        <f>TableOMP[[#This Row],[Avg]]-$U$2*TableOMP[[#This Row],[StdDev]]</f>
        <v>#N/A</v>
      </c>
      <c r="R4907" s="3" t="e">
        <f>TableOMP[[#This Row],[Avg]]+$U$2*TableOMP[[#This Row],[StdDev]]</f>
        <v>#N/A</v>
      </c>
      <c r="S4907" s="3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>MID(M4908,22,1)</f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s="3" t="e">
        <f>TableOMP[[#This Row],[Avg]]-$U$2*TableOMP[[#This Row],[StdDev]]</f>
        <v>#N/A</v>
      </c>
      <c r="R4908" s="3" t="e">
        <f>TableOMP[[#This Row],[Avg]]+$U$2*TableOMP[[#This Row],[StdDev]]</f>
        <v>#N/A</v>
      </c>
      <c r="S4908" s="3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>MID(M4909,22,1)</f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s="3" t="e">
        <f>TableOMP[[#This Row],[Avg]]-$U$2*TableOMP[[#This Row],[StdDev]]</f>
        <v>#N/A</v>
      </c>
      <c r="R4909" s="3" t="e">
        <f>TableOMP[[#This Row],[Avg]]+$U$2*TableOMP[[#This Row],[StdDev]]</f>
        <v>#N/A</v>
      </c>
      <c r="S4909" s="3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>MID(M4910,22,1)</f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s="3" t="e">
        <f>TableOMP[[#This Row],[Avg]]-$U$2*TableOMP[[#This Row],[StdDev]]</f>
        <v>#N/A</v>
      </c>
      <c r="R4910" s="3" t="e">
        <f>TableOMP[[#This Row],[Avg]]+$U$2*TableOMP[[#This Row],[StdDev]]</f>
        <v>#N/A</v>
      </c>
      <c r="S4910" s="3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>MID(M4911,22,1)</f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s="3" t="e">
        <f>TableOMP[[#This Row],[Avg]]-$U$2*TableOMP[[#This Row],[StdDev]]</f>
        <v>#N/A</v>
      </c>
      <c r="R4911" s="3" t="e">
        <f>TableOMP[[#This Row],[Avg]]+$U$2*TableOMP[[#This Row],[StdDev]]</f>
        <v>#N/A</v>
      </c>
      <c r="S4911" s="3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>MID(M4912,22,1)</f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s="3" t="e">
        <f>TableOMP[[#This Row],[Avg]]-$U$2*TableOMP[[#This Row],[StdDev]]</f>
        <v>#N/A</v>
      </c>
      <c r="R4912" s="3" t="e">
        <f>TableOMP[[#This Row],[Avg]]+$U$2*TableOMP[[#This Row],[StdDev]]</f>
        <v>#N/A</v>
      </c>
      <c r="S4912" s="3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>MID(M4913,22,1)</f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s="3" t="e">
        <f>TableOMP[[#This Row],[Avg]]-$U$2*TableOMP[[#This Row],[StdDev]]</f>
        <v>#N/A</v>
      </c>
      <c r="R4913" s="3" t="e">
        <f>TableOMP[[#This Row],[Avg]]+$U$2*TableOMP[[#This Row],[StdDev]]</f>
        <v>#N/A</v>
      </c>
      <c r="S4913" s="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>MID(M4914,22,1)</f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s="3" t="e">
        <f>TableOMP[[#This Row],[Avg]]-$U$2*TableOMP[[#This Row],[StdDev]]</f>
        <v>#N/A</v>
      </c>
      <c r="R4914" s="3" t="e">
        <f>TableOMP[[#This Row],[Avg]]+$U$2*TableOMP[[#This Row],[StdDev]]</f>
        <v>#N/A</v>
      </c>
      <c r="S4914" s="3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>MID(M4915,22,1)</f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s="3" t="e">
        <f>TableOMP[[#This Row],[Avg]]-$U$2*TableOMP[[#This Row],[StdDev]]</f>
        <v>#N/A</v>
      </c>
      <c r="R4915" s="3" t="e">
        <f>TableOMP[[#This Row],[Avg]]+$U$2*TableOMP[[#This Row],[StdDev]]</f>
        <v>#N/A</v>
      </c>
      <c r="S4915" s="3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>MID(M4916,22,1)</f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s="3" t="e">
        <f>TableOMP[[#This Row],[Avg]]-$U$2*TableOMP[[#This Row],[StdDev]]</f>
        <v>#N/A</v>
      </c>
      <c r="R4916" s="3" t="e">
        <f>TableOMP[[#This Row],[Avg]]+$U$2*TableOMP[[#This Row],[StdDev]]</f>
        <v>#N/A</v>
      </c>
      <c r="S4916" s="3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>MID(M4917,22,1)</f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s="3" t="e">
        <f>TableOMP[[#This Row],[Avg]]-$U$2*TableOMP[[#This Row],[StdDev]]</f>
        <v>#N/A</v>
      </c>
      <c r="R4917" s="3" t="e">
        <f>TableOMP[[#This Row],[Avg]]+$U$2*TableOMP[[#This Row],[StdDev]]</f>
        <v>#N/A</v>
      </c>
      <c r="S4917" s="3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>MID(M4918,22,1)</f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s="3" t="e">
        <f>TableOMP[[#This Row],[Avg]]-$U$2*TableOMP[[#This Row],[StdDev]]</f>
        <v>#N/A</v>
      </c>
      <c r="R4918" s="3" t="e">
        <f>TableOMP[[#This Row],[Avg]]+$U$2*TableOMP[[#This Row],[StdDev]]</f>
        <v>#N/A</v>
      </c>
      <c r="S4918" s="3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>MID(M4919,22,1)</f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s="3" t="e">
        <f>TableOMP[[#This Row],[Avg]]-$U$2*TableOMP[[#This Row],[StdDev]]</f>
        <v>#N/A</v>
      </c>
      <c r="R4919" s="3" t="e">
        <f>TableOMP[[#This Row],[Avg]]+$U$2*TableOMP[[#This Row],[StdDev]]</f>
        <v>#N/A</v>
      </c>
      <c r="S4919" s="3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>MID(M4920,22,1)</f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s="3" t="e">
        <f>TableOMP[[#This Row],[Avg]]-$U$2*TableOMP[[#This Row],[StdDev]]</f>
        <v>#N/A</v>
      </c>
      <c r="R4920" s="3" t="e">
        <f>TableOMP[[#This Row],[Avg]]+$U$2*TableOMP[[#This Row],[StdDev]]</f>
        <v>#N/A</v>
      </c>
      <c r="S4920" s="3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>MID(M4921,22,1)</f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s="3" t="e">
        <f>TableOMP[[#This Row],[Avg]]-$U$2*TableOMP[[#This Row],[StdDev]]</f>
        <v>#N/A</v>
      </c>
      <c r="R4921" s="3" t="e">
        <f>TableOMP[[#This Row],[Avg]]+$U$2*TableOMP[[#This Row],[StdDev]]</f>
        <v>#N/A</v>
      </c>
      <c r="S4921" s="3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>MID(M4922,22,1)</f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s="3" t="e">
        <f>TableOMP[[#This Row],[Avg]]-$U$2*TableOMP[[#This Row],[StdDev]]</f>
        <v>#N/A</v>
      </c>
      <c r="R4922" s="3" t="e">
        <f>TableOMP[[#This Row],[Avg]]+$U$2*TableOMP[[#This Row],[StdDev]]</f>
        <v>#N/A</v>
      </c>
      <c r="S4922" s="3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>MID(M4923,22,1)</f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s="3" t="e">
        <f>TableOMP[[#This Row],[Avg]]-$U$2*TableOMP[[#This Row],[StdDev]]</f>
        <v>#N/A</v>
      </c>
      <c r="R4923" s="3" t="e">
        <f>TableOMP[[#This Row],[Avg]]+$U$2*TableOMP[[#This Row],[StdDev]]</f>
        <v>#N/A</v>
      </c>
      <c r="S4923" s="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>MID(M4924,22,1)</f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s="3" t="e">
        <f>TableOMP[[#This Row],[Avg]]-$U$2*TableOMP[[#This Row],[StdDev]]</f>
        <v>#N/A</v>
      </c>
      <c r="R4924" s="3" t="e">
        <f>TableOMP[[#This Row],[Avg]]+$U$2*TableOMP[[#This Row],[StdDev]]</f>
        <v>#N/A</v>
      </c>
      <c r="S4924" s="3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>MID(M4925,22,1)</f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s="3" t="e">
        <f>TableOMP[[#This Row],[Avg]]-$U$2*TableOMP[[#This Row],[StdDev]]</f>
        <v>#N/A</v>
      </c>
      <c r="R4925" s="3" t="e">
        <f>TableOMP[[#This Row],[Avg]]+$U$2*TableOMP[[#This Row],[StdDev]]</f>
        <v>#N/A</v>
      </c>
      <c r="S4925" s="3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>MID(M4926,22,1)</f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s="3" t="e">
        <f>TableOMP[[#This Row],[Avg]]-$U$2*TableOMP[[#This Row],[StdDev]]</f>
        <v>#N/A</v>
      </c>
      <c r="R4926" s="3" t="e">
        <f>TableOMP[[#This Row],[Avg]]+$U$2*TableOMP[[#This Row],[StdDev]]</f>
        <v>#N/A</v>
      </c>
      <c r="S4926" s="3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>MID(M4927,22,1)</f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s="3" t="e">
        <f>TableOMP[[#This Row],[Avg]]-$U$2*TableOMP[[#This Row],[StdDev]]</f>
        <v>#N/A</v>
      </c>
      <c r="R4927" s="3" t="e">
        <f>TableOMP[[#This Row],[Avg]]+$U$2*TableOMP[[#This Row],[StdDev]]</f>
        <v>#N/A</v>
      </c>
      <c r="S4927" s="3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>MID(M4928,22,1)</f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s="3" t="e">
        <f>TableOMP[[#This Row],[Avg]]-$U$2*TableOMP[[#This Row],[StdDev]]</f>
        <v>#N/A</v>
      </c>
      <c r="R4928" s="3" t="e">
        <f>TableOMP[[#This Row],[Avg]]+$U$2*TableOMP[[#This Row],[StdDev]]</f>
        <v>#N/A</v>
      </c>
      <c r="S4928" s="3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>MID(M4929,22,1)</f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s="3" t="e">
        <f>TableOMP[[#This Row],[Avg]]-$U$2*TableOMP[[#This Row],[StdDev]]</f>
        <v>#N/A</v>
      </c>
      <c r="R4929" s="3" t="e">
        <f>TableOMP[[#This Row],[Avg]]+$U$2*TableOMP[[#This Row],[StdDev]]</f>
        <v>#N/A</v>
      </c>
      <c r="S4929" s="3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s="3" t="e">
        <f>TableOMP[[#This Row],[Avg]]-$U$2*TableOMP[[#This Row],[StdDev]]</f>
        <v>#N/A</v>
      </c>
      <c r="R4930" s="3" t="e">
        <f>TableOMP[[#This Row],[Avg]]+$U$2*TableOMP[[#This Row],[StdDev]]</f>
        <v>#N/A</v>
      </c>
      <c r="S4930" s="3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>MID(M4931,22,1)</f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s="3" t="e">
        <f>TableOMP[[#This Row],[Avg]]-$U$2*TableOMP[[#This Row],[StdDev]]</f>
        <v>#N/A</v>
      </c>
      <c r="R4931" s="3" t="e">
        <f>TableOMP[[#This Row],[Avg]]+$U$2*TableOMP[[#This Row],[StdDev]]</f>
        <v>#N/A</v>
      </c>
      <c r="S4931" s="3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>MID(M4932,22,1)</f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s="3" t="e">
        <f>TableOMP[[#This Row],[Avg]]-$U$2*TableOMP[[#This Row],[StdDev]]</f>
        <v>#N/A</v>
      </c>
      <c r="R4932" s="3" t="e">
        <f>TableOMP[[#This Row],[Avg]]+$U$2*TableOMP[[#This Row],[StdDev]]</f>
        <v>#N/A</v>
      </c>
      <c r="S4932" s="3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>MID(M4933,22,1)</f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s="3" t="e">
        <f>TableOMP[[#This Row],[Avg]]-$U$2*TableOMP[[#This Row],[StdDev]]</f>
        <v>#N/A</v>
      </c>
      <c r="R4933" s="3" t="e">
        <f>TableOMP[[#This Row],[Avg]]+$U$2*TableOMP[[#This Row],[StdDev]]</f>
        <v>#N/A</v>
      </c>
      <c r="S4933" s="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>MID(M4934,22,1)</f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s="3" t="e">
        <f>TableOMP[[#This Row],[Avg]]-$U$2*TableOMP[[#This Row],[StdDev]]</f>
        <v>#N/A</v>
      </c>
      <c r="R4934" s="3" t="e">
        <f>TableOMP[[#This Row],[Avg]]+$U$2*TableOMP[[#This Row],[StdDev]]</f>
        <v>#N/A</v>
      </c>
      <c r="S4934" s="3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>MID(M4935,22,1)</f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s="3" t="e">
        <f>TableOMP[[#This Row],[Avg]]-$U$2*TableOMP[[#This Row],[StdDev]]</f>
        <v>#N/A</v>
      </c>
      <c r="R4935" s="3" t="e">
        <f>TableOMP[[#This Row],[Avg]]+$U$2*TableOMP[[#This Row],[StdDev]]</f>
        <v>#N/A</v>
      </c>
      <c r="S4935" s="3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>MID(M4936,22,1)</f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s="3" t="e">
        <f>TableOMP[[#This Row],[Avg]]-$U$2*TableOMP[[#This Row],[StdDev]]</f>
        <v>#N/A</v>
      </c>
      <c r="R4936" s="3" t="e">
        <f>TableOMP[[#This Row],[Avg]]+$U$2*TableOMP[[#This Row],[StdDev]]</f>
        <v>#N/A</v>
      </c>
      <c r="S4936" s="3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>MID(M4937,22,1)</f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s="3" t="e">
        <f>TableOMP[[#This Row],[Avg]]-$U$2*TableOMP[[#This Row],[StdDev]]</f>
        <v>#N/A</v>
      </c>
      <c r="R4937" s="3" t="e">
        <f>TableOMP[[#This Row],[Avg]]+$U$2*TableOMP[[#This Row],[StdDev]]</f>
        <v>#N/A</v>
      </c>
      <c r="S4937" s="3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>MID(M4938,22,1)</f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s="3" t="e">
        <f>TableOMP[[#This Row],[Avg]]-$U$2*TableOMP[[#This Row],[StdDev]]</f>
        <v>#N/A</v>
      </c>
      <c r="R4938" s="3" t="e">
        <f>TableOMP[[#This Row],[Avg]]+$U$2*TableOMP[[#This Row],[StdDev]]</f>
        <v>#N/A</v>
      </c>
      <c r="S4938" s="3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>MID(M4939,22,1)</f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s="3" t="e">
        <f>TableOMP[[#This Row],[Avg]]-$U$2*TableOMP[[#This Row],[StdDev]]</f>
        <v>#N/A</v>
      </c>
      <c r="R4939" s="3" t="e">
        <f>TableOMP[[#This Row],[Avg]]+$U$2*TableOMP[[#This Row],[StdDev]]</f>
        <v>#N/A</v>
      </c>
      <c r="S4939" s="3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>MID(M4940,22,1)</f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s="3" t="e">
        <f>TableOMP[[#This Row],[Avg]]-$U$2*TableOMP[[#This Row],[StdDev]]</f>
        <v>#N/A</v>
      </c>
      <c r="R4940" s="3" t="e">
        <f>TableOMP[[#This Row],[Avg]]+$U$2*TableOMP[[#This Row],[StdDev]]</f>
        <v>#N/A</v>
      </c>
      <c r="S4940" s="3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>MID(M4941,22,1)</f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s="3" t="e">
        <f>TableOMP[[#This Row],[Avg]]-$U$2*TableOMP[[#This Row],[StdDev]]</f>
        <v>#N/A</v>
      </c>
      <c r="R4941" s="3" t="e">
        <f>TableOMP[[#This Row],[Avg]]+$U$2*TableOMP[[#This Row],[StdDev]]</f>
        <v>#N/A</v>
      </c>
      <c r="S4941" s="3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>MID(M4942,22,1)</f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s="3" t="e">
        <f>TableOMP[[#This Row],[Avg]]-$U$2*TableOMP[[#This Row],[StdDev]]</f>
        <v>#N/A</v>
      </c>
      <c r="R4942" s="3" t="e">
        <f>TableOMP[[#This Row],[Avg]]+$U$2*TableOMP[[#This Row],[StdDev]]</f>
        <v>#N/A</v>
      </c>
      <c r="S4942" s="3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>MID(M4943,22,1)</f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s="3" t="e">
        <f>TableOMP[[#This Row],[Avg]]-$U$2*TableOMP[[#This Row],[StdDev]]</f>
        <v>#N/A</v>
      </c>
      <c r="R4943" s="3" t="e">
        <f>TableOMP[[#This Row],[Avg]]+$U$2*TableOMP[[#This Row],[StdDev]]</f>
        <v>#N/A</v>
      </c>
      <c r="S4943" s="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>MID(M4944,22,1)</f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s="3" t="e">
        <f>TableOMP[[#This Row],[Avg]]-$U$2*TableOMP[[#This Row],[StdDev]]</f>
        <v>#N/A</v>
      </c>
      <c r="R4944" s="3" t="e">
        <f>TableOMP[[#This Row],[Avg]]+$U$2*TableOMP[[#This Row],[StdDev]]</f>
        <v>#N/A</v>
      </c>
      <c r="S4944" s="3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>MID(M4945,22,1)</f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s="3" t="e">
        <f>TableOMP[[#This Row],[Avg]]-$U$2*TableOMP[[#This Row],[StdDev]]</f>
        <v>#N/A</v>
      </c>
      <c r="R4945" s="3" t="e">
        <f>TableOMP[[#This Row],[Avg]]+$U$2*TableOMP[[#This Row],[StdDev]]</f>
        <v>#N/A</v>
      </c>
      <c r="S4945" s="3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>MID(M4946,22,1)</f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s="3" t="e">
        <f>TableOMP[[#This Row],[Avg]]-$U$2*TableOMP[[#This Row],[StdDev]]</f>
        <v>#N/A</v>
      </c>
      <c r="R4946" s="3" t="e">
        <f>TableOMP[[#This Row],[Avg]]+$U$2*TableOMP[[#This Row],[StdDev]]</f>
        <v>#N/A</v>
      </c>
      <c r="S4946" s="3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>MID(M4947,22,1)</f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s="3" t="e">
        <f>TableOMP[[#This Row],[Avg]]-$U$2*TableOMP[[#This Row],[StdDev]]</f>
        <v>#N/A</v>
      </c>
      <c r="R4947" s="3" t="e">
        <f>TableOMP[[#This Row],[Avg]]+$U$2*TableOMP[[#This Row],[StdDev]]</f>
        <v>#N/A</v>
      </c>
      <c r="S4947" s="3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>MID(M4948,22,1)</f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s="3" t="e">
        <f>TableOMP[[#This Row],[Avg]]-$U$2*TableOMP[[#This Row],[StdDev]]</f>
        <v>#N/A</v>
      </c>
      <c r="R4948" s="3" t="e">
        <f>TableOMP[[#This Row],[Avg]]+$U$2*TableOMP[[#This Row],[StdDev]]</f>
        <v>#N/A</v>
      </c>
      <c r="S4948" s="3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>MID(M4949,22,1)</f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s="3" t="e">
        <f>TableOMP[[#This Row],[Avg]]-$U$2*TableOMP[[#This Row],[StdDev]]</f>
        <v>#N/A</v>
      </c>
      <c r="R4949" s="3" t="e">
        <f>TableOMP[[#This Row],[Avg]]+$U$2*TableOMP[[#This Row],[StdDev]]</f>
        <v>#N/A</v>
      </c>
      <c r="S4949" s="3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>MID(M4950,22,1)</f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s="3" t="e">
        <f>TableOMP[[#This Row],[Avg]]-$U$2*TableOMP[[#This Row],[StdDev]]</f>
        <v>#N/A</v>
      </c>
      <c r="R4950" s="3" t="e">
        <f>TableOMP[[#This Row],[Avg]]+$U$2*TableOMP[[#This Row],[StdDev]]</f>
        <v>#N/A</v>
      </c>
      <c r="S4950" s="3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>MID(M4951,22,1)</f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s="3" t="e">
        <f>TableOMP[[#This Row],[Avg]]-$U$2*TableOMP[[#This Row],[StdDev]]</f>
        <v>#N/A</v>
      </c>
      <c r="R4951" s="3" t="e">
        <f>TableOMP[[#This Row],[Avg]]+$U$2*TableOMP[[#This Row],[StdDev]]</f>
        <v>#N/A</v>
      </c>
      <c r="S4951" s="3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>MID(M4952,22,1)</f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s="3" t="e">
        <f>TableOMP[[#This Row],[Avg]]-$U$2*TableOMP[[#This Row],[StdDev]]</f>
        <v>#N/A</v>
      </c>
      <c r="R4952" s="3" t="e">
        <f>TableOMP[[#This Row],[Avg]]+$U$2*TableOMP[[#This Row],[StdDev]]</f>
        <v>#N/A</v>
      </c>
      <c r="S4952" s="3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>MID(M4953,22,1)</f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s="3" t="e">
        <f>TableOMP[[#This Row],[Avg]]-$U$2*TableOMP[[#This Row],[StdDev]]</f>
        <v>#N/A</v>
      </c>
      <c r="R4953" s="3" t="e">
        <f>TableOMP[[#This Row],[Avg]]+$U$2*TableOMP[[#This Row],[StdDev]]</f>
        <v>#N/A</v>
      </c>
      <c r="S4953" s="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>MID(M4954,22,1)</f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s="3" t="e">
        <f>TableOMP[[#This Row],[Avg]]-$U$2*TableOMP[[#This Row],[StdDev]]</f>
        <v>#N/A</v>
      </c>
      <c r="R4954" s="3" t="e">
        <f>TableOMP[[#This Row],[Avg]]+$U$2*TableOMP[[#This Row],[StdDev]]</f>
        <v>#N/A</v>
      </c>
      <c r="S4954" s="3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>MID(M4955,22,1)</f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s="3" t="e">
        <f>TableOMP[[#This Row],[Avg]]-$U$2*TableOMP[[#This Row],[StdDev]]</f>
        <v>#N/A</v>
      </c>
      <c r="R4955" s="3" t="e">
        <f>TableOMP[[#This Row],[Avg]]+$U$2*TableOMP[[#This Row],[StdDev]]</f>
        <v>#N/A</v>
      </c>
      <c r="S4955" s="3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>MID(M4956,22,1)</f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s="3" t="e">
        <f>TableOMP[[#This Row],[Avg]]-$U$2*TableOMP[[#This Row],[StdDev]]</f>
        <v>#N/A</v>
      </c>
      <c r="R4956" s="3" t="e">
        <f>TableOMP[[#This Row],[Avg]]+$U$2*TableOMP[[#This Row],[StdDev]]</f>
        <v>#N/A</v>
      </c>
      <c r="S4956" s="3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>MID(M4957,22,1)</f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s="3" t="e">
        <f>TableOMP[[#This Row],[Avg]]-$U$2*TableOMP[[#This Row],[StdDev]]</f>
        <v>#N/A</v>
      </c>
      <c r="R4957" s="3" t="e">
        <f>TableOMP[[#This Row],[Avg]]+$U$2*TableOMP[[#This Row],[StdDev]]</f>
        <v>#N/A</v>
      </c>
      <c r="S4957" s="3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>MID(M4958,22,1)</f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s="3" t="e">
        <f>TableOMP[[#This Row],[Avg]]-$U$2*TableOMP[[#This Row],[StdDev]]</f>
        <v>#N/A</v>
      </c>
      <c r="R4958" s="3" t="e">
        <f>TableOMP[[#This Row],[Avg]]+$U$2*TableOMP[[#This Row],[StdDev]]</f>
        <v>#N/A</v>
      </c>
      <c r="S4958" s="3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>MID(M4959,22,1)</f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3.6887529117647055</v>
      </c>
      <c r="P4959">
        <f>VLOOKUP(TableOMP[[#This Row],[Label]],TableAvg[],3,FALSE)</f>
        <v>0.90423785867053863</v>
      </c>
      <c r="Q4959" s="3">
        <f>TableOMP[[#This Row],[Avg]]-$U$2*TableOMP[[#This Row],[StdDev]]</f>
        <v>1.8802771944236283</v>
      </c>
      <c r="R4959" s="3">
        <f>TableOMP[[#This Row],[Avg]]+$U$2*TableOMP[[#This Row],[StdDev]]</f>
        <v>5.4972286291057824</v>
      </c>
      <c r="S4959" s="3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>MID(M4960,22,1)</f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19.844972911764707</v>
      </c>
      <c r="P4960">
        <f>VLOOKUP(TableOMP[[#This Row],[Label]],TableAvg[],3,FALSE)</f>
        <v>2.3787024394751985</v>
      </c>
      <c r="Q4960" s="3">
        <f>TableOMP[[#This Row],[Avg]]-$U$2*TableOMP[[#This Row],[StdDev]]</f>
        <v>15.08756803281431</v>
      </c>
      <c r="R4960" s="3">
        <f>TableOMP[[#This Row],[Avg]]+$U$2*TableOMP[[#This Row],[StdDev]]</f>
        <v>24.602377790715103</v>
      </c>
      <c r="S4960" s="3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>MID(M4961,22,1)</f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7.0879812352941185</v>
      </c>
      <c r="P4961">
        <f>VLOOKUP(TableOMP[[#This Row],[Label]],TableAvg[],3,FALSE)</f>
        <v>1.1352525779008207</v>
      </c>
      <c r="Q4961" s="3">
        <f>TableOMP[[#This Row],[Avg]]-$U$2*TableOMP[[#This Row],[StdDev]]</f>
        <v>4.8174760794924776</v>
      </c>
      <c r="R4961" s="3">
        <f>TableOMP[[#This Row],[Avg]]+$U$2*TableOMP[[#This Row],[StdDev]]</f>
        <v>9.3584863910957594</v>
      </c>
      <c r="S4961" s="3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>MID(M4962,22,1)</f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9.9179669117647062</v>
      </c>
      <c r="P4962">
        <f>VLOOKUP(TableOMP[[#This Row],[Label]],TableAvg[],3,FALSE)</f>
        <v>2.5953991770789595</v>
      </c>
      <c r="Q4962" s="3">
        <f>TableOMP[[#This Row],[Avg]]-$U$2*TableOMP[[#This Row],[StdDev]]</f>
        <v>4.7271685576067872</v>
      </c>
      <c r="R4962" s="3">
        <f>TableOMP[[#This Row],[Avg]]+$U$2*TableOMP[[#This Row],[StdDev]]</f>
        <v>15.108765265922624</v>
      </c>
      <c r="S4962" s="3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>MID(M4963,22,1)</f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12.53978611764706</v>
      </c>
      <c r="P4963">
        <f>VLOOKUP(TableOMP[[#This Row],[Label]],TableAvg[],3,FALSE)</f>
        <v>1.5445364028980233</v>
      </c>
      <c r="Q4963" s="3">
        <f>TableOMP[[#This Row],[Avg]]-$U$2*TableOMP[[#This Row],[StdDev]]</f>
        <v>9.4507133118510129</v>
      </c>
      <c r="R4963" s="3">
        <f>TableOMP[[#This Row],[Avg]]+$U$2*TableOMP[[#This Row],[StdDev]]</f>
        <v>15.628858923443106</v>
      </c>
      <c r="S4963" s="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>MID(M4964,22,1)</f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17.186305852941175</v>
      </c>
      <c r="P4964">
        <f>VLOOKUP(TableOMP[[#This Row],[Label]],TableAvg[],3,FALSE)</f>
        <v>1.453088740354411</v>
      </c>
      <c r="Q4964" s="3">
        <f>TableOMP[[#This Row],[Avg]]-$U$2*TableOMP[[#This Row],[StdDev]]</f>
        <v>14.280128372232353</v>
      </c>
      <c r="R4964" s="3">
        <f>TableOMP[[#This Row],[Avg]]+$U$2*TableOMP[[#This Row],[StdDev]]</f>
        <v>20.092483333649998</v>
      </c>
      <c r="S4964" s="3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>MID(M4965,22,1)</f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18.569956588235296</v>
      </c>
      <c r="P4965">
        <f>VLOOKUP(TableOMP[[#This Row],[Label]],TableAvg[],3,FALSE)</f>
        <v>2.4107893631359065</v>
      </c>
      <c r="Q4965" s="3">
        <f>TableOMP[[#This Row],[Avg]]-$U$2*TableOMP[[#This Row],[StdDev]]</f>
        <v>13.748377861963483</v>
      </c>
      <c r="R4965" s="3">
        <f>TableOMP[[#This Row],[Avg]]+$U$2*TableOMP[[#This Row],[StdDev]]</f>
        <v>23.391535314507109</v>
      </c>
      <c r="S4965" s="3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>MID(M4966,22,1)</f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18.96842035294118</v>
      </c>
      <c r="P4966">
        <f>VLOOKUP(TableOMP[[#This Row],[Label]],TableAvg[],3,FALSE)</f>
        <v>2.0011168989635033</v>
      </c>
      <c r="Q4966" s="3">
        <f>TableOMP[[#This Row],[Avg]]-$U$2*TableOMP[[#This Row],[StdDev]]</f>
        <v>14.966186555014174</v>
      </c>
      <c r="R4966" s="3">
        <f>TableOMP[[#This Row],[Avg]]+$U$2*TableOMP[[#This Row],[StdDev]]</f>
        <v>22.970654150868185</v>
      </c>
      <c r="S4966" s="3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>MID(M4967,22,1)</f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17.979193705882359</v>
      </c>
      <c r="P4967">
        <f>VLOOKUP(TableOMP[[#This Row],[Label]],TableAvg[],3,FALSE)</f>
        <v>2.0682185463870035</v>
      </c>
      <c r="Q4967" s="3">
        <f>TableOMP[[#This Row],[Avg]]-$U$2*TableOMP[[#This Row],[StdDev]]</f>
        <v>13.842756613108353</v>
      </c>
      <c r="R4967" s="3">
        <f>TableOMP[[#This Row],[Avg]]+$U$2*TableOMP[[#This Row],[StdDev]]</f>
        <v>22.115630798656365</v>
      </c>
      <c r="S4967" s="3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>MID(M4968,22,1)</f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19.259341529411767</v>
      </c>
      <c r="P4968">
        <f>VLOOKUP(TableOMP[[#This Row],[Label]],TableAvg[],3,FALSE)</f>
        <v>3.0870103771378772</v>
      </c>
      <c r="Q4968" s="3">
        <f>TableOMP[[#This Row],[Avg]]-$U$2*TableOMP[[#This Row],[StdDev]]</f>
        <v>13.085320775136012</v>
      </c>
      <c r="R4968" s="3">
        <f>TableOMP[[#This Row],[Avg]]+$U$2*TableOMP[[#This Row],[StdDev]]</f>
        <v>25.433362283687522</v>
      </c>
      <c r="S4968" s="3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>MID(M4969,22,1)</f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19.778512941176469</v>
      </c>
      <c r="P4969">
        <f>VLOOKUP(TableOMP[[#This Row],[Label]],TableAvg[],3,FALSE)</f>
        <v>2.9393500153542895</v>
      </c>
      <c r="Q4969" s="3">
        <f>TableOMP[[#This Row],[Avg]]-$U$2*TableOMP[[#This Row],[StdDev]]</f>
        <v>13.89981291046789</v>
      </c>
      <c r="R4969" s="3">
        <f>TableOMP[[#This Row],[Avg]]+$U$2*TableOMP[[#This Row],[StdDev]]</f>
        <v>25.657212971885048</v>
      </c>
      <c r="S4969" s="3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>MID(M4970,22,1)</f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19.262398529411765</v>
      </c>
      <c r="P4970">
        <f>VLOOKUP(TableOMP[[#This Row],[Label]],TableAvg[],3,FALSE)</f>
        <v>3.4408433130393234</v>
      </c>
      <c r="Q4970" s="3">
        <f>TableOMP[[#This Row],[Avg]]-$U$2*TableOMP[[#This Row],[StdDev]]</f>
        <v>12.380711903333118</v>
      </c>
      <c r="R4970" s="3">
        <f>TableOMP[[#This Row],[Avg]]+$U$2*TableOMP[[#This Row],[StdDev]]</f>
        <v>26.144085155490412</v>
      </c>
      <c r="S4970" s="3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>MID(M4971,22,1)</f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19.646251617647067</v>
      </c>
      <c r="P4971">
        <f>VLOOKUP(TableOMP[[#This Row],[Label]],TableAvg[],3,FALSE)</f>
        <v>3.4480023421486621</v>
      </c>
      <c r="Q4971" s="3">
        <f>TableOMP[[#This Row],[Avg]]-$U$2*TableOMP[[#This Row],[StdDev]]</f>
        <v>12.750246933349743</v>
      </c>
      <c r="R4971" s="3">
        <f>TableOMP[[#This Row],[Avg]]+$U$2*TableOMP[[#This Row],[StdDev]]</f>
        <v>26.542256301944391</v>
      </c>
      <c r="S4971" s="3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>MID(M4972,22,1)</f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18.493297705882355</v>
      </c>
      <c r="P4972">
        <f>VLOOKUP(TableOMP[[#This Row],[Label]],TableAvg[],3,FALSE)</f>
        <v>4.4769166068423738</v>
      </c>
      <c r="Q4972" s="3">
        <f>TableOMP[[#This Row],[Avg]]-$U$2*TableOMP[[#This Row],[StdDev]]</f>
        <v>9.5394644921976077</v>
      </c>
      <c r="R4972" s="3">
        <f>TableOMP[[#This Row],[Avg]]+$U$2*TableOMP[[#This Row],[StdDev]]</f>
        <v>27.447130919567101</v>
      </c>
      <c r="S4972" s="3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>MID(M4973,22,1)</f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18.953679029411774</v>
      </c>
      <c r="P4973">
        <f>VLOOKUP(TableOMP[[#This Row],[Label]],TableAvg[],3,FALSE)</f>
        <v>4.4196828846034402</v>
      </c>
      <c r="Q4973" s="3">
        <f>TableOMP[[#This Row],[Avg]]-$U$2*TableOMP[[#This Row],[StdDev]]</f>
        <v>10.114313260204893</v>
      </c>
      <c r="R4973" s="3">
        <f>TableOMP[[#This Row],[Avg]]+$U$2*TableOMP[[#This Row],[StdDev]]</f>
        <v>27.793044798618652</v>
      </c>
      <c r="S4973" s="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>MID(M4974,22,1)</f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18.222616411764712</v>
      </c>
      <c r="P4974">
        <f>VLOOKUP(TableOMP[[#This Row],[Label]],TableAvg[],3,FALSE)</f>
        <v>5.2850337883305496</v>
      </c>
      <c r="Q4974" s="3">
        <f>TableOMP[[#This Row],[Avg]]-$U$2*TableOMP[[#This Row],[StdDev]]</f>
        <v>7.6525488351036124</v>
      </c>
      <c r="R4974" s="3">
        <f>TableOMP[[#This Row],[Avg]]+$U$2*TableOMP[[#This Row],[StdDev]]</f>
        <v>28.792683988425811</v>
      </c>
      <c r="S4974" s="3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>MID(M4975,22,1)</f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19.753304235294113</v>
      </c>
      <c r="P4975">
        <f>VLOOKUP(TableOMP[[#This Row],[Label]],TableAvg[],3,FALSE)</f>
        <v>5.7720607754639541</v>
      </c>
      <c r="Q4975" s="3">
        <f>TableOMP[[#This Row],[Avg]]-$U$2*TableOMP[[#This Row],[StdDev]]</f>
        <v>8.2091826843662048</v>
      </c>
      <c r="R4975" s="3">
        <f>TableOMP[[#This Row],[Avg]]+$U$2*TableOMP[[#This Row],[StdDev]]</f>
        <v>31.297425786222021</v>
      </c>
      <c r="S4975" s="3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>MID(M4976,22,1)</f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18.861187470588234</v>
      </c>
      <c r="P4976">
        <f>VLOOKUP(TableOMP[[#This Row],[Label]],TableAvg[],3,FALSE)</f>
        <v>5.8464491993861802</v>
      </c>
      <c r="Q4976" s="3">
        <f>TableOMP[[#This Row],[Avg]]-$U$2*TableOMP[[#This Row],[StdDev]]</f>
        <v>7.1682890718158738</v>
      </c>
      <c r="R4976" s="3">
        <f>TableOMP[[#This Row],[Avg]]+$U$2*TableOMP[[#This Row],[StdDev]]</f>
        <v>30.554085869360595</v>
      </c>
      <c r="S4976" s="3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>MID(M4977,22,1)</f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17.531113088235291</v>
      </c>
      <c r="P4977">
        <f>VLOOKUP(TableOMP[[#This Row],[Label]],TableAvg[],3,FALSE)</f>
        <v>6.3151383017288145</v>
      </c>
      <c r="Q4977" s="3">
        <f>TableOMP[[#This Row],[Avg]]-$U$2*TableOMP[[#This Row],[StdDev]]</f>
        <v>4.9008364847776615</v>
      </c>
      <c r="R4977" s="3">
        <f>TableOMP[[#This Row],[Avg]]+$U$2*TableOMP[[#This Row],[StdDev]]</f>
        <v>30.161389691692918</v>
      </c>
      <c r="S4977" s="3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>MID(M4978,22,1)</f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19.772225558823529</v>
      </c>
      <c r="P4978">
        <f>VLOOKUP(TableOMP[[#This Row],[Label]],TableAvg[],3,FALSE)</f>
        <v>6.3812539498502527</v>
      </c>
      <c r="Q4978" s="3">
        <f>TableOMP[[#This Row],[Avg]]-$U$2*TableOMP[[#This Row],[StdDev]]</f>
        <v>7.009717659123023</v>
      </c>
      <c r="R4978" s="3">
        <f>TableOMP[[#This Row],[Avg]]+$U$2*TableOMP[[#This Row],[StdDev]]</f>
        <v>32.53473345852403</v>
      </c>
      <c r="S4978" s="3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>MID(M4979,22,1)</f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17.463875411764704</v>
      </c>
      <c r="P4979">
        <f>VLOOKUP(TableOMP[[#This Row],[Label]],TableAvg[],3,FALSE)</f>
        <v>6.8619164896842131</v>
      </c>
      <c r="Q4979" s="3">
        <f>TableOMP[[#This Row],[Avg]]-$U$2*TableOMP[[#This Row],[StdDev]]</f>
        <v>3.7400424323962778</v>
      </c>
      <c r="R4979" s="3">
        <f>TableOMP[[#This Row],[Avg]]+$U$2*TableOMP[[#This Row],[StdDev]]</f>
        <v>31.187708391133128</v>
      </c>
      <c r="S4979" s="3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>MID(M4980,22,1)</f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16.758922852941176</v>
      </c>
      <c r="P4980">
        <f>VLOOKUP(TableOMP[[#This Row],[Label]],TableAvg[],3,FALSE)</f>
        <v>6.2883830143203872</v>
      </c>
      <c r="Q4980" s="3">
        <f>TableOMP[[#This Row],[Avg]]-$U$2*TableOMP[[#This Row],[StdDev]]</f>
        <v>4.1821568243004013</v>
      </c>
      <c r="R4980" s="3">
        <f>TableOMP[[#This Row],[Avg]]+$U$2*TableOMP[[#This Row],[StdDev]]</f>
        <v>29.335688881581952</v>
      </c>
      <c r="S4980" s="3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>MID(M4981,22,1)</f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18.25794655882353</v>
      </c>
      <c r="P4981">
        <f>VLOOKUP(TableOMP[[#This Row],[Label]],TableAvg[],3,FALSE)</f>
        <v>7.0619355485102417</v>
      </c>
      <c r="Q4981" s="3">
        <f>TableOMP[[#This Row],[Avg]]-$U$2*TableOMP[[#This Row],[StdDev]]</f>
        <v>4.1340754618030466</v>
      </c>
      <c r="R4981" s="3">
        <f>TableOMP[[#This Row],[Avg]]+$U$2*TableOMP[[#This Row],[StdDev]]</f>
        <v>32.381817655844017</v>
      </c>
      <c r="S4981" s="3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>MID(M4982,22,1)</f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18.183163529411761</v>
      </c>
      <c r="P4982">
        <f>VLOOKUP(TableOMP[[#This Row],[Label]],TableAvg[],3,FALSE)</f>
        <v>6.6206298085175597</v>
      </c>
      <c r="Q4982" s="3">
        <f>TableOMP[[#This Row],[Avg]]-$U$2*TableOMP[[#This Row],[StdDev]]</f>
        <v>4.9419039123766417</v>
      </c>
      <c r="R4982" s="3">
        <f>TableOMP[[#This Row],[Avg]]+$U$2*TableOMP[[#This Row],[StdDev]]</f>
        <v>31.42442314644688</v>
      </c>
      <c r="S4982" s="3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>MID(M4983,22,1)</f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19.406174029411766</v>
      </c>
      <c r="P4983">
        <f>VLOOKUP(TableOMP[[#This Row],[Label]],TableAvg[],3,FALSE)</f>
        <v>7.2401406467937921</v>
      </c>
      <c r="Q4983" s="3">
        <f>TableOMP[[#This Row],[Avg]]-$U$2*TableOMP[[#This Row],[StdDev]]</f>
        <v>4.9258927358241813</v>
      </c>
      <c r="R4983" s="3">
        <f>TableOMP[[#This Row],[Avg]]+$U$2*TableOMP[[#This Row],[StdDev]]</f>
        <v>33.886455322999353</v>
      </c>
      <c r="S4983" s="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>MID(M4984,22,1)</f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16.812693030303027</v>
      </c>
      <c r="P4984">
        <f>VLOOKUP(TableOMP[[#This Row],[Label]],TableAvg[],3,FALSE)</f>
        <v>7.084861945981431</v>
      </c>
      <c r="Q4984" s="3">
        <f>TableOMP[[#This Row],[Avg]]-$U$2*TableOMP[[#This Row],[StdDev]]</f>
        <v>2.642969138340165</v>
      </c>
      <c r="R4984" s="3">
        <f>TableOMP[[#This Row],[Avg]]+$U$2*TableOMP[[#This Row],[StdDev]]</f>
        <v>30.982416922265891</v>
      </c>
      <c r="S4984" s="3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>MID(M4985,22,1)</f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17.23930566666666</v>
      </c>
      <c r="P4985">
        <f>VLOOKUP(TableOMP[[#This Row],[Label]],TableAvg[],3,FALSE)</f>
        <v>7.2365690548838488</v>
      </c>
      <c r="Q4985" s="3">
        <f>TableOMP[[#This Row],[Avg]]-$U$2*TableOMP[[#This Row],[StdDev]]</f>
        <v>2.7661675568989619</v>
      </c>
      <c r="R4985" s="3">
        <f>TableOMP[[#This Row],[Avg]]+$U$2*TableOMP[[#This Row],[StdDev]]</f>
        <v>31.712443776434355</v>
      </c>
      <c r="S4985" s="3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>MID(M4986,22,1)</f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16.724734968750003</v>
      </c>
      <c r="P4986">
        <f>VLOOKUP(TableOMP[[#This Row],[Label]],TableAvg[],3,FALSE)</f>
        <v>7.0022010159697237</v>
      </c>
      <c r="Q4986" s="3">
        <f>TableOMP[[#This Row],[Avg]]-$U$2*TableOMP[[#This Row],[StdDev]]</f>
        <v>2.7203329368105553</v>
      </c>
      <c r="R4986" s="3">
        <f>TableOMP[[#This Row],[Avg]]+$U$2*TableOMP[[#This Row],[StdDev]]</f>
        <v>30.729137000689448</v>
      </c>
      <c r="S4986" s="3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>MID(M4987,22,1)</f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17.459034281249998</v>
      </c>
      <c r="P4987">
        <f>VLOOKUP(TableOMP[[#This Row],[Label]],TableAvg[],3,FALSE)</f>
        <v>7.0515531740340354</v>
      </c>
      <c r="Q4987" s="3">
        <f>TableOMP[[#This Row],[Avg]]-$U$2*TableOMP[[#This Row],[StdDev]]</f>
        <v>3.3559279331819276</v>
      </c>
      <c r="R4987" s="3">
        <f>TableOMP[[#This Row],[Avg]]+$U$2*TableOMP[[#This Row],[StdDev]]</f>
        <v>31.562140629318069</v>
      </c>
      <c r="S4987" s="3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>MID(M4988,22,1)</f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17.1912389375</v>
      </c>
      <c r="P4988">
        <f>VLOOKUP(TableOMP[[#This Row],[Label]],TableAvg[],3,FALSE)</f>
        <v>7.3569513147395975</v>
      </c>
      <c r="Q4988" s="3">
        <f>TableOMP[[#This Row],[Avg]]-$U$2*TableOMP[[#This Row],[StdDev]]</f>
        <v>2.4773363080208046</v>
      </c>
      <c r="R4988" s="3">
        <f>TableOMP[[#This Row],[Avg]]+$U$2*TableOMP[[#This Row],[StdDev]]</f>
        <v>31.905141566979196</v>
      </c>
      <c r="S4988" s="3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>MID(M4989,22,1)</f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16.484906718749997</v>
      </c>
      <c r="P4989">
        <f>VLOOKUP(TableOMP[[#This Row],[Label]],TableAvg[],3,FALSE)</f>
        <v>7.558230125214445</v>
      </c>
      <c r="Q4989" s="3">
        <f>TableOMP[[#This Row],[Avg]]-$U$2*TableOMP[[#This Row],[StdDev]]</f>
        <v>1.3684464683211068</v>
      </c>
      <c r="R4989" s="3">
        <f>TableOMP[[#This Row],[Avg]]+$U$2*TableOMP[[#This Row],[StdDev]]</f>
        <v>31.601366969178887</v>
      </c>
      <c r="S4989" s="3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>MID(M4990,22,1)</f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18.282200593749998</v>
      </c>
      <c r="P4990">
        <f>VLOOKUP(TableOMP[[#This Row],[Label]],TableAvg[],3,FALSE)</f>
        <v>7.4943406967237527</v>
      </c>
      <c r="Q4990" s="3">
        <f>TableOMP[[#This Row],[Avg]]-$U$2*TableOMP[[#This Row],[StdDev]]</f>
        <v>3.2935192003024927</v>
      </c>
      <c r="R4990" s="3">
        <f>TableOMP[[#This Row],[Avg]]+$U$2*TableOMP[[#This Row],[StdDev]]</f>
        <v>33.270881987197505</v>
      </c>
      <c r="S4990" s="3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>MID(M4991,22,1)</f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18.887814124999995</v>
      </c>
      <c r="P4991">
        <f>VLOOKUP(TableOMP[[#This Row],[Label]],TableAvg[],3,FALSE)</f>
        <v>7.8339106006478954</v>
      </c>
      <c r="Q4991" s="3">
        <f>TableOMP[[#This Row],[Avg]]-$U$2*TableOMP[[#This Row],[StdDev]]</f>
        <v>3.2199929237042042</v>
      </c>
      <c r="R4991" s="3">
        <f>TableOMP[[#This Row],[Avg]]+$U$2*TableOMP[[#This Row],[StdDev]]</f>
        <v>34.555635326295786</v>
      </c>
      <c r="S4991" s="3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>MID(M4992,22,1)</f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20.834151406250001</v>
      </c>
      <c r="P4992">
        <f>VLOOKUP(TableOMP[[#This Row],[Label]],TableAvg[],3,FALSE)</f>
        <v>8.4387837478377037</v>
      </c>
      <c r="Q4992" s="3">
        <f>TableOMP[[#This Row],[Avg]]-$U$2*TableOMP[[#This Row],[StdDev]]</f>
        <v>3.9565839105745937</v>
      </c>
      <c r="R4992" s="3">
        <f>TableOMP[[#This Row],[Avg]]+$U$2*TableOMP[[#This Row],[StdDev]]</f>
        <v>37.711718901925408</v>
      </c>
      <c r="S4992" s="3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>MID(M4993,22,1)</f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21.759482451612907</v>
      </c>
      <c r="P4993">
        <f>VLOOKUP(TableOMP[[#This Row],[Label]],TableAvg[],3,FALSE)</f>
        <v>8.1826034443029805</v>
      </c>
      <c r="Q4993" s="3">
        <f>TableOMP[[#This Row],[Avg]]-$U$2*TableOMP[[#This Row],[StdDev]]</f>
        <v>5.3942755630069463</v>
      </c>
      <c r="R4993" s="3">
        <f>TableOMP[[#This Row],[Avg]]+$U$2*TableOMP[[#This Row],[StdDev]]</f>
        <v>38.124689340218865</v>
      </c>
      <c r="S4993" s="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19.386276322580649</v>
      </c>
      <c r="P4994">
        <f>VLOOKUP(TableOMP[[#This Row],[Label]],TableAvg[],3,FALSE)</f>
        <v>8.256148849544207</v>
      </c>
      <c r="Q4994" s="3">
        <f>TableOMP[[#This Row],[Avg]]-$U$2*TableOMP[[#This Row],[StdDev]]</f>
        <v>2.8739786234922349</v>
      </c>
      <c r="R4994" s="3">
        <f>TableOMP[[#This Row],[Avg]]+$U$2*TableOMP[[#This Row],[StdDev]]</f>
        <v>35.898574021669063</v>
      </c>
      <c r="S4994" s="3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>MID(M4995,22,1)</f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19.607238129032257</v>
      </c>
      <c r="P4995">
        <f>VLOOKUP(TableOMP[[#This Row],[Label]],TableAvg[],3,FALSE)</f>
        <v>8.7716338060571157</v>
      </c>
      <c r="Q4995" s="3">
        <f>TableOMP[[#This Row],[Avg]]-$U$2*TableOMP[[#This Row],[StdDev]]</f>
        <v>2.063970516918026</v>
      </c>
      <c r="R4995" s="3">
        <f>TableOMP[[#This Row],[Avg]]+$U$2*TableOMP[[#This Row],[StdDev]]</f>
        <v>37.150505741146489</v>
      </c>
      <c r="S4995" s="3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>MID(M4996,22,1)</f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19.512715466666666</v>
      </c>
      <c r="P4996">
        <f>VLOOKUP(TableOMP[[#This Row],[Label]],TableAvg[],3,FALSE)</f>
        <v>9.187228983869657</v>
      </c>
      <c r="Q4996" s="3">
        <f>TableOMP[[#This Row],[Avg]]-$U$2*TableOMP[[#This Row],[StdDev]]</f>
        <v>1.1382574989273522</v>
      </c>
      <c r="R4996" s="3">
        <f>TableOMP[[#This Row],[Avg]]+$U$2*TableOMP[[#This Row],[StdDev]]</f>
        <v>37.88717343440598</v>
      </c>
      <c r="S4996" s="3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>MID(M4997,22,1)</f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18.221909137931036</v>
      </c>
      <c r="P4997">
        <f>VLOOKUP(TableOMP[[#This Row],[Label]],TableAvg[],3,FALSE)</f>
        <v>8.8666679267412789</v>
      </c>
      <c r="Q4997" s="3">
        <f>TableOMP[[#This Row],[Avg]]-$U$2*TableOMP[[#This Row],[StdDev]]</f>
        <v>0.48857328444847781</v>
      </c>
      <c r="R4997" s="3">
        <f>TableOMP[[#This Row],[Avg]]+$U$2*TableOMP[[#This Row],[StdDev]]</f>
        <v>35.955244991413593</v>
      </c>
      <c r="S4997" s="3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>MID(M4998,22,1)</f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20.414483310344828</v>
      </c>
      <c r="P4998">
        <f>VLOOKUP(TableOMP[[#This Row],[Label]],TableAvg[],3,FALSE)</f>
        <v>8.8079953443107861</v>
      </c>
      <c r="Q4998" s="3">
        <f>TableOMP[[#This Row],[Avg]]-$U$2*TableOMP[[#This Row],[StdDev]]</f>
        <v>2.7984926217232555</v>
      </c>
      <c r="R4998" s="3">
        <f>TableOMP[[#This Row],[Avg]]+$U$2*TableOMP[[#This Row],[StdDev]]</f>
        <v>38.0304739989664</v>
      </c>
      <c r="S4998" s="3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>MID(M4999,22,1)</f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23.102873862068964</v>
      </c>
      <c r="P4999">
        <f>VLOOKUP(TableOMP[[#This Row],[Label]],TableAvg[],3,FALSE)</f>
        <v>9.1655820311027689</v>
      </c>
      <c r="Q4999" s="3">
        <f>TableOMP[[#This Row],[Avg]]-$U$2*TableOMP[[#This Row],[StdDev]]</f>
        <v>4.7717097998634266</v>
      </c>
      <c r="R4999" s="3">
        <f>TableOMP[[#This Row],[Avg]]+$U$2*TableOMP[[#This Row],[StdDev]]</f>
        <v>41.434037924274506</v>
      </c>
      <c r="S4999" s="3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>MID(M5000,22,1)</f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20.206137000000002</v>
      </c>
      <c r="P5000">
        <f>VLOOKUP(TableOMP[[#This Row],[Label]],TableAvg[],3,FALSE)</f>
        <v>9.3356683494800166</v>
      </c>
      <c r="Q5000" s="3">
        <f>TableOMP[[#This Row],[Avg]]-$U$2*TableOMP[[#This Row],[StdDev]]</f>
        <v>1.5348003010399687</v>
      </c>
      <c r="R5000" s="3">
        <f>TableOMP[[#This Row],[Avg]]+$U$2*TableOMP[[#This Row],[StdDev]]</f>
        <v>38.877473698960031</v>
      </c>
      <c r="S5000" s="3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>MID(M5001,22,1)</f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19.386289896551727</v>
      </c>
      <c r="P5001">
        <f>VLOOKUP(TableOMP[[#This Row],[Label]],TableAvg[],3,FALSE)</f>
        <v>9.356722659350508</v>
      </c>
      <c r="Q5001" s="3">
        <f>TableOMP[[#This Row],[Avg]]-$U$2*TableOMP[[#This Row],[StdDev]]</f>
        <v>0.67284457785071083</v>
      </c>
      <c r="R5001" s="3">
        <f>TableOMP[[#This Row],[Avg]]+$U$2*TableOMP[[#This Row],[StdDev]]</f>
        <v>38.099735215252743</v>
      </c>
      <c r="S5001" s="3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>MID(M5002,22,1)</f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21.556592607142864</v>
      </c>
      <c r="P5002">
        <f>VLOOKUP(TableOMP[[#This Row],[Label]],TableAvg[],3,FALSE)</f>
        <v>9.5239741975301975</v>
      </c>
      <c r="Q5002" s="3">
        <f>TableOMP[[#This Row],[Avg]]-$U$2*TableOMP[[#This Row],[StdDev]]</f>
        <v>2.5086442120824692</v>
      </c>
      <c r="R5002" s="3">
        <f>TableOMP[[#This Row],[Avg]]+$U$2*TableOMP[[#This Row],[StdDev]]</f>
        <v>40.604541002203263</v>
      </c>
      <c r="S5002" s="3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>MID(M5003,22,1)</f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26.108961571428576</v>
      </c>
      <c r="P5003">
        <f>VLOOKUP(TableOMP[[#This Row],[Label]],TableAvg[],3,FALSE)</f>
        <v>7.567723320778434</v>
      </c>
      <c r="Q5003" s="3">
        <f>TableOMP[[#This Row],[Avg]]-$U$2*TableOMP[[#This Row],[StdDev]]</f>
        <v>10.973514929871708</v>
      </c>
      <c r="R5003" s="3">
        <f>TableOMP[[#This Row],[Avg]]+$U$2*TableOMP[[#This Row],[StdDev]]</f>
        <v>41.244408212985448</v>
      </c>
      <c r="S5003" s="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>MID(M5004,22,1)</f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21.33952425</v>
      </c>
      <c r="P5004">
        <f>VLOOKUP(TableOMP[[#This Row],[Label]],TableAvg[],3,FALSE)</f>
        <v>9.4382373391227325</v>
      </c>
      <c r="Q5004" s="3">
        <f>TableOMP[[#This Row],[Avg]]-$U$2*TableOMP[[#This Row],[StdDev]]</f>
        <v>2.4630495717545351</v>
      </c>
      <c r="R5004" s="3">
        <f>TableOMP[[#This Row],[Avg]]+$U$2*TableOMP[[#This Row],[StdDev]]</f>
        <v>40.215998928245469</v>
      </c>
      <c r="S5004" s="3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>MID(M5005,22,1)</f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22.073098000000005</v>
      </c>
      <c r="P5005">
        <f>VLOOKUP(TableOMP[[#This Row],[Label]],TableAvg[],3,FALSE)</f>
        <v>9.0800087901737854</v>
      </c>
      <c r="Q5005" s="3">
        <f>TableOMP[[#This Row],[Avg]]-$U$2*TableOMP[[#This Row],[StdDev]]</f>
        <v>3.9130804196524345</v>
      </c>
      <c r="R5005" s="3">
        <f>TableOMP[[#This Row],[Avg]]+$U$2*TableOMP[[#This Row],[StdDev]]</f>
        <v>40.233115580347572</v>
      </c>
      <c r="S5005" s="3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>MID(M5006,22,1)</f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19.91024775</v>
      </c>
      <c r="P5006">
        <f>VLOOKUP(TableOMP[[#This Row],[Label]],TableAvg[],3,FALSE)</f>
        <v>8.9890914259441548</v>
      </c>
      <c r="Q5006" s="3">
        <f>TableOMP[[#This Row],[Avg]]-$U$2*TableOMP[[#This Row],[StdDev]]</f>
        <v>1.9320648981116904</v>
      </c>
      <c r="R5006" s="3">
        <f>TableOMP[[#This Row],[Avg]]+$U$2*TableOMP[[#This Row],[StdDev]]</f>
        <v>37.888430601888309</v>
      </c>
      <c r="S5006" s="3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>MID(M5007,22,1)</f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18.850676142857139</v>
      </c>
      <c r="P5007">
        <f>VLOOKUP(TableOMP[[#This Row],[Label]],TableAvg[],3,FALSE)</f>
        <v>8.9405976519509274</v>
      </c>
      <c r="Q5007" s="3">
        <f>TableOMP[[#This Row],[Avg]]-$U$2*TableOMP[[#This Row],[StdDev]]</f>
        <v>0.9694808389552847</v>
      </c>
      <c r="R5007" s="3">
        <f>TableOMP[[#This Row],[Avg]]+$U$2*TableOMP[[#This Row],[StdDev]]</f>
        <v>36.731871446758994</v>
      </c>
      <c r="S5007" s="3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>MID(M5008,22,1)</f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21.831402321428566</v>
      </c>
      <c r="P5008">
        <f>VLOOKUP(TableOMP[[#This Row],[Label]],TableAvg[],3,FALSE)</f>
        <v>9.0477290995250179</v>
      </c>
      <c r="Q5008" s="3">
        <f>TableOMP[[#This Row],[Avg]]-$U$2*TableOMP[[#This Row],[StdDev]]</f>
        <v>3.7359441223785304</v>
      </c>
      <c r="R5008" s="3">
        <f>TableOMP[[#This Row],[Avg]]+$U$2*TableOMP[[#This Row],[StdDev]]</f>
        <v>39.926860520478598</v>
      </c>
      <c r="S5008" s="3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>MID(M5009,22,1)</f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17.737151851851849</v>
      </c>
      <c r="P5009">
        <f>VLOOKUP(TableOMP[[#This Row],[Label]],TableAvg[],3,FALSE)</f>
        <v>8.9005041359941846</v>
      </c>
      <c r="Q5009" s="3">
        <f>TableOMP[[#This Row],[Avg]]-$U$2*TableOMP[[#This Row],[StdDev]]</f>
        <v>-6.3856420136520597E-2</v>
      </c>
      <c r="R5009" s="3">
        <f>TableOMP[[#This Row],[Avg]]+$U$2*TableOMP[[#This Row],[StdDev]]</f>
        <v>35.538160123840214</v>
      </c>
      <c r="S5009" s="3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>MID(M5010,22,1)</f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23.289516851851857</v>
      </c>
      <c r="P5010">
        <f>VLOOKUP(TableOMP[[#This Row],[Label]],TableAvg[],3,FALSE)</f>
        <v>11.135900762443443</v>
      </c>
      <c r="Q5010" s="3">
        <f>TableOMP[[#This Row],[Avg]]-$U$2*TableOMP[[#This Row],[StdDev]]</f>
        <v>1.0177153269649715</v>
      </c>
      <c r="R5010" s="3">
        <f>TableOMP[[#This Row],[Avg]]+$U$2*TableOMP[[#This Row],[StdDev]]</f>
        <v>45.56131837673874</v>
      </c>
      <c r="S5010" s="3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>MID(M5011,22,1)</f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20.976530925925925</v>
      </c>
      <c r="P5011">
        <f>VLOOKUP(TableOMP[[#This Row],[Label]],TableAvg[],3,FALSE)</f>
        <v>9.3978188170333041</v>
      </c>
      <c r="Q5011" s="3">
        <f>TableOMP[[#This Row],[Avg]]-$U$2*TableOMP[[#This Row],[StdDev]]</f>
        <v>2.1808932918593165</v>
      </c>
      <c r="R5011" s="3">
        <f>TableOMP[[#This Row],[Avg]]+$U$2*TableOMP[[#This Row],[StdDev]]</f>
        <v>39.772168559992537</v>
      </c>
      <c r="S5011" s="3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>MID(M5012,22,1)</f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22.445551407407407</v>
      </c>
      <c r="P5012">
        <f>VLOOKUP(TableOMP[[#This Row],[Label]],TableAvg[],3,FALSE)</f>
        <v>9.5278826106641894</v>
      </c>
      <c r="Q5012" s="3">
        <f>TableOMP[[#This Row],[Avg]]-$U$2*TableOMP[[#This Row],[StdDev]]</f>
        <v>3.3897861860790286</v>
      </c>
      <c r="R5012" s="3">
        <f>TableOMP[[#This Row],[Avg]]+$U$2*TableOMP[[#This Row],[StdDev]]</f>
        <v>41.501316628735786</v>
      </c>
      <c r="S5012" s="3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>MID(M5013,22,1)</f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19.780008555555561</v>
      </c>
      <c r="P5013">
        <f>VLOOKUP(TableOMP[[#This Row],[Label]],TableAvg[],3,FALSE)</f>
        <v>9.8262579595391362</v>
      </c>
      <c r="Q5013" s="3">
        <f>TableOMP[[#This Row],[Avg]]-$U$2*TableOMP[[#This Row],[StdDev]]</f>
        <v>0.12749263647728881</v>
      </c>
      <c r="R5013" s="3">
        <f>TableOMP[[#This Row],[Avg]]+$U$2*TableOMP[[#This Row],[StdDev]]</f>
        <v>39.432524474633837</v>
      </c>
      <c r="S5013" s="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>MID(M5014,22,1)</f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20.881905629629632</v>
      </c>
      <c r="P5014">
        <f>VLOOKUP(TableOMP[[#This Row],[Label]],TableAvg[],3,FALSE)</f>
        <v>9.7048797750861944</v>
      </c>
      <c r="Q5014" s="3">
        <f>TableOMP[[#This Row],[Avg]]-$U$2*TableOMP[[#This Row],[StdDev]]</f>
        <v>1.472146079457243</v>
      </c>
      <c r="R5014" s="3">
        <f>TableOMP[[#This Row],[Avg]]+$U$2*TableOMP[[#This Row],[StdDev]]</f>
        <v>40.291665179802024</v>
      </c>
      <c r="S5014" s="3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>MID(M5015,22,1)</f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24.797914961538464</v>
      </c>
      <c r="P5015">
        <f>VLOOKUP(TableOMP[[#This Row],[Label]],TableAvg[],3,FALSE)</f>
        <v>9.2244738610175894</v>
      </c>
      <c r="Q5015" s="3">
        <f>TableOMP[[#This Row],[Avg]]-$U$2*TableOMP[[#This Row],[StdDev]]</f>
        <v>6.3489672395032848</v>
      </c>
      <c r="R5015" s="3">
        <f>TableOMP[[#This Row],[Avg]]+$U$2*TableOMP[[#This Row],[StdDev]]</f>
        <v>43.246862683573639</v>
      </c>
      <c r="S5015" s="3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>MID(M5016,22,1)</f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25.08190823076923</v>
      </c>
      <c r="P5016">
        <f>VLOOKUP(TableOMP[[#This Row],[Label]],TableAvg[],3,FALSE)</f>
        <v>8.6842077902559947</v>
      </c>
      <c r="Q5016" s="3">
        <f>TableOMP[[#This Row],[Avg]]-$U$2*TableOMP[[#This Row],[StdDev]]</f>
        <v>7.7134926502572405</v>
      </c>
      <c r="R5016" s="3">
        <f>TableOMP[[#This Row],[Avg]]+$U$2*TableOMP[[#This Row],[StdDev]]</f>
        <v>42.450323811281223</v>
      </c>
      <c r="S5016" s="3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>MID(M5017,22,1)</f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19.769097730769229</v>
      </c>
      <c r="P5017">
        <f>VLOOKUP(TableOMP[[#This Row],[Label]],TableAvg[],3,FALSE)</f>
        <v>9.8607226380025708</v>
      </c>
      <c r="Q5017" s="3">
        <f>TableOMP[[#This Row],[Avg]]-$U$2*TableOMP[[#This Row],[StdDev]]</f>
        <v>4.7652454764087082E-2</v>
      </c>
      <c r="R5017" s="3">
        <f>TableOMP[[#This Row],[Avg]]+$U$2*TableOMP[[#This Row],[StdDev]]</f>
        <v>39.490543006774374</v>
      </c>
      <c r="S5017" s="3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>MID(M5018,22,1)</f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20.141973615384618</v>
      </c>
      <c r="P5018">
        <f>VLOOKUP(TableOMP[[#This Row],[Label]],TableAvg[],3,FALSE)</f>
        <v>9.5355048512637754</v>
      </c>
      <c r="Q5018" s="3">
        <f>TableOMP[[#This Row],[Avg]]-$U$2*TableOMP[[#This Row],[StdDev]]</f>
        <v>1.0709639128570672</v>
      </c>
      <c r="R5018" s="3">
        <f>TableOMP[[#This Row],[Avg]]+$U$2*TableOMP[[#This Row],[StdDev]]</f>
        <v>39.212983317912169</v>
      </c>
      <c r="S5018" s="3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>MID(M5019,22,1)</f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23.750743115384619</v>
      </c>
      <c r="P5019">
        <f>VLOOKUP(TableOMP[[#This Row],[Label]],TableAvg[],3,FALSE)</f>
        <v>9.4969429529989462</v>
      </c>
      <c r="Q5019" s="3">
        <f>TableOMP[[#This Row],[Avg]]-$U$2*TableOMP[[#This Row],[StdDev]]</f>
        <v>4.7568572093867267</v>
      </c>
      <c r="R5019" s="3">
        <f>TableOMP[[#This Row],[Avg]]+$U$2*TableOMP[[#This Row],[StdDev]]</f>
        <v>42.744629021382508</v>
      </c>
      <c r="S5019" s="3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>MID(M5020,22,1)</f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19.084940192307691</v>
      </c>
      <c r="P5020">
        <f>VLOOKUP(TableOMP[[#This Row],[Label]],TableAvg[],3,FALSE)</f>
        <v>9.8503241807080073</v>
      </c>
      <c r="Q5020" s="3">
        <f>TableOMP[[#This Row],[Avg]]-$U$2*TableOMP[[#This Row],[StdDev]]</f>
        <v>-0.61570816910832349</v>
      </c>
      <c r="R5020" s="3">
        <f>TableOMP[[#This Row],[Avg]]+$U$2*TableOMP[[#This Row],[StdDev]]</f>
        <v>38.785588553723706</v>
      </c>
      <c r="S5020" s="3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>MID(M5021,22,1)</f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21.347046730769232</v>
      </c>
      <c r="P5021">
        <f>VLOOKUP(TableOMP[[#This Row],[Label]],TableAvg[],3,FALSE)</f>
        <v>10.036286516209548</v>
      </c>
      <c r="Q5021" s="3">
        <f>TableOMP[[#This Row],[Avg]]-$U$2*TableOMP[[#This Row],[StdDev]]</f>
        <v>1.2744736983501355</v>
      </c>
      <c r="R5021" s="3">
        <f>TableOMP[[#This Row],[Avg]]+$U$2*TableOMP[[#This Row],[StdDev]]</f>
        <v>41.419619763188329</v>
      </c>
      <c r="S5021" s="3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>MID(M5022,22,1)</f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21.531331384615385</v>
      </c>
      <c r="P5022">
        <f>VLOOKUP(TableOMP[[#This Row],[Label]],TableAvg[],3,FALSE)</f>
        <v>10.009139262313729</v>
      </c>
      <c r="Q5022" s="3">
        <f>TableOMP[[#This Row],[Avg]]-$U$2*TableOMP[[#This Row],[StdDev]]</f>
        <v>1.5130528599879263</v>
      </c>
      <c r="R5022" s="3">
        <f>TableOMP[[#This Row],[Avg]]+$U$2*TableOMP[[#This Row],[StdDev]]</f>
        <v>41.549609909242847</v>
      </c>
      <c r="S5022" s="3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>MID(M5023,22,1)</f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s="3" t="e">
        <f>TableOMP[[#This Row],[Avg]]-$U$2*TableOMP[[#This Row],[StdDev]]</f>
        <v>#N/A</v>
      </c>
      <c r="R5023" s="3" t="e">
        <f>TableOMP[[#This Row],[Avg]]+$U$2*TableOMP[[#This Row],[StdDev]]</f>
        <v>#N/A</v>
      </c>
      <c r="S5023" s="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>MID(M5024,22,1)</f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s="3" t="e">
        <f>TableOMP[[#This Row],[Avg]]-$U$2*TableOMP[[#This Row],[StdDev]]</f>
        <v>#N/A</v>
      </c>
      <c r="R5024" s="3" t="e">
        <f>TableOMP[[#This Row],[Avg]]+$U$2*TableOMP[[#This Row],[StdDev]]</f>
        <v>#N/A</v>
      </c>
      <c r="S5024" s="3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>MID(M5025,22,1)</f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s="3" t="e">
        <f>TableOMP[[#This Row],[Avg]]-$U$2*TableOMP[[#This Row],[StdDev]]</f>
        <v>#N/A</v>
      </c>
      <c r="R5025" s="3" t="e">
        <f>TableOMP[[#This Row],[Avg]]+$U$2*TableOMP[[#This Row],[StdDev]]</f>
        <v>#N/A</v>
      </c>
      <c r="S5025" s="3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>MID(M5026,22,1)</f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s="3" t="e">
        <f>TableOMP[[#This Row],[Avg]]-$U$2*TableOMP[[#This Row],[StdDev]]</f>
        <v>#N/A</v>
      </c>
      <c r="R5026" s="3" t="e">
        <f>TableOMP[[#This Row],[Avg]]+$U$2*TableOMP[[#This Row],[StdDev]]</f>
        <v>#N/A</v>
      </c>
      <c r="S5026" s="3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>MID(M5027,22,1)</f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s="3" t="e">
        <f>TableOMP[[#This Row],[Avg]]-$U$2*TableOMP[[#This Row],[StdDev]]</f>
        <v>#N/A</v>
      </c>
      <c r="R5027" s="3" t="e">
        <f>TableOMP[[#This Row],[Avg]]+$U$2*TableOMP[[#This Row],[StdDev]]</f>
        <v>#N/A</v>
      </c>
      <c r="S5027" s="3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>MID(M5028,22,1)</f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s="3" t="e">
        <f>TableOMP[[#This Row],[Avg]]-$U$2*TableOMP[[#This Row],[StdDev]]</f>
        <v>#N/A</v>
      </c>
      <c r="R5028" s="3" t="e">
        <f>TableOMP[[#This Row],[Avg]]+$U$2*TableOMP[[#This Row],[StdDev]]</f>
        <v>#N/A</v>
      </c>
      <c r="S5028" s="3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>MID(M5029,22,1)</f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s="3" t="e">
        <f>TableOMP[[#This Row],[Avg]]-$U$2*TableOMP[[#This Row],[StdDev]]</f>
        <v>#N/A</v>
      </c>
      <c r="R5029" s="3" t="e">
        <f>TableOMP[[#This Row],[Avg]]+$U$2*TableOMP[[#This Row],[StdDev]]</f>
        <v>#N/A</v>
      </c>
      <c r="S5029" s="3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>MID(M5030,22,1)</f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s="3" t="e">
        <f>TableOMP[[#This Row],[Avg]]-$U$2*TableOMP[[#This Row],[StdDev]]</f>
        <v>#N/A</v>
      </c>
      <c r="R5030" s="3" t="e">
        <f>TableOMP[[#This Row],[Avg]]+$U$2*TableOMP[[#This Row],[StdDev]]</f>
        <v>#N/A</v>
      </c>
      <c r="S5030" s="3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>MID(M5031,22,1)</f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s="3" t="e">
        <f>TableOMP[[#This Row],[Avg]]-$U$2*TableOMP[[#This Row],[StdDev]]</f>
        <v>#N/A</v>
      </c>
      <c r="R5031" s="3" t="e">
        <f>TableOMP[[#This Row],[Avg]]+$U$2*TableOMP[[#This Row],[StdDev]]</f>
        <v>#N/A</v>
      </c>
      <c r="S5031" s="3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>MID(M5032,22,1)</f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s="3" t="e">
        <f>TableOMP[[#This Row],[Avg]]-$U$2*TableOMP[[#This Row],[StdDev]]</f>
        <v>#N/A</v>
      </c>
      <c r="R5032" s="3" t="e">
        <f>TableOMP[[#This Row],[Avg]]+$U$2*TableOMP[[#This Row],[StdDev]]</f>
        <v>#N/A</v>
      </c>
      <c r="S5032" s="3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>MID(M5033,22,1)</f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s="3" t="e">
        <f>TableOMP[[#This Row],[Avg]]-$U$2*TableOMP[[#This Row],[StdDev]]</f>
        <v>#N/A</v>
      </c>
      <c r="R5033" s="3" t="e">
        <f>TableOMP[[#This Row],[Avg]]+$U$2*TableOMP[[#This Row],[StdDev]]</f>
        <v>#N/A</v>
      </c>
      <c r="S5033" s="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>MID(M5034,22,1)</f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s="3" t="e">
        <f>TableOMP[[#This Row],[Avg]]-$U$2*TableOMP[[#This Row],[StdDev]]</f>
        <v>#N/A</v>
      </c>
      <c r="R5034" s="3" t="e">
        <f>TableOMP[[#This Row],[Avg]]+$U$2*TableOMP[[#This Row],[StdDev]]</f>
        <v>#N/A</v>
      </c>
      <c r="S5034" s="3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>MID(M5035,22,1)</f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s="3" t="e">
        <f>TableOMP[[#This Row],[Avg]]-$U$2*TableOMP[[#This Row],[StdDev]]</f>
        <v>#N/A</v>
      </c>
      <c r="R5035" s="3" t="e">
        <f>TableOMP[[#This Row],[Avg]]+$U$2*TableOMP[[#This Row],[StdDev]]</f>
        <v>#N/A</v>
      </c>
      <c r="S5035" s="3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>MID(M5036,22,1)</f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s="3" t="e">
        <f>TableOMP[[#This Row],[Avg]]-$U$2*TableOMP[[#This Row],[StdDev]]</f>
        <v>#N/A</v>
      </c>
      <c r="R5036" s="3" t="e">
        <f>TableOMP[[#This Row],[Avg]]+$U$2*TableOMP[[#This Row],[StdDev]]</f>
        <v>#N/A</v>
      </c>
      <c r="S5036" s="3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>MID(M5037,22,1)</f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s="3" t="e">
        <f>TableOMP[[#This Row],[Avg]]-$U$2*TableOMP[[#This Row],[StdDev]]</f>
        <v>#N/A</v>
      </c>
      <c r="R5037" s="3" t="e">
        <f>TableOMP[[#This Row],[Avg]]+$U$2*TableOMP[[#This Row],[StdDev]]</f>
        <v>#N/A</v>
      </c>
      <c r="S5037" s="3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>MID(M5038,22,1)</f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s="3" t="e">
        <f>TableOMP[[#This Row],[Avg]]-$U$2*TableOMP[[#This Row],[StdDev]]</f>
        <v>#N/A</v>
      </c>
      <c r="R5038" s="3" t="e">
        <f>TableOMP[[#This Row],[Avg]]+$U$2*TableOMP[[#This Row],[StdDev]]</f>
        <v>#N/A</v>
      </c>
      <c r="S5038" s="3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>MID(M5039,22,1)</f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s="3" t="e">
        <f>TableOMP[[#This Row],[Avg]]-$U$2*TableOMP[[#This Row],[StdDev]]</f>
        <v>#N/A</v>
      </c>
      <c r="R5039" s="3" t="e">
        <f>TableOMP[[#This Row],[Avg]]+$U$2*TableOMP[[#This Row],[StdDev]]</f>
        <v>#N/A</v>
      </c>
      <c r="S5039" s="3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>MID(M5040,22,1)</f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s="3" t="e">
        <f>TableOMP[[#This Row],[Avg]]-$U$2*TableOMP[[#This Row],[StdDev]]</f>
        <v>#N/A</v>
      </c>
      <c r="R5040" s="3" t="e">
        <f>TableOMP[[#This Row],[Avg]]+$U$2*TableOMP[[#This Row],[StdDev]]</f>
        <v>#N/A</v>
      </c>
      <c r="S5040" s="3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>MID(M5041,22,1)</f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s="3" t="e">
        <f>TableOMP[[#This Row],[Avg]]-$U$2*TableOMP[[#This Row],[StdDev]]</f>
        <v>#N/A</v>
      </c>
      <c r="R5041" s="3" t="e">
        <f>TableOMP[[#This Row],[Avg]]+$U$2*TableOMP[[#This Row],[StdDev]]</f>
        <v>#N/A</v>
      </c>
      <c r="S5041" s="3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>MID(M5042,22,1)</f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s="3" t="e">
        <f>TableOMP[[#This Row],[Avg]]-$U$2*TableOMP[[#This Row],[StdDev]]</f>
        <v>#N/A</v>
      </c>
      <c r="R5042" s="3" t="e">
        <f>TableOMP[[#This Row],[Avg]]+$U$2*TableOMP[[#This Row],[StdDev]]</f>
        <v>#N/A</v>
      </c>
      <c r="S5042" s="3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>MID(M5043,22,1)</f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s="3" t="e">
        <f>TableOMP[[#This Row],[Avg]]-$U$2*TableOMP[[#This Row],[StdDev]]</f>
        <v>#N/A</v>
      </c>
      <c r="R5043" s="3" t="e">
        <f>TableOMP[[#This Row],[Avg]]+$U$2*TableOMP[[#This Row],[StdDev]]</f>
        <v>#N/A</v>
      </c>
      <c r="S5043" s="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>MID(M5044,22,1)</f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s="3" t="e">
        <f>TableOMP[[#This Row],[Avg]]-$U$2*TableOMP[[#This Row],[StdDev]]</f>
        <v>#N/A</v>
      </c>
      <c r="R5044" s="3" t="e">
        <f>TableOMP[[#This Row],[Avg]]+$U$2*TableOMP[[#This Row],[StdDev]]</f>
        <v>#N/A</v>
      </c>
      <c r="S5044" s="3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>MID(M5045,22,1)</f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s="3" t="e">
        <f>TableOMP[[#This Row],[Avg]]-$U$2*TableOMP[[#This Row],[StdDev]]</f>
        <v>#N/A</v>
      </c>
      <c r="R5045" s="3" t="e">
        <f>TableOMP[[#This Row],[Avg]]+$U$2*TableOMP[[#This Row],[StdDev]]</f>
        <v>#N/A</v>
      </c>
      <c r="S5045" s="3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>MID(M5046,22,1)</f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s="3" t="e">
        <f>TableOMP[[#This Row],[Avg]]-$U$2*TableOMP[[#This Row],[StdDev]]</f>
        <v>#N/A</v>
      </c>
      <c r="R5046" s="3" t="e">
        <f>TableOMP[[#This Row],[Avg]]+$U$2*TableOMP[[#This Row],[StdDev]]</f>
        <v>#N/A</v>
      </c>
      <c r="S5046" s="3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>MID(M5047,22,1)</f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s="3" t="e">
        <f>TableOMP[[#This Row],[Avg]]-$U$2*TableOMP[[#This Row],[StdDev]]</f>
        <v>#N/A</v>
      </c>
      <c r="R5047" s="3" t="e">
        <f>TableOMP[[#This Row],[Avg]]+$U$2*TableOMP[[#This Row],[StdDev]]</f>
        <v>#N/A</v>
      </c>
      <c r="S5047" s="3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>MID(M5048,22,1)</f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s="3" t="e">
        <f>TableOMP[[#This Row],[Avg]]-$U$2*TableOMP[[#This Row],[StdDev]]</f>
        <v>#N/A</v>
      </c>
      <c r="R5048" s="3" t="e">
        <f>TableOMP[[#This Row],[Avg]]+$U$2*TableOMP[[#This Row],[StdDev]]</f>
        <v>#N/A</v>
      </c>
      <c r="S5048" s="3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>MID(M5049,22,1)</f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s="3" t="e">
        <f>TableOMP[[#This Row],[Avg]]-$U$2*TableOMP[[#This Row],[StdDev]]</f>
        <v>#N/A</v>
      </c>
      <c r="R5049" s="3" t="e">
        <f>TableOMP[[#This Row],[Avg]]+$U$2*TableOMP[[#This Row],[StdDev]]</f>
        <v>#N/A</v>
      </c>
      <c r="S5049" s="3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>MID(M5050,22,1)</f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s="3" t="e">
        <f>TableOMP[[#This Row],[Avg]]-$U$2*TableOMP[[#This Row],[StdDev]]</f>
        <v>#N/A</v>
      </c>
      <c r="R5050" s="3" t="e">
        <f>TableOMP[[#This Row],[Avg]]+$U$2*TableOMP[[#This Row],[StdDev]]</f>
        <v>#N/A</v>
      </c>
      <c r="S5050" s="3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>MID(M5051,22,1)</f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s="3" t="e">
        <f>TableOMP[[#This Row],[Avg]]-$U$2*TableOMP[[#This Row],[StdDev]]</f>
        <v>#N/A</v>
      </c>
      <c r="R5051" s="3" t="e">
        <f>TableOMP[[#This Row],[Avg]]+$U$2*TableOMP[[#This Row],[StdDev]]</f>
        <v>#N/A</v>
      </c>
      <c r="S5051" s="3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>MID(M5052,22,1)</f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s="3" t="e">
        <f>TableOMP[[#This Row],[Avg]]-$U$2*TableOMP[[#This Row],[StdDev]]</f>
        <v>#N/A</v>
      </c>
      <c r="R5052" s="3" t="e">
        <f>TableOMP[[#This Row],[Avg]]+$U$2*TableOMP[[#This Row],[StdDev]]</f>
        <v>#N/A</v>
      </c>
      <c r="S5052" s="3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>MID(M5053,22,1)</f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s="3" t="e">
        <f>TableOMP[[#This Row],[Avg]]-$U$2*TableOMP[[#This Row],[StdDev]]</f>
        <v>#N/A</v>
      </c>
      <c r="R5053" s="3" t="e">
        <f>TableOMP[[#This Row],[Avg]]+$U$2*TableOMP[[#This Row],[StdDev]]</f>
        <v>#N/A</v>
      </c>
      <c r="S5053" s="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>MID(M5054,22,1)</f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s="3" t="e">
        <f>TableOMP[[#This Row],[Avg]]-$U$2*TableOMP[[#This Row],[StdDev]]</f>
        <v>#N/A</v>
      </c>
      <c r="R5054" s="3" t="e">
        <f>TableOMP[[#This Row],[Avg]]+$U$2*TableOMP[[#This Row],[StdDev]]</f>
        <v>#N/A</v>
      </c>
      <c r="S5054" s="3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>MID(M5055,22,1)</f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s="3" t="e">
        <f>TableOMP[[#This Row],[Avg]]-$U$2*TableOMP[[#This Row],[StdDev]]</f>
        <v>#N/A</v>
      </c>
      <c r="R5055" s="3" t="e">
        <f>TableOMP[[#This Row],[Avg]]+$U$2*TableOMP[[#This Row],[StdDev]]</f>
        <v>#N/A</v>
      </c>
      <c r="S5055" s="3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>MID(M5056,22,1)</f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s="3" t="e">
        <f>TableOMP[[#This Row],[Avg]]-$U$2*TableOMP[[#This Row],[StdDev]]</f>
        <v>#N/A</v>
      </c>
      <c r="R5056" s="3" t="e">
        <f>TableOMP[[#This Row],[Avg]]+$U$2*TableOMP[[#This Row],[StdDev]]</f>
        <v>#N/A</v>
      </c>
      <c r="S5056" s="3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>MID(M5057,22,1)</f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s="3" t="e">
        <f>TableOMP[[#This Row],[Avg]]-$U$2*TableOMP[[#This Row],[StdDev]]</f>
        <v>#N/A</v>
      </c>
      <c r="R5057" s="3" t="e">
        <f>TableOMP[[#This Row],[Avg]]+$U$2*TableOMP[[#This Row],[StdDev]]</f>
        <v>#N/A</v>
      </c>
      <c r="S5057" s="3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s="3" t="e">
        <f>TableOMP[[#This Row],[Avg]]-$U$2*TableOMP[[#This Row],[StdDev]]</f>
        <v>#N/A</v>
      </c>
      <c r="R5058" s="3" t="e">
        <f>TableOMP[[#This Row],[Avg]]+$U$2*TableOMP[[#This Row],[StdDev]]</f>
        <v>#N/A</v>
      </c>
      <c r="S5058" s="3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>MID(M5059,22,1)</f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s="3" t="e">
        <f>TableOMP[[#This Row],[Avg]]-$U$2*TableOMP[[#This Row],[StdDev]]</f>
        <v>#N/A</v>
      </c>
      <c r="R5059" s="3" t="e">
        <f>TableOMP[[#This Row],[Avg]]+$U$2*TableOMP[[#This Row],[StdDev]]</f>
        <v>#N/A</v>
      </c>
      <c r="S5059" s="3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>MID(M5060,22,1)</f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s="3" t="e">
        <f>TableOMP[[#This Row],[Avg]]-$U$2*TableOMP[[#This Row],[StdDev]]</f>
        <v>#N/A</v>
      </c>
      <c r="R5060" s="3" t="e">
        <f>TableOMP[[#This Row],[Avg]]+$U$2*TableOMP[[#This Row],[StdDev]]</f>
        <v>#N/A</v>
      </c>
      <c r="S5060" s="3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>MID(M5061,22,1)</f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s="3" t="e">
        <f>TableOMP[[#This Row],[Avg]]-$U$2*TableOMP[[#This Row],[StdDev]]</f>
        <v>#N/A</v>
      </c>
      <c r="R5061" s="3" t="e">
        <f>TableOMP[[#This Row],[Avg]]+$U$2*TableOMP[[#This Row],[StdDev]]</f>
        <v>#N/A</v>
      </c>
      <c r="S5061" s="3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>MID(M5062,22,1)</f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s="3" t="e">
        <f>TableOMP[[#This Row],[Avg]]-$U$2*TableOMP[[#This Row],[StdDev]]</f>
        <v>#N/A</v>
      </c>
      <c r="R5062" s="3" t="e">
        <f>TableOMP[[#This Row],[Avg]]+$U$2*TableOMP[[#This Row],[StdDev]]</f>
        <v>#N/A</v>
      </c>
      <c r="S5062" s="3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>MID(M5063,22,1)</f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s="3" t="e">
        <f>TableOMP[[#This Row],[Avg]]-$U$2*TableOMP[[#This Row],[StdDev]]</f>
        <v>#N/A</v>
      </c>
      <c r="R5063" s="3" t="e">
        <f>TableOMP[[#This Row],[Avg]]+$U$2*TableOMP[[#This Row],[StdDev]]</f>
        <v>#N/A</v>
      </c>
      <c r="S5063" s="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>MID(M5064,22,1)</f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s="3" t="e">
        <f>TableOMP[[#This Row],[Avg]]-$U$2*TableOMP[[#This Row],[StdDev]]</f>
        <v>#N/A</v>
      </c>
      <c r="R5064" s="3" t="e">
        <f>TableOMP[[#This Row],[Avg]]+$U$2*TableOMP[[#This Row],[StdDev]]</f>
        <v>#N/A</v>
      </c>
      <c r="S5064" s="3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>MID(M5065,22,1)</f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s="3" t="e">
        <f>TableOMP[[#This Row],[Avg]]-$U$2*TableOMP[[#This Row],[StdDev]]</f>
        <v>#N/A</v>
      </c>
      <c r="R5065" s="3" t="e">
        <f>TableOMP[[#This Row],[Avg]]+$U$2*TableOMP[[#This Row],[StdDev]]</f>
        <v>#N/A</v>
      </c>
      <c r="S5065" s="3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>MID(M5066,22,1)</f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s="3" t="e">
        <f>TableOMP[[#This Row],[Avg]]-$U$2*TableOMP[[#This Row],[StdDev]]</f>
        <v>#N/A</v>
      </c>
      <c r="R5066" s="3" t="e">
        <f>TableOMP[[#This Row],[Avg]]+$U$2*TableOMP[[#This Row],[StdDev]]</f>
        <v>#N/A</v>
      </c>
      <c r="S5066" s="3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>MID(M5067,22,1)</f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s="3" t="e">
        <f>TableOMP[[#This Row],[Avg]]-$U$2*TableOMP[[#This Row],[StdDev]]</f>
        <v>#N/A</v>
      </c>
      <c r="R5067" s="3" t="e">
        <f>TableOMP[[#This Row],[Avg]]+$U$2*TableOMP[[#This Row],[StdDev]]</f>
        <v>#N/A</v>
      </c>
      <c r="S5067" s="3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>MID(M5068,22,1)</f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s="3" t="e">
        <f>TableOMP[[#This Row],[Avg]]-$U$2*TableOMP[[#This Row],[StdDev]]</f>
        <v>#N/A</v>
      </c>
      <c r="R5068" s="3" t="e">
        <f>TableOMP[[#This Row],[Avg]]+$U$2*TableOMP[[#This Row],[StdDev]]</f>
        <v>#N/A</v>
      </c>
      <c r="S5068" s="3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>MID(M5069,22,1)</f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s="3" t="e">
        <f>TableOMP[[#This Row],[Avg]]-$U$2*TableOMP[[#This Row],[StdDev]]</f>
        <v>#N/A</v>
      </c>
      <c r="R5069" s="3" t="e">
        <f>TableOMP[[#This Row],[Avg]]+$U$2*TableOMP[[#This Row],[StdDev]]</f>
        <v>#N/A</v>
      </c>
      <c r="S5069" s="3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>MID(M5070,22,1)</f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s="3" t="e">
        <f>TableOMP[[#This Row],[Avg]]-$U$2*TableOMP[[#This Row],[StdDev]]</f>
        <v>#N/A</v>
      </c>
      <c r="R5070" s="3" t="e">
        <f>TableOMP[[#This Row],[Avg]]+$U$2*TableOMP[[#This Row],[StdDev]]</f>
        <v>#N/A</v>
      </c>
      <c r="S5070" s="3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>MID(M5071,22,1)</f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s="3" t="e">
        <f>TableOMP[[#This Row],[Avg]]-$U$2*TableOMP[[#This Row],[StdDev]]</f>
        <v>#N/A</v>
      </c>
      <c r="R5071" s="3" t="e">
        <f>TableOMP[[#This Row],[Avg]]+$U$2*TableOMP[[#This Row],[StdDev]]</f>
        <v>#N/A</v>
      </c>
      <c r="S5071" s="3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>MID(M5072,22,1)</f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s="3" t="e">
        <f>TableOMP[[#This Row],[Avg]]-$U$2*TableOMP[[#This Row],[StdDev]]</f>
        <v>#N/A</v>
      </c>
      <c r="R5072" s="3" t="e">
        <f>TableOMP[[#This Row],[Avg]]+$U$2*TableOMP[[#This Row],[StdDev]]</f>
        <v>#N/A</v>
      </c>
      <c r="S5072" s="3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>MID(M5073,22,1)</f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s="3" t="e">
        <f>TableOMP[[#This Row],[Avg]]-$U$2*TableOMP[[#This Row],[StdDev]]</f>
        <v>#N/A</v>
      </c>
      <c r="R5073" s="3" t="e">
        <f>TableOMP[[#This Row],[Avg]]+$U$2*TableOMP[[#This Row],[StdDev]]</f>
        <v>#N/A</v>
      </c>
      <c r="S5073" s="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>MID(M5074,22,1)</f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s="3" t="e">
        <f>TableOMP[[#This Row],[Avg]]-$U$2*TableOMP[[#This Row],[StdDev]]</f>
        <v>#N/A</v>
      </c>
      <c r="R5074" s="3" t="e">
        <f>TableOMP[[#This Row],[Avg]]+$U$2*TableOMP[[#This Row],[StdDev]]</f>
        <v>#N/A</v>
      </c>
      <c r="S5074" s="3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>MID(M5075,22,1)</f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s="3" t="e">
        <f>TableOMP[[#This Row],[Avg]]-$U$2*TableOMP[[#This Row],[StdDev]]</f>
        <v>#N/A</v>
      </c>
      <c r="R5075" s="3" t="e">
        <f>TableOMP[[#This Row],[Avg]]+$U$2*TableOMP[[#This Row],[StdDev]]</f>
        <v>#N/A</v>
      </c>
      <c r="S5075" s="3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>MID(M5076,22,1)</f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s="3" t="e">
        <f>TableOMP[[#This Row],[Avg]]-$U$2*TableOMP[[#This Row],[StdDev]]</f>
        <v>#N/A</v>
      </c>
      <c r="R5076" s="3" t="e">
        <f>TableOMP[[#This Row],[Avg]]+$U$2*TableOMP[[#This Row],[StdDev]]</f>
        <v>#N/A</v>
      </c>
      <c r="S5076" s="3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>MID(M5077,22,1)</f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s="3" t="e">
        <f>TableOMP[[#This Row],[Avg]]-$U$2*TableOMP[[#This Row],[StdDev]]</f>
        <v>#N/A</v>
      </c>
      <c r="R5077" s="3" t="e">
        <f>TableOMP[[#This Row],[Avg]]+$U$2*TableOMP[[#This Row],[StdDev]]</f>
        <v>#N/A</v>
      </c>
      <c r="S5077" s="3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>MID(M5078,22,1)</f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s="3" t="e">
        <f>TableOMP[[#This Row],[Avg]]-$U$2*TableOMP[[#This Row],[StdDev]]</f>
        <v>#N/A</v>
      </c>
      <c r="R5078" s="3" t="e">
        <f>TableOMP[[#This Row],[Avg]]+$U$2*TableOMP[[#This Row],[StdDev]]</f>
        <v>#N/A</v>
      </c>
      <c r="S5078" s="3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>MID(M5079,22,1)</f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s="3" t="e">
        <f>TableOMP[[#This Row],[Avg]]-$U$2*TableOMP[[#This Row],[StdDev]]</f>
        <v>#N/A</v>
      </c>
      <c r="R5079" s="3" t="e">
        <f>TableOMP[[#This Row],[Avg]]+$U$2*TableOMP[[#This Row],[StdDev]]</f>
        <v>#N/A</v>
      </c>
      <c r="S5079" s="3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>MID(M5080,22,1)</f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s="3" t="e">
        <f>TableOMP[[#This Row],[Avg]]-$U$2*TableOMP[[#This Row],[StdDev]]</f>
        <v>#N/A</v>
      </c>
      <c r="R5080" s="3" t="e">
        <f>TableOMP[[#This Row],[Avg]]+$U$2*TableOMP[[#This Row],[StdDev]]</f>
        <v>#N/A</v>
      </c>
      <c r="S5080" s="3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>MID(M5081,22,1)</f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s="3" t="e">
        <f>TableOMP[[#This Row],[Avg]]-$U$2*TableOMP[[#This Row],[StdDev]]</f>
        <v>#N/A</v>
      </c>
      <c r="R5081" s="3" t="e">
        <f>TableOMP[[#This Row],[Avg]]+$U$2*TableOMP[[#This Row],[StdDev]]</f>
        <v>#N/A</v>
      </c>
      <c r="S5081" s="3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>MID(M5082,22,1)</f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s="3" t="e">
        <f>TableOMP[[#This Row],[Avg]]-$U$2*TableOMP[[#This Row],[StdDev]]</f>
        <v>#N/A</v>
      </c>
      <c r="R5082" s="3" t="e">
        <f>TableOMP[[#This Row],[Avg]]+$U$2*TableOMP[[#This Row],[StdDev]]</f>
        <v>#N/A</v>
      </c>
      <c r="S5082" s="3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>MID(M5083,22,1)</f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s="3" t="e">
        <f>TableOMP[[#This Row],[Avg]]-$U$2*TableOMP[[#This Row],[StdDev]]</f>
        <v>#N/A</v>
      </c>
      <c r="R5083" s="3" t="e">
        <f>TableOMP[[#This Row],[Avg]]+$U$2*TableOMP[[#This Row],[StdDev]]</f>
        <v>#N/A</v>
      </c>
      <c r="S5083" s="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>MID(M5084,22,1)</f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s="3" t="e">
        <f>TableOMP[[#This Row],[Avg]]-$U$2*TableOMP[[#This Row],[StdDev]]</f>
        <v>#N/A</v>
      </c>
      <c r="R5084" s="3" t="e">
        <f>TableOMP[[#This Row],[Avg]]+$U$2*TableOMP[[#This Row],[StdDev]]</f>
        <v>#N/A</v>
      </c>
      <c r="S5084" s="3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>MID(M5085,22,1)</f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s="3" t="e">
        <f>TableOMP[[#This Row],[Avg]]-$U$2*TableOMP[[#This Row],[StdDev]]</f>
        <v>#N/A</v>
      </c>
      <c r="R5085" s="3" t="e">
        <f>TableOMP[[#This Row],[Avg]]+$U$2*TableOMP[[#This Row],[StdDev]]</f>
        <v>#N/A</v>
      </c>
      <c r="S5085" s="3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>MID(M5086,22,1)</f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s="3" t="e">
        <f>TableOMP[[#This Row],[Avg]]-$U$2*TableOMP[[#This Row],[StdDev]]</f>
        <v>#N/A</v>
      </c>
      <c r="R5086" s="3" t="e">
        <f>TableOMP[[#This Row],[Avg]]+$U$2*TableOMP[[#This Row],[StdDev]]</f>
        <v>#N/A</v>
      </c>
      <c r="S5086" s="3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>MID(M5087,22,1)</f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s="3" t="e">
        <f>TableOMP[[#This Row],[Avg]]-$U$2*TableOMP[[#This Row],[StdDev]]</f>
        <v>#N/A</v>
      </c>
      <c r="R5087" s="3" t="e">
        <f>TableOMP[[#This Row],[Avg]]+$U$2*TableOMP[[#This Row],[StdDev]]</f>
        <v>#N/A</v>
      </c>
      <c r="S5087" s="3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>MID(M5088,22,1)</f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s="3" t="e">
        <f>TableOMP[[#This Row],[Avg]]-$U$2*TableOMP[[#This Row],[StdDev]]</f>
        <v>#N/A</v>
      </c>
      <c r="R5088" s="3" t="e">
        <f>TableOMP[[#This Row],[Avg]]+$U$2*TableOMP[[#This Row],[StdDev]]</f>
        <v>#N/A</v>
      </c>
      <c r="S5088" s="3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>MID(M5089,22,1)</f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s="3" t="e">
        <f>TableOMP[[#This Row],[Avg]]-$U$2*TableOMP[[#This Row],[StdDev]]</f>
        <v>#N/A</v>
      </c>
      <c r="R5089" s="3" t="e">
        <f>TableOMP[[#This Row],[Avg]]+$U$2*TableOMP[[#This Row],[StdDev]]</f>
        <v>#N/A</v>
      </c>
      <c r="S5089" s="3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>MID(M5090,22,1)</f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s="3" t="e">
        <f>TableOMP[[#This Row],[Avg]]-$U$2*TableOMP[[#This Row],[StdDev]]</f>
        <v>#N/A</v>
      </c>
      <c r="R5090" s="3" t="e">
        <f>TableOMP[[#This Row],[Avg]]+$U$2*TableOMP[[#This Row],[StdDev]]</f>
        <v>#N/A</v>
      </c>
      <c r="S5090" s="3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>MID(M5091,22,1)</f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s="3" t="e">
        <f>TableOMP[[#This Row],[Avg]]-$U$2*TableOMP[[#This Row],[StdDev]]</f>
        <v>#N/A</v>
      </c>
      <c r="R5091" s="3" t="e">
        <f>TableOMP[[#This Row],[Avg]]+$U$2*TableOMP[[#This Row],[StdDev]]</f>
        <v>#N/A</v>
      </c>
      <c r="S5091" s="3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>MID(M5092,22,1)</f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s="3" t="e">
        <f>TableOMP[[#This Row],[Avg]]-$U$2*TableOMP[[#This Row],[StdDev]]</f>
        <v>#N/A</v>
      </c>
      <c r="R5092" s="3" t="e">
        <f>TableOMP[[#This Row],[Avg]]+$U$2*TableOMP[[#This Row],[StdDev]]</f>
        <v>#N/A</v>
      </c>
      <c r="S5092" s="3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>MID(M5093,22,1)</f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s="3" t="e">
        <f>TableOMP[[#This Row],[Avg]]-$U$2*TableOMP[[#This Row],[StdDev]]</f>
        <v>#N/A</v>
      </c>
      <c r="R5093" s="3" t="e">
        <f>TableOMP[[#This Row],[Avg]]+$U$2*TableOMP[[#This Row],[StdDev]]</f>
        <v>#N/A</v>
      </c>
      <c r="S5093" s="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>MID(M5094,22,1)</f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s="3" t="e">
        <f>TableOMP[[#This Row],[Avg]]-$U$2*TableOMP[[#This Row],[StdDev]]</f>
        <v>#N/A</v>
      </c>
      <c r="R5094" s="3" t="e">
        <f>TableOMP[[#This Row],[Avg]]+$U$2*TableOMP[[#This Row],[StdDev]]</f>
        <v>#N/A</v>
      </c>
      <c r="S5094" s="3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>MID(M5095,22,1)</f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s="3" t="e">
        <f>TableOMP[[#This Row],[Avg]]-$U$2*TableOMP[[#This Row],[StdDev]]</f>
        <v>#N/A</v>
      </c>
      <c r="R5095" s="3" t="e">
        <f>TableOMP[[#This Row],[Avg]]+$U$2*TableOMP[[#This Row],[StdDev]]</f>
        <v>#N/A</v>
      </c>
      <c r="S5095" s="3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>MID(M5096,22,1)</f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s="3" t="e">
        <f>TableOMP[[#This Row],[Avg]]-$U$2*TableOMP[[#This Row],[StdDev]]</f>
        <v>#N/A</v>
      </c>
      <c r="R5096" s="3" t="e">
        <f>TableOMP[[#This Row],[Avg]]+$U$2*TableOMP[[#This Row],[StdDev]]</f>
        <v>#N/A</v>
      </c>
      <c r="S5096" s="3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>MID(M5097,22,1)</f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s="3" t="e">
        <f>TableOMP[[#This Row],[Avg]]-$U$2*TableOMP[[#This Row],[StdDev]]</f>
        <v>#N/A</v>
      </c>
      <c r="R5097" s="3" t="e">
        <f>TableOMP[[#This Row],[Avg]]+$U$2*TableOMP[[#This Row],[StdDev]]</f>
        <v>#N/A</v>
      </c>
      <c r="S5097" s="3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>MID(M5098,22,1)</f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s="3" t="e">
        <f>TableOMP[[#This Row],[Avg]]-$U$2*TableOMP[[#This Row],[StdDev]]</f>
        <v>#N/A</v>
      </c>
      <c r="R5098" s="3" t="e">
        <f>TableOMP[[#This Row],[Avg]]+$U$2*TableOMP[[#This Row],[StdDev]]</f>
        <v>#N/A</v>
      </c>
      <c r="S5098" s="3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>MID(M5099,22,1)</f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s="3" t="e">
        <f>TableOMP[[#This Row],[Avg]]-$U$2*TableOMP[[#This Row],[StdDev]]</f>
        <v>#N/A</v>
      </c>
      <c r="R5099" s="3" t="e">
        <f>TableOMP[[#This Row],[Avg]]+$U$2*TableOMP[[#This Row],[StdDev]]</f>
        <v>#N/A</v>
      </c>
      <c r="S5099" s="3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>MID(M5100,22,1)</f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s="3" t="e">
        <f>TableOMP[[#This Row],[Avg]]-$U$2*TableOMP[[#This Row],[StdDev]]</f>
        <v>#N/A</v>
      </c>
      <c r="R5100" s="3" t="e">
        <f>TableOMP[[#This Row],[Avg]]+$U$2*TableOMP[[#This Row],[StdDev]]</f>
        <v>#N/A</v>
      </c>
      <c r="S5100" s="3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>MID(M5101,22,1)</f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s="3" t="e">
        <f>TableOMP[[#This Row],[Avg]]-$U$2*TableOMP[[#This Row],[StdDev]]</f>
        <v>#N/A</v>
      </c>
      <c r="R5101" s="3" t="e">
        <f>TableOMP[[#This Row],[Avg]]+$U$2*TableOMP[[#This Row],[StdDev]]</f>
        <v>#N/A</v>
      </c>
      <c r="S5101" s="3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>MID(M5102,22,1)</f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s="3" t="e">
        <f>TableOMP[[#This Row],[Avg]]-$U$2*TableOMP[[#This Row],[StdDev]]</f>
        <v>#N/A</v>
      </c>
      <c r="R5102" s="3" t="e">
        <f>TableOMP[[#This Row],[Avg]]+$U$2*TableOMP[[#This Row],[StdDev]]</f>
        <v>#N/A</v>
      </c>
      <c r="S5102" s="3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>MID(M5103,22,1)</f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s="3" t="e">
        <f>TableOMP[[#This Row],[Avg]]-$U$2*TableOMP[[#This Row],[StdDev]]</f>
        <v>#N/A</v>
      </c>
      <c r="R5103" s="3" t="e">
        <f>TableOMP[[#This Row],[Avg]]+$U$2*TableOMP[[#This Row],[StdDev]]</f>
        <v>#N/A</v>
      </c>
      <c r="S5103" s="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>MID(M5104,22,1)</f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s="3" t="e">
        <f>TableOMP[[#This Row],[Avg]]-$U$2*TableOMP[[#This Row],[StdDev]]</f>
        <v>#N/A</v>
      </c>
      <c r="R5104" s="3" t="e">
        <f>TableOMP[[#This Row],[Avg]]+$U$2*TableOMP[[#This Row],[StdDev]]</f>
        <v>#N/A</v>
      </c>
      <c r="S5104" s="3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>MID(M5105,22,1)</f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s="3" t="e">
        <f>TableOMP[[#This Row],[Avg]]-$U$2*TableOMP[[#This Row],[StdDev]]</f>
        <v>#N/A</v>
      </c>
      <c r="R5105" s="3" t="e">
        <f>TableOMP[[#This Row],[Avg]]+$U$2*TableOMP[[#This Row],[StdDev]]</f>
        <v>#N/A</v>
      </c>
      <c r="S5105" s="3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>MID(M5106,22,1)</f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s="3" t="e">
        <f>TableOMP[[#This Row],[Avg]]-$U$2*TableOMP[[#This Row],[StdDev]]</f>
        <v>#N/A</v>
      </c>
      <c r="R5106" s="3" t="e">
        <f>TableOMP[[#This Row],[Avg]]+$U$2*TableOMP[[#This Row],[StdDev]]</f>
        <v>#N/A</v>
      </c>
      <c r="S5106" s="3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>MID(M5107,22,1)</f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s="3" t="e">
        <f>TableOMP[[#This Row],[Avg]]-$U$2*TableOMP[[#This Row],[StdDev]]</f>
        <v>#N/A</v>
      </c>
      <c r="R5107" s="3" t="e">
        <f>TableOMP[[#This Row],[Avg]]+$U$2*TableOMP[[#This Row],[StdDev]]</f>
        <v>#N/A</v>
      </c>
      <c r="S5107" s="3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>MID(M5108,22,1)</f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s="3" t="e">
        <f>TableOMP[[#This Row],[Avg]]-$U$2*TableOMP[[#This Row],[StdDev]]</f>
        <v>#N/A</v>
      </c>
      <c r="R5108" s="3" t="e">
        <f>TableOMP[[#This Row],[Avg]]+$U$2*TableOMP[[#This Row],[StdDev]]</f>
        <v>#N/A</v>
      </c>
      <c r="S5108" s="3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>MID(M5109,22,1)</f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s="3" t="e">
        <f>TableOMP[[#This Row],[Avg]]-$U$2*TableOMP[[#This Row],[StdDev]]</f>
        <v>#N/A</v>
      </c>
      <c r="R5109" s="3" t="e">
        <f>TableOMP[[#This Row],[Avg]]+$U$2*TableOMP[[#This Row],[StdDev]]</f>
        <v>#N/A</v>
      </c>
      <c r="S5109" s="3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>MID(M5110,22,1)</f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s="3" t="e">
        <f>TableOMP[[#This Row],[Avg]]-$U$2*TableOMP[[#This Row],[StdDev]]</f>
        <v>#N/A</v>
      </c>
      <c r="R5110" s="3" t="e">
        <f>TableOMP[[#This Row],[Avg]]+$U$2*TableOMP[[#This Row],[StdDev]]</f>
        <v>#N/A</v>
      </c>
      <c r="S5110" s="3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>MID(M5111,22,1)</f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s="3" t="e">
        <f>TableOMP[[#This Row],[Avg]]-$U$2*TableOMP[[#This Row],[StdDev]]</f>
        <v>#N/A</v>
      </c>
      <c r="R5111" s="3" t="e">
        <f>TableOMP[[#This Row],[Avg]]+$U$2*TableOMP[[#This Row],[StdDev]]</f>
        <v>#N/A</v>
      </c>
      <c r="S5111" s="3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>MID(M5112,22,1)</f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s="3" t="e">
        <f>TableOMP[[#This Row],[Avg]]-$U$2*TableOMP[[#This Row],[StdDev]]</f>
        <v>#N/A</v>
      </c>
      <c r="R5112" s="3" t="e">
        <f>TableOMP[[#This Row],[Avg]]+$U$2*TableOMP[[#This Row],[StdDev]]</f>
        <v>#N/A</v>
      </c>
      <c r="S5112" s="3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>MID(M5113,22,1)</f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s="3" t="e">
        <f>TableOMP[[#This Row],[Avg]]-$U$2*TableOMP[[#This Row],[StdDev]]</f>
        <v>#N/A</v>
      </c>
      <c r="R5113" s="3" t="e">
        <f>TableOMP[[#This Row],[Avg]]+$U$2*TableOMP[[#This Row],[StdDev]]</f>
        <v>#N/A</v>
      </c>
      <c r="S5113" s="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>MID(M5114,22,1)</f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s="3" t="e">
        <f>TableOMP[[#This Row],[Avg]]-$U$2*TableOMP[[#This Row],[StdDev]]</f>
        <v>#N/A</v>
      </c>
      <c r="R5114" s="3" t="e">
        <f>TableOMP[[#This Row],[Avg]]+$U$2*TableOMP[[#This Row],[StdDev]]</f>
        <v>#N/A</v>
      </c>
      <c r="S5114" s="3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>MID(M5115,22,1)</f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s="3" t="e">
        <f>TableOMP[[#This Row],[Avg]]-$U$2*TableOMP[[#This Row],[StdDev]]</f>
        <v>#N/A</v>
      </c>
      <c r="R5115" s="3" t="e">
        <f>TableOMP[[#This Row],[Avg]]+$U$2*TableOMP[[#This Row],[StdDev]]</f>
        <v>#N/A</v>
      </c>
      <c r="S5115" s="3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>MID(M5116,22,1)</f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s="3" t="e">
        <f>TableOMP[[#This Row],[Avg]]-$U$2*TableOMP[[#This Row],[StdDev]]</f>
        <v>#N/A</v>
      </c>
      <c r="R5116" s="3" t="e">
        <f>TableOMP[[#This Row],[Avg]]+$U$2*TableOMP[[#This Row],[StdDev]]</f>
        <v>#N/A</v>
      </c>
      <c r="S5116" s="3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>MID(M5117,22,1)</f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s="3" t="e">
        <f>TableOMP[[#This Row],[Avg]]-$U$2*TableOMP[[#This Row],[StdDev]]</f>
        <v>#N/A</v>
      </c>
      <c r="R5117" s="3" t="e">
        <f>TableOMP[[#This Row],[Avg]]+$U$2*TableOMP[[#This Row],[StdDev]]</f>
        <v>#N/A</v>
      </c>
      <c r="S5117" s="3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>MID(M5118,22,1)</f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s="3" t="e">
        <f>TableOMP[[#This Row],[Avg]]-$U$2*TableOMP[[#This Row],[StdDev]]</f>
        <v>#N/A</v>
      </c>
      <c r="R5118" s="3" t="e">
        <f>TableOMP[[#This Row],[Avg]]+$U$2*TableOMP[[#This Row],[StdDev]]</f>
        <v>#N/A</v>
      </c>
      <c r="S5118" s="3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>MID(M5119,22,1)</f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s="3" t="e">
        <f>TableOMP[[#This Row],[Avg]]-$U$2*TableOMP[[#This Row],[StdDev]]</f>
        <v>#N/A</v>
      </c>
      <c r="R5119" s="3" t="e">
        <f>TableOMP[[#This Row],[Avg]]+$U$2*TableOMP[[#This Row],[StdDev]]</f>
        <v>#N/A</v>
      </c>
      <c r="S5119" s="3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>MID(M5120,22,1)</f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s="3" t="e">
        <f>TableOMP[[#This Row],[Avg]]-$U$2*TableOMP[[#This Row],[StdDev]]</f>
        <v>#N/A</v>
      </c>
      <c r="R5120" s="3" t="e">
        <f>TableOMP[[#This Row],[Avg]]+$U$2*TableOMP[[#This Row],[StdDev]]</f>
        <v>#N/A</v>
      </c>
      <c r="S5120" s="3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>MID(M5121,22,1)</f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s="3" t="e">
        <f>TableOMP[[#This Row],[Avg]]-$U$2*TableOMP[[#This Row],[StdDev]]</f>
        <v>#N/A</v>
      </c>
      <c r="R5121" s="3" t="e">
        <f>TableOMP[[#This Row],[Avg]]+$U$2*TableOMP[[#This Row],[StdDev]]</f>
        <v>#N/A</v>
      </c>
      <c r="S5121" s="3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s="3" t="e">
        <f>TableOMP[[#This Row],[Avg]]-$U$2*TableOMP[[#This Row],[StdDev]]</f>
        <v>#N/A</v>
      </c>
      <c r="R5122" s="3" t="e">
        <f>TableOMP[[#This Row],[Avg]]+$U$2*TableOMP[[#This Row],[StdDev]]</f>
        <v>#N/A</v>
      </c>
      <c r="S5122" s="3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>MID(M5123,22,1)</f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s="3" t="e">
        <f>TableOMP[[#This Row],[Avg]]-$U$2*TableOMP[[#This Row],[StdDev]]</f>
        <v>#N/A</v>
      </c>
      <c r="R5123" s="3" t="e">
        <f>TableOMP[[#This Row],[Avg]]+$U$2*TableOMP[[#This Row],[StdDev]]</f>
        <v>#N/A</v>
      </c>
      <c r="S5123" s="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>MID(M5124,22,1)</f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s="3" t="e">
        <f>TableOMP[[#This Row],[Avg]]-$U$2*TableOMP[[#This Row],[StdDev]]</f>
        <v>#N/A</v>
      </c>
      <c r="R5124" s="3" t="e">
        <f>TableOMP[[#This Row],[Avg]]+$U$2*TableOMP[[#This Row],[StdDev]]</f>
        <v>#N/A</v>
      </c>
      <c r="S5124" s="3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>MID(M5125,22,1)</f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s="3" t="e">
        <f>TableOMP[[#This Row],[Avg]]-$U$2*TableOMP[[#This Row],[StdDev]]</f>
        <v>#N/A</v>
      </c>
      <c r="R5125" s="3" t="e">
        <f>TableOMP[[#This Row],[Avg]]+$U$2*TableOMP[[#This Row],[StdDev]]</f>
        <v>#N/A</v>
      </c>
      <c r="S5125" s="3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>MID(M5126,22,1)</f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s="3" t="e">
        <f>TableOMP[[#This Row],[Avg]]-$U$2*TableOMP[[#This Row],[StdDev]]</f>
        <v>#N/A</v>
      </c>
      <c r="R5126" s="3" t="e">
        <f>TableOMP[[#This Row],[Avg]]+$U$2*TableOMP[[#This Row],[StdDev]]</f>
        <v>#N/A</v>
      </c>
      <c r="S5126" s="3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>MID(M5127,22,1)</f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s="3" t="e">
        <f>TableOMP[[#This Row],[Avg]]-$U$2*TableOMP[[#This Row],[StdDev]]</f>
        <v>#N/A</v>
      </c>
      <c r="R5127" s="3" t="e">
        <f>TableOMP[[#This Row],[Avg]]+$U$2*TableOMP[[#This Row],[StdDev]]</f>
        <v>#N/A</v>
      </c>
      <c r="S5127" s="3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>MID(M5128,22,1)</f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s="3" t="e">
        <f>TableOMP[[#This Row],[Avg]]-$U$2*TableOMP[[#This Row],[StdDev]]</f>
        <v>#N/A</v>
      </c>
      <c r="R5128" s="3" t="e">
        <f>TableOMP[[#This Row],[Avg]]+$U$2*TableOMP[[#This Row],[StdDev]]</f>
        <v>#N/A</v>
      </c>
      <c r="S5128" s="3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>MID(M5129,22,1)</f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s="3" t="e">
        <f>TableOMP[[#This Row],[Avg]]-$U$2*TableOMP[[#This Row],[StdDev]]</f>
        <v>#N/A</v>
      </c>
      <c r="R5129" s="3" t="e">
        <f>TableOMP[[#This Row],[Avg]]+$U$2*TableOMP[[#This Row],[StdDev]]</f>
        <v>#N/A</v>
      </c>
      <c r="S5129" s="3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>MID(M5130,22,1)</f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s="3" t="e">
        <f>TableOMP[[#This Row],[Avg]]-$U$2*TableOMP[[#This Row],[StdDev]]</f>
        <v>#N/A</v>
      </c>
      <c r="R5130" s="3" t="e">
        <f>TableOMP[[#This Row],[Avg]]+$U$2*TableOMP[[#This Row],[StdDev]]</f>
        <v>#N/A</v>
      </c>
      <c r="S5130" s="3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>MID(M5131,22,1)</f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s="3" t="e">
        <f>TableOMP[[#This Row],[Avg]]-$U$2*TableOMP[[#This Row],[StdDev]]</f>
        <v>#N/A</v>
      </c>
      <c r="R5131" s="3" t="e">
        <f>TableOMP[[#This Row],[Avg]]+$U$2*TableOMP[[#This Row],[StdDev]]</f>
        <v>#N/A</v>
      </c>
      <c r="S5131" s="3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>MID(M5132,22,1)</f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s="3" t="e">
        <f>TableOMP[[#This Row],[Avg]]-$U$2*TableOMP[[#This Row],[StdDev]]</f>
        <v>#N/A</v>
      </c>
      <c r="R5132" s="3" t="e">
        <f>TableOMP[[#This Row],[Avg]]+$U$2*TableOMP[[#This Row],[StdDev]]</f>
        <v>#N/A</v>
      </c>
      <c r="S5132" s="3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>MID(M5133,22,1)</f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s="3" t="e">
        <f>TableOMP[[#This Row],[Avg]]-$U$2*TableOMP[[#This Row],[StdDev]]</f>
        <v>#N/A</v>
      </c>
      <c r="R5133" s="3" t="e">
        <f>TableOMP[[#This Row],[Avg]]+$U$2*TableOMP[[#This Row],[StdDev]]</f>
        <v>#N/A</v>
      </c>
      <c r="S5133" s="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>MID(M5134,22,1)</f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s="3" t="e">
        <f>TableOMP[[#This Row],[Avg]]-$U$2*TableOMP[[#This Row],[StdDev]]</f>
        <v>#N/A</v>
      </c>
      <c r="R5134" s="3" t="e">
        <f>TableOMP[[#This Row],[Avg]]+$U$2*TableOMP[[#This Row],[StdDev]]</f>
        <v>#N/A</v>
      </c>
      <c r="S5134" s="3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>MID(M5135,22,1)</f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s="3" t="e">
        <f>TableOMP[[#This Row],[Avg]]-$U$2*TableOMP[[#This Row],[StdDev]]</f>
        <v>#N/A</v>
      </c>
      <c r="R5135" s="3" t="e">
        <f>TableOMP[[#This Row],[Avg]]+$U$2*TableOMP[[#This Row],[StdDev]]</f>
        <v>#N/A</v>
      </c>
      <c r="S5135" s="3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>MID(M5136,22,1)</f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s="3" t="e">
        <f>TableOMP[[#This Row],[Avg]]-$U$2*TableOMP[[#This Row],[StdDev]]</f>
        <v>#N/A</v>
      </c>
      <c r="R5136" s="3" t="e">
        <f>TableOMP[[#This Row],[Avg]]+$U$2*TableOMP[[#This Row],[StdDev]]</f>
        <v>#N/A</v>
      </c>
      <c r="S5136" s="3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>MID(M5137,22,1)</f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s="3" t="e">
        <f>TableOMP[[#This Row],[Avg]]-$U$2*TableOMP[[#This Row],[StdDev]]</f>
        <v>#N/A</v>
      </c>
      <c r="R5137" s="3" t="e">
        <f>TableOMP[[#This Row],[Avg]]+$U$2*TableOMP[[#This Row],[StdDev]]</f>
        <v>#N/A</v>
      </c>
      <c r="S5137" s="3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>MID(M5138,22,1)</f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s="3" t="e">
        <f>TableOMP[[#This Row],[Avg]]-$U$2*TableOMP[[#This Row],[StdDev]]</f>
        <v>#N/A</v>
      </c>
      <c r="R5138" s="3" t="e">
        <f>TableOMP[[#This Row],[Avg]]+$U$2*TableOMP[[#This Row],[StdDev]]</f>
        <v>#N/A</v>
      </c>
      <c r="S5138" s="3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>MID(M5139,22,1)</f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s="3" t="e">
        <f>TableOMP[[#This Row],[Avg]]-$U$2*TableOMP[[#This Row],[StdDev]]</f>
        <v>#N/A</v>
      </c>
      <c r="R5139" s="3" t="e">
        <f>TableOMP[[#This Row],[Avg]]+$U$2*TableOMP[[#This Row],[StdDev]]</f>
        <v>#N/A</v>
      </c>
      <c r="S5139" s="3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>MID(M5140,22,1)</f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s="3" t="e">
        <f>TableOMP[[#This Row],[Avg]]-$U$2*TableOMP[[#This Row],[StdDev]]</f>
        <v>#N/A</v>
      </c>
      <c r="R5140" s="3" t="e">
        <f>TableOMP[[#This Row],[Avg]]+$U$2*TableOMP[[#This Row],[StdDev]]</f>
        <v>#N/A</v>
      </c>
      <c r="S5140" s="3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>MID(M5141,22,1)</f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s="3" t="e">
        <f>TableOMP[[#This Row],[Avg]]-$U$2*TableOMP[[#This Row],[StdDev]]</f>
        <v>#N/A</v>
      </c>
      <c r="R5141" s="3" t="e">
        <f>TableOMP[[#This Row],[Avg]]+$U$2*TableOMP[[#This Row],[StdDev]]</f>
        <v>#N/A</v>
      </c>
      <c r="S5141" s="3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>MID(M5142,22,1)</f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s="3" t="e">
        <f>TableOMP[[#This Row],[Avg]]-$U$2*TableOMP[[#This Row],[StdDev]]</f>
        <v>#N/A</v>
      </c>
      <c r="R5142" s="3" t="e">
        <f>TableOMP[[#This Row],[Avg]]+$U$2*TableOMP[[#This Row],[StdDev]]</f>
        <v>#N/A</v>
      </c>
      <c r="S5142" s="3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>MID(M5143,22,1)</f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s="3" t="e">
        <f>TableOMP[[#This Row],[Avg]]-$U$2*TableOMP[[#This Row],[StdDev]]</f>
        <v>#N/A</v>
      </c>
      <c r="R5143" s="3" t="e">
        <f>TableOMP[[#This Row],[Avg]]+$U$2*TableOMP[[#This Row],[StdDev]]</f>
        <v>#N/A</v>
      </c>
      <c r="S5143" s="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>MID(M5144,22,1)</f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s="3" t="e">
        <f>TableOMP[[#This Row],[Avg]]-$U$2*TableOMP[[#This Row],[StdDev]]</f>
        <v>#N/A</v>
      </c>
      <c r="R5144" s="3" t="e">
        <f>TableOMP[[#This Row],[Avg]]+$U$2*TableOMP[[#This Row],[StdDev]]</f>
        <v>#N/A</v>
      </c>
      <c r="S5144" s="3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>MID(M5145,22,1)</f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s="3" t="e">
        <f>TableOMP[[#This Row],[Avg]]-$U$2*TableOMP[[#This Row],[StdDev]]</f>
        <v>#N/A</v>
      </c>
      <c r="R5145" s="3" t="e">
        <f>TableOMP[[#This Row],[Avg]]+$U$2*TableOMP[[#This Row],[StdDev]]</f>
        <v>#N/A</v>
      </c>
      <c r="S5145" s="3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>MID(M5146,22,1)</f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s="3" t="e">
        <f>TableOMP[[#This Row],[Avg]]-$U$2*TableOMP[[#This Row],[StdDev]]</f>
        <v>#N/A</v>
      </c>
      <c r="R5146" s="3" t="e">
        <f>TableOMP[[#This Row],[Avg]]+$U$2*TableOMP[[#This Row],[StdDev]]</f>
        <v>#N/A</v>
      </c>
      <c r="S5146" s="3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>MID(M5147,22,1)</f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s="3" t="e">
        <f>TableOMP[[#This Row],[Avg]]-$U$2*TableOMP[[#This Row],[StdDev]]</f>
        <v>#N/A</v>
      </c>
      <c r="R5147" s="3" t="e">
        <f>TableOMP[[#This Row],[Avg]]+$U$2*TableOMP[[#This Row],[StdDev]]</f>
        <v>#N/A</v>
      </c>
      <c r="S5147" s="3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>MID(M5148,22,1)</f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s="3" t="e">
        <f>TableOMP[[#This Row],[Avg]]-$U$2*TableOMP[[#This Row],[StdDev]]</f>
        <v>#N/A</v>
      </c>
      <c r="R5148" s="3" t="e">
        <f>TableOMP[[#This Row],[Avg]]+$U$2*TableOMP[[#This Row],[StdDev]]</f>
        <v>#N/A</v>
      </c>
      <c r="S5148" s="3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>MID(M5149,22,1)</f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s="3" t="e">
        <f>TableOMP[[#This Row],[Avg]]-$U$2*TableOMP[[#This Row],[StdDev]]</f>
        <v>#N/A</v>
      </c>
      <c r="R5149" s="3" t="e">
        <f>TableOMP[[#This Row],[Avg]]+$U$2*TableOMP[[#This Row],[StdDev]]</f>
        <v>#N/A</v>
      </c>
      <c r="S5149" s="3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>MID(M5150,22,1)</f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s="3" t="e">
        <f>TableOMP[[#This Row],[Avg]]-$U$2*TableOMP[[#This Row],[StdDev]]</f>
        <v>#N/A</v>
      </c>
      <c r="R5150" s="3" t="e">
        <f>TableOMP[[#This Row],[Avg]]+$U$2*TableOMP[[#This Row],[StdDev]]</f>
        <v>#N/A</v>
      </c>
      <c r="S5150" s="3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>MID(M5151,22,1)</f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3.6887529117647055</v>
      </c>
      <c r="P5151">
        <f>VLOOKUP(TableOMP[[#This Row],[Label]],TableAvg[],3,FALSE)</f>
        <v>0.90423785867053863</v>
      </c>
      <c r="Q5151" s="3">
        <f>TableOMP[[#This Row],[Avg]]-$U$2*TableOMP[[#This Row],[StdDev]]</f>
        <v>1.8802771944236283</v>
      </c>
      <c r="R5151" s="3">
        <f>TableOMP[[#This Row],[Avg]]+$U$2*TableOMP[[#This Row],[StdDev]]</f>
        <v>5.4972286291057824</v>
      </c>
      <c r="S5151" s="3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>MID(M5152,22,1)</f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19.844972911764707</v>
      </c>
      <c r="P5152">
        <f>VLOOKUP(TableOMP[[#This Row],[Label]],TableAvg[],3,FALSE)</f>
        <v>2.3787024394751985</v>
      </c>
      <c r="Q5152" s="3">
        <f>TableOMP[[#This Row],[Avg]]-$U$2*TableOMP[[#This Row],[StdDev]]</f>
        <v>15.08756803281431</v>
      </c>
      <c r="R5152" s="3">
        <f>TableOMP[[#This Row],[Avg]]+$U$2*TableOMP[[#This Row],[StdDev]]</f>
        <v>24.602377790715103</v>
      </c>
      <c r="S5152" s="3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>MID(M5153,22,1)</f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7.0879812352941185</v>
      </c>
      <c r="P5153">
        <f>VLOOKUP(TableOMP[[#This Row],[Label]],TableAvg[],3,FALSE)</f>
        <v>1.1352525779008207</v>
      </c>
      <c r="Q5153" s="3">
        <f>TableOMP[[#This Row],[Avg]]-$U$2*TableOMP[[#This Row],[StdDev]]</f>
        <v>4.8174760794924776</v>
      </c>
      <c r="R5153" s="3">
        <f>TableOMP[[#This Row],[Avg]]+$U$2*TableOMP[[#This Row],[StdDev]]</f>
        <v>9.3584863910957594</v>
      </c>
      <c r="S5153" s="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>MID(M5154,22,1)</f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9.9179669117647062</v>
      </c>
      <c r="P5154">
        <f>VLOOKUP(TableOMP[[#This Row],[Label]],TableAvg[],3,FALSE)</f>
        <v>2.5953991770789595</v>
      </c>
      <c r="Q5154" s="3">
        <f>TableOMP[[#This Row],[Avg]]-$U$2*TableOMP[[#This Row],[StdDev]]</f>
        <v>4.7271685576067872</v>
      </c>
      <c r="R5154" s="3">
        <f>TableOMP[[#This Row],[Avg]]+$U$2*TableOMP[[#This Row],[StdDev]]</f>
        <v>15.108765265922624</v>
      </c>
      <c r="S5154" s="3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>MID(M5155,22,1)</f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12.53978611764706</v>
      </c>
      <c r="P5155">
        <f>VLOOKUP(TableOMP[[#This Row],[Label]],TableAvg[],3,FALSE)</f>
        <v>1.5445364028980233</v>
      </c>
      <c r="Q5155" s="3">
        <f>TableOMP[[#This Row],[Avg]]-$U$2*TableOMP[[#This Row],[StdDev]]</f>
        <v>9.4507133118510129</v>
      </c>
      <c r="R5155" s="3">
        <f>TableOMP[[#This Row],[Avg]]+$U$2*TableOMP[[#This Row],[StdDev]]</f>
        <v>15.628858923443106</v>
      </c>
      <c r="S5155" s="3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>MID(M5156,22,1)</f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17.186305852941175</v>
      </c>
      <c r="P5156">
        <f>VLOOKUP(TableOMP[[#This Row],[Label]],TableAvg[],3,FALSE)</f>
        <v>1.453088740354411</v>
      </c>
      <c r="Q5156" s="3">
        <f>TableOMP[[#This Row],[Avg]]-$U$2*TableOMP[[#This Row],[StdDev]]</f>
        <v>14.280128372232353</v>
      </c>
      <c r="R5156" s="3">
        <f>TableOMP[[#This Row],[Avg]]+$U$2*TableOMP[[#This Row],[StdDev]]</f>
        <v>20.092483333649998</v>
      </c>
      <c r="S5156" s="3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>MID(M5157,22,1)</f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18.569956588235296</v>
      </c>
      <c r="P5157">
        <f>VLOOKUP(TableOMP[[#This Row],[Label]],TableAvg[],3,FALSE)</f>
        <v>2.4107893631359065</v>
      </c>
      <c r="Q5157" s="3">
        <f>TableOMP[[#This Row],[Avg]]-$U$2*TableOMP[[#This Row],[StdDev]]</f>
        <v>13.748377861963483</v>
      </c>
      <c r="R5157" s="3">
        <f>TableOMP[[#This Row],[Avg]]+$U$2*TableOMP[[#This Row],[StdDev]]</f>
        <v>23.391535314507109</v>
      </c>
      <c r="S5157" s="3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>MID(M5158,22,1)</f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18.96842035294118</v>
      </c>
      <c r="P5158">
        <f>VLOOKUP(TableOMP[[#This Row],[Label]],TableAvg[],3,FALSE)</f>
        <v>2.0011168989635033</v>
      </c>
      <c r="Q5158" s="3">
        <f>TableOMP[[#This Row],[Avg]]-$U$2*TableOMP[[#This Row],[StdDev]]</f>
        <v>14.966186555014174</v>
      </c>
      <c r="R5158" s="3">
        <f>TableOMP[[#This Row],[Avg]]+$U$2*TableOMP[[#This Row],[StdDev]]</f>
        <v>22.970654150868185</v>
      </c>
      <c r="S5158" s="3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>MID(M5159,22,1)</f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17.979193705882359</v>
      </c>
      <c r="P5159">
        <f>VLOOKUP(TableOMP[[#This Row],[Label]],TableAvg[],3,FALSE)</f>
        <v>2.0682185463870035</v>
      </c>
      <c r="Q5159" s="3">
        <f>TableOMP[[#This Row],[Avg]]-$U$2*TableOMP[[#This Row],[StdDev]]</f>
        <v>13.842756613108353</v>
      </c>
      <c r="R5159" s="3">
        <f>TableOMP[[#This Row],[Avg]]+$U$2*TableOMP[[#This Row],[StdDev]]</f>
        <v>22.115630798656365</v>
      </c>
      <c r="S5159" s="3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>MID(M5160,22,1)</f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19.259341529411767</v>
      </c>
      <c r="P5160">
        <f>VLOOKUP(TableOMP[[#This Row],[Label]],TableAvg[],3,FALSE)</f>
        <v>3.0870103771378772</v>
      </c>
      <c r="Q5160" s="3">
        <f>TableOMP[[#This Row],[Avg]]-$U$2*TableOMP[[#This Row],[StdDev]]</f>
        <v>13.085320775136012</v>
      </c>
      <c r="R5160" s="3">
        <f>TableOMP[[#This Row],[Avg]]+$U$2*TableOMP[[#This Row],[StdDev]]</f>
        <v>25.433362283687522</v>
      </c>
      <c r="S5160" s="3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>MID(M5161,22,1)</f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19.778512941176469</v>
      </c>
      <c r="P5161">
        <f>VLOOKUP(TableOMP[[#This Row],[Label]],TableAvg[],3,FALSE)</f>
        <v>2.9393500153542895</v>
      </c>
      <c r="Q5161" s="3">
        <f>TableOMP[[#This Row],[Avg]]-$U$2*TableOMP[[#This Row],[StdDev]]</f>
        <v>13.89981291046789</v>
      </c>
      <c r="R5161" s="3">
        <f>TableOMP[[#This Row],[Avg]]+$U$2*TableOMP[[#This Row],[StdDev]]</f>
        <v>25.657212971885048</v>
      </c>
      <c r="S5161" s="3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>MID(M5162,22,1)</f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19.262398529411765</v>
      </c>
      <c r="P5162">
        <f>VLOOKUP(TableOMP[[#This Row],[Label]],TableAvg[],3,FALSE)</f>
        <v>3.4408433130393234</v>
      </c>
      <c r="Q5162" s="3">
        <f>TableOMP[[#This Row],[Avg]]-$U$2*TableOMP[[#This Row],[StdDev]]</f>
        <v>12.380711903333118</v>
      </c>
      <c r="R5162" s="3">
        <f>TableOMP[[#This Row],[Avg]]+$U$2*TableOMP[[#This Row],[StdDev]]</f>
        <v>26.144085155490412</v>
      </c>
      <c r="S5162" s="3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>MID(M5163,22,1)</f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19.646251617647067</v>
      </c>
      <c r="P5163">
        <f>VLOOKUP(TableOMP[[#This Row],[Label]],TableAvg[],3,FALSE)</f>
        <v>3.4480023421486621</v>
      </c>
      <c r="Q5163" s="3">
        <f>TableOMP[[#This Row],[Avg]]-$U$2*TableOMP[[#This Row],[StdDev]]</f>
        <v>12.750246933349743</v>
      </c>
      <c r="R5163" s="3">
        <f>TableOMP[[#This Row],[Avg]]+$U$2*TableOMP[[#This Row],[StdDev]]</f>
        <v>26.542256301944391</v>
      </c>
      <c r="S5163" s="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>MID(M5164,22,1)</f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18.493297705882355</v>
      </c>
      <c r="P5164">
        <f>VLOOKUP(TableOMP[[#This Row],[Label]],TableAvg[],3,FALSE)</f>
        <v>4.4769166068423738</v>
      </c>
      <c r="Q5164" s="3">
        <f>TableOMP[[#This Row],[Avg]]-$U$2*TableOMP[[#This Row],[StdDev]]</f>
        <v>9.5394644921976077</v>
      </c>
      <c r="R5164" s="3">
        <f>TableOMP[[#This Row],[Avg]]+$U$2*TableOMP[[#This Row],[StdDev]]</f>
        <v>27.447130919567101</v>
      </c>
      <c r="S5164" s="3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>MID(M5165,22,1)</f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18.953679029411774</v>
      </c>
      <c r="P5165">
        <f>VLOOKUP(TableOMP[[#This Row],[Label]],TableAvg[],3,FALSE)</f>
        <v>4.4196828846034402</v>
      </c>
      <c r="Q5165" s="3">
        <f>TableOMP[[#This Row],[Avg]]-$U$2*TableOMP[[#This Row],[StdDev]]</f>
        <v>10.114313260204893</v>
      </c>
      <c r="R5165" s="3">
        <f>TableOMP[[#This Row],[Avg]]+$U$2*TableOMP[[#This Row],[StdDev]]</f>
        <v>27.793044798618652</v>
      </c>
      <c r="S5165" s="3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>MID(M5166,22,1)</f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18.222616411764712</v>
      </c>
      <c r="P5166">
        <f>VLOOKUP(TableOMP[[#This Row],[Label]],TableAvg[],3,FALSE)</f>
        <v>5.2850337883305496</v>
      </c>
      <c r="Q5166" s="3">
        <f>TableOMP[[#This Row],[Avg]]-$U$2*TableOMP[[#This Row],[StdDev]]</f>
        <v>7.6525488351036124</v>
      </c>
      <c r="R5166" s="3">
        <f>TableOMP[[#This Row],[Avg]]+$U$2*TableOMP[[#This Row],[StdDev]]</f>
        <v>28.792683988425811</v>
      </c>
      <c r="S5166" s="3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>MID(M5167,22,1)</f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19.753304235294113</v>
      </c>
      <c r="P5167">
        <f>VLOOKUP(TableOMP[[#This Row],[Label]],TableAvg[],3,FALSE)</f>
        <v>5.7720607754639541</v>
      </c>
      <c r="Q5167" s="3">
        <f>TableOMP[[#This Row],[Avg]]-$U$2*TableOMP[[#This Row],[StdDev]]</f>
        <v>8.2091826843662048</v>
      </c>
      <c r="R5167" s="3">
        <f>TableOMP[[#This Row],[Avg]]+$U$2*TableOMP[[#This Row],[StdDev]]</f>
        <v>31.297425786222021</v>
      </c>
      <c r="S5167" s="3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>MID(M5168,22,1)</f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18.861187470588234</v>
      </c>
      <c r="P5168">
        <f>VLOOKUP(TableOMP[[#This Row],[Label]],TableAvg[],3,FALSE)</f>
        <v>5.8464491993861802</v>
      </c>
      <c r="Q5168" s="3">
        <f>TableOMP[[#This Row],[Avg]]-$U$2*TableOMP[[#This Row],[StdDev]]</f>
        <v>7.1682890718158738</v>
      </c>
      <c r="R5168" s="3">
        <f>TableOMP[[#This Row],[Avg]]+$U$2*TableOMP[[#This Row],[StdDev]]</f>
        <v>30.554085869360595</v>
      </c>
      <c r="S5168" s="3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>MID(M5169,22,1)</f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17.531113088235291</v>
      </c>
      <c r="P5169">
        <f>VLOOKUP(TableOMP[[#This Row],[Label]],TableAvg[],3,FALSE)</f>
        <v>6.3151383017288145</v>
      </c>
      <c r="Q5169" s="3">
        <f>TableOMP[[#This Row],[Avg]]-$U$2*TableOMP[[#This Row],[StdDev]]</f>
        <v>4.9008364847776615</v>
      </c>
      <c r="R5169" s="3">
        <f>TableOMP[[#This Row],[Avg]]+$U$2*TableOMP[[#This Row],[StdDev]]</f>
        <v>30.161389691692918</v>
      </c>
      <c r="S5169" s="3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>MID(M5170,22,1)</f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19.772225558823529</v>
      </c>
      <c r="P5170">
        <f>VLOOKUP(TableOMP[[#This Row],[Label]],TableAvg[],3,FALSE)</f>
        <v>6.3812539498502527</v>
      </c>
      <c r="Q5170" s="3">
        <f>TableOMP[[#This Row],[Avg]]-$U$2*TableOMP[[#This Row],[StdDev]]</f>
        <v>7.009717659123023</v>
      </c>
      <c r="R5170" s="3">
        <f>TableOMP[[#This Row],[Avg]]+$U$2*TableOMP[[#This Row],[StdDev]]</f>
        <v>32.53473345852403</v>
      </c>
      <c r="S5170" s="3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>MID(M5171,22,1)</f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17.463875411764704</v>
      </c>
      <c r="P5171">
        <f>VLOOKUP(TableOMP[[#This Row],[Label]],TableAvg[],3,FALSE)</f>
        <v>6.8619164896842131</v>
      </c>
      <c r="Q5171" s="3">
        <f>TableOMP[[#This Row],[Avg]]-$U$2*TableOMP[[#This Row],[StdDev]]</f>
        <v>3.7400424323962778</v>
      </c>
      <c r="R5171" s="3">
        <f>TableOMP[[#This Row],[Avg]]+$U$2*TableOMP[[#This Row],[StdDev]]</f>
        <v>31.187708391133128</v>
      </c>
      <c r="S5171" s="3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>MID(M5172,22,1)</f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16.758922852941176</v>
      </c>
      <c r="P5172">
        <f>VLOOKUP(TableOMP[[#This Row],[Label]],TableAvg[],3,FALSE)</f>
        <v>6.2883830143203872</v>
      </c>
      <c r="Q5172" s="3">
        <f>TableOMP[[#This Row],[Avg]]-$U$2*TableOMP[[#This Row],[StdDev]]</f>
        <v>4.1821568243004013</v>
      </c>
      <c r="R5172" s="3">
        <f>TableOMP[[#This Row],[Avg]]+$U$2*TableOMP[[#This Row],[StdDev]]</f>
        <v>29.335688881581952</v>
      </c>
      <c r="S5172" s="3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>MID(M5173,22,1)</f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18.25794655882353</v>
      </c>
      <c r="P5173">
        <f>VLOOKUP(TableOMP[[#This Row],[Label]],TableAvg[],3,FALSE)</f>
        <v>7.0619355485102417</v>
      </c>
      <c r="Q5173" s="3">
        <f>TableOMP[[#This Row],[Avg]]-$U$2*TableOMP[[#This Row],[StdDev]]</f>
        <v>4.1340754618030466</v>
      </c>
      <c r="R5173" s="3">
        <f>TableOMP[[#This Row],[Avg]]+$U$2*TableOMP[[#This Row],[StdDev]]</f>
        <v>32.381817655844017</v>
      </c>
      <c r="S5173" s="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>MID(M5174,22,1)</f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18.183163529411761</v>
      </c>
      <c r="P5174">
        <f>VLOOKUP(TableOMP[[#This Row],[Label]],TableAvg[],3,FALSE)</f>
        <v>6.6206298085175597</v>
      </c>
      <c r="Q5174" s="3">
        <f>TableOMP[[#This Row],[Avg]]-$U$2*TableOMP[[#This Row],[StdDev]]</f>
        <v>4.9419039123766417</v>
      </c>
      <c r="R5174" s="3">
        <f>TableOMP[[#This Row],[Avg]]+$U$2*TableOMP[[#This Row],[StdDev]]</f>
        <v>31.42442314644688</v>
      </c>
      <c r="S5174" s="3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>MID(M5175,22,1)</f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19.406174029411766</v>
      </c>
      <c r="P5175">
        <f>VLOOKUP(TableOMP[[#This Row],[Label]],TableAvg[],3,FALSE)</f>
        <v>7.2401406467937921</v>
      </c>
      <c r="Q5175" s="3">
        <f>TableOMP[[#This Row],[Avg]]-$U$2*TableOMP[[#This Row],[StdDev]]</f>
        <v>4.9258927358241813</v>
      </c>
      <c r="R5175" s="3">
        <f>TableOMP[[#This Row],[Avg]]+$U$2*TableOMP[[#This Row],[StdDev]]</f>
        <v>33.886455322999353</v>
      </c>
      <c r="S5175" s="3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>MID(M5176,22,1)</f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16.812693030303027</v>
      </c>
      <c r="P5176">
        <f>VLOOKUP(TableOMP[[#This Row],[Label]],TableAvg[],3,FALSE)</f>
        <v>7.084861945981431</v>
      </c>
      <c r="Q5176" s="3">
        <f>TableOMP[[#This Row],[Avg]]-$U$2*TableOMP[[#This Row],[StdDev]]</f>
        <v>2.642969138340165</v>
      </c>
      <c r="R5176" s="3">
        <f>TableOMP[[#This Row],[Avg]]+$U$2*TableOMP[[#This Row],[StdDev]]</f>
        <v>30.982416922265891</v>
      </c>
      <c r="S5176" s="3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>MID(M5177,22,1)</f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17.23930566666666</v>
      </c>
      <c r="P5177">
        <f>VLOOKUP(TableOMP[[#This Row],[Label]],TableAvg[],3,FALSE)</f>
        <v>7.2365690548838488</v>
      </c>
      <c r="Q5177" s="3">
        <f>TableOMP[[#This Row],[Avg]]-$U$2*TableOMP[[#This Row],[StdDev]]</f>
        <v>2.7661675568989619</v>
      </c>
      <c r="R5177" s="3">
        <f>TableOMP[[#This Row],[Avg]]+$U$2*TableOMP[[#This Row],[StdDev]]</f>
        <v>31.712443776434355</v>
      </c>
      <c r="S5177" s="3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>MID(M5178,22,1)</f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16.724734968750003</v>
      </c>
      <c r="P5178">
        <f>VLOOKUP(TableOMP[[#This Row],[Label]],TableAvg[],3,FALSE)</f>
        <v>7.0022010159697237</v>
      </c>
      <c r="Q5178" s="3">
        <f>TableOMP[[#This Row],[Avg]]-$U$2*TableOMP[[#This Row],[StdDev]]</f>
        <v>2.7203329368105553</v>
      </c>
      <c r="R5178" s="3">
        <f>TableOMP[[#This Row],[Avg]]+$U$2*TableOMP[[#This Row],[StdDev]]</f>
        <v>30.729137000689448</v>
      </c>
      <c r="S5178" s="3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>MID(M5179,22,1)</f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17.459034281249998</v>
      </c>
      <c r="P5179">
        <f>VLOOKUP(TableOMP[[#This Row],[Label]],TableAvg[],3,FALSE)</f>
        <v>7.0515531740340354</v>
      </c>
      <c r="Q5179" s="3">
        <f>TableOMP[[#This Row],[Avg]]-$U$2*TableOMP[[#This Row],[StdDev]]</f>
        <v>3.3559279331819276</v>
      </c>
      <c r="R5179" s="3">
        <f>TableOMP[[#This Row],[Avg]]+$U$2*TableOMP[[#This Row],[StdDev]]</f>
        <v>31.562140629318069</v>
      </c>
      <c r="S5179" s="3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>MID(M5180,22,1)</f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17.1912389375</v>
      </c>
      <c r="P5180">
        <f>VLOOKUP(TableOMP[[#This Row],[Label]],TableAvg[],3,FALSE)</f>
        <v>7.3569513147395975</v>
      </c>
      <c r="Q5180" s="3">
        <f>TableOMP[[#This Row],[Avg]]-$U$2*TableOMP[[#This Row],[StdDev]]</f>
        <v>2.4773363080208046</v>
      </c>
      <c r="R5180" s="3">
        <f>TableOMP[[#This Row],[Avg]]+$U$2*TableOMP[[#This Row],[StdDev]]</f>
        <v>31.905141566979196</v>
      </c>
      <c r="S5180" s="3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>MID(M5181,22,1)</f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16.484906718749997</v>
      </c>
      <c r="P5181">
        <f>VLOOKUP(TableOMP[[#This Row],[Label]],TableAvg[],3,FALSE)</f>
        <v>7.558230125214445</v>
      </c>
      <c r="Q5181" s="3">
        <f>TableOMP[[#This Row],[Avg]]-$U$2*TableOMP[[#This Row],[StdDev]]</f>
        <v>1.3684464683211068</v>
      </c>
      <c r="R5181" s="3">
        <f>TableOMP[[#This Row],[Avg]]+$U$2*TableOMP[[#This Row],[StdDev]]</f>
        <v>31.601366969178887</v>
      </c>
      <c r="S5181" s="3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>MID(M5182,22,1)</f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18.282200593749998</v>
      </c>
      <c r="P5182">
        <f>VLOOKUP(TableOMP[[#This Row],[Label]],TableAvg[],3,FALSE)</f>
        <v>7.4943406967237527</v>
      </c>
      <c r="Q5182" s="3">
        <f>TableOMP[[#This Row],[Avg]]-$U$2*TableOMP[[#This Row],[StdDev]]</f>
        <v>3.2935192003024927</v>
      </c>
      <c r="R5182" s="3">
        <f>TableOMP[[#This Row],[Avg]]+$U$2*TableOMP[[#This Row],[StdDev]]</f>
        <v>33.270881987197505</v>
      </c>
      <c r="S5182" s="3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>MID(M5183,22,1)</f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18.887814124999995</v>
      </c>
      <c r="P5183">
        <f>VLOOKUP(TableOMP[[#This Row],[Label]],TableAvg[],3,FALSE)</f>
        <v>7.8339106006478954</v>
      </c>
      <c r="Q5183" s="3">
        <f>TableOMP[[#This Row],[Avg]]-$U$2*TableOMP[[#This Row],[StdDev]]</f>
        <v>3.2199929237042042</v>
      </c>
      <c r="R5183" s="3">
        <f>TableOMP[[#This Row],[Avg]]+$U$2*TableOMP[[#This Row],[StdDev]]</f>
        <v>34.555635326295786</v>
      </c>
      <c r="S5183" s="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>MID(M5184,22,1)</f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20.834151406250001</v>
      </c>
      <c r="P5184">
        <f>VLOOKUP(TableOMP[[#This Row],[Label]],TableAvg[],3,FALSE)</f>
        <v>8.4387837478377037</v>
      </c>
      <c r="Q5184" s="3">
        <f>TableOMP[[#This Row],[Avg]]-$U$2*TableOMP[[#This Row],[StdDev]]</f>
        <v>3.9565839105745937</v>
      </c>
      <c r="R5184" s="3">
        <f>TableOMP[[#This Row],[Avg]]+$U$2*TableOMP[[#This Row],[StdDev]]</f>
        <v>37.711718901925408</v>
      </c>
      <c r="S5184" s="3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>MID(M5185,22,1)</f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21.759482451612907</v>
      </c>
      <c r="P5185">
        <f>VLOOKUP(TableOMP[[#This Row],[Label]],TableAvg[],3,FALSE)</f>
        <v>8.1826034443029805</v>
      </c>
      <c r="Q5185" s="3">
        <f>TableOMP[[#This Row],[Avg]]-$U$2*TableOMP[[#This Row],[StdDev]]</f>
        <v>5.3942755630069463</v>
      </c>
      <c r="R5185" s="3">
        <f>TableOMP[[#This Row],[Avg]]+$U$2*TableOMP[[#This Row],[StdDev]]</f>
        <v>38.124689340218865</v>
      </c>
      <c r="S5185" s="3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19.386276322580649</v>
      </c>
      <c r="P5186">
        <f>VLOOKUP(TableOMP[[#This Row],[Label]],TableAvg[],3,FALSE)</f>
        <v>8.256148849544207</v>
      </c>
      <c r="Q5186" s="3">
        <f>TableOMP[[#This Row],[Avg]]-$U$2*TableOMP[[#This Row],[StdDev]]</f>
        <v>2.8739786234922349</v>
      </c>
      <c r="R5186" s="3">
        <f>TableOMP[[#This Row],[Avg]]+$U$2*TableOMP[[#This Row],[StdDev]]</f>
        <v>35.898574021669063</v>
      </c>
      <c r="S5186" s="3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>MID(M5187,22,1)</f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19.607238129032257</v>
      </c>
      <c r="P5187">
        <f>VLOOKUP(TableOMP[[#This Row],[Label]],TableAvg[],3,FALSE)</f>
        <v>8.7716338060571157</v>
      </c>
      <c r="Q5187" s="3">
        <f>TableOMP[[#This Row],[Avg]]-$U$2*TableOMP[[#This Row],[StdDev]]</f>
        <v>2.063970516918026</v>
      </c>
      <c r="R5187" s="3">
        <f>TableOMP[[#This Row],[Avg]]+$U$2*TableOMP[[#This Row],[StdDev]]</f>
        <v>37.150505741146489</v>
      </c>
      <c r="S5187" s="3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>MID(M5188,22,1)</f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19.512715466666666</v>
      </c>
      <c r="P5188">
        <f>VLOOKUP(TableOMP[[#This Row],[Label]],TableAvg[],3,FALSE)</f>
        <v>9.187228983869657</v>
      </c>
      <c r="Q5188" s="3">
        <f>TableOMP[[#This Row],[Avg]]-$U$2*TableOMP[[#This Row],[StdDev]]</f>
        <v>1.1382574989273522</v>
      </c>
      <c r="R5188" s="3">
        <f>TableOMP[[#This Row],[Avg]]+$U$2*TableOMP[[#This Row],[StdDev]]</f>
        <v>37.88717343440598</v>
      </c>
      <c r="S5188" s="3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>MID(M5189,22,1)</f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18.221909137931036</v>
      </c>
      <c r="P5189">
        <f>VLOOKUP(TableOMP[[#This Row],[Label]],TableAvg[],3,FALSE)</f>
        <v>8.8666679267412789</v>
      </c>
      <c r="Q5189" s="3">
        <f>TableOMP[[#This Row],[Avg]]-$U$2*TableOMP[[#This Row],[StdDev]]</f>
        <v>0.48857328444847781</v>
      </c>
      <c r="R5189" s="3">
        <f>TableOMP[[#This Row],[Avg]]+$U$2*TableOMP[[#This Row],[StdDev]]</f>
        <v>35.955244991413593</v>
      </c>
      <c r="S5189" s="3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>MID(M5190,22,1)</f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20.414483310344828</v>
      </c>
      <c r="P5190">
        <f>VLOOKUP(TableOMP[[#This Row],[Label]],TableAvg[],3,FALSE)</f>
        <v>8.8079953443107861</v>
      </c>
      <c r="Q5190" s="3">
        <f>TableOMP[[#This Row],[Avg]]-$U$2*TableOMP[[#This Row],[StdDev]]</f>
        <v>2.7984926217232555</v>
      </c>
      <c r="R5190" s="3">
        <f>TableOMP[[#This Row],[Avg]]+$U$2*TableOMP[[#This Row],[StdDev]]</f>
        <v>38.0304739989664</v>
      </c>
      <c r="S5190" s="3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>MID(M5191,22,1)</f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23.102873862068964</v>
      </c>
      <c r="P5191">
        <f>VLOOKUP(TableOMP[[#This Row],[Label]],TableAvg[],3,FALSE)</f>
        <v>9.1655820311027689</v>
      </c>
      <c r="Q5191" s="3">
        <f>TableOMP[[#This Row],[Avg]]-$U$2*TableOMP[[#This Row],[StdDev]]</f>
        <v>4.7717097998634266</v>
      </c>
      <c r="R5191" s="3">
        <f>TableOMP[[#This Row],[Avg]]+$U$2*TableOMP[[#This Row],[StdDev]]</f>
        <v>41.434037924274506</v>
      </c>
      <c r="S5191" s="3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>MID(M5192,22,1)</f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20.206137000000002</v>
      </c>
      <c r="P5192">
        <f>VLOOKUP(TableOMP[[#This Row],[Label]],TableAvg[],3,FALSE)</f>
        <v>9.3356683494800166</v>
      </c>
      <c r="Q5192" s="3">
        <f>TableOMP[[#This Row],[Avg]]-$U$2*TableOMP[[#This Row],[StdDev]]</f>
        <v>1.5348003010399687</v>
      </c>
      <c r="R5192" s="3">
        <f>TableOMP[[#This Row],[Avg]]+$U$2*TableOMP[[#This Row],[StdDev]]</f>
        <v>38.877473698960031</v>
      </c>
      <c r="S5192" s="3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>MID(M5193,22,1)</f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19.386289896551727</v>
      </c>
      <c r="P5193">
        <f>VLOOKUP(TableOMP[[#This Row],[Label]],TableAvg[],3,FALSE)</f>
        <v>9.356722659350508</v>
      </c>
      <c r="Q5193" s="3">
        <f>TableOMP[[#This Row],[Avg]]-$U$2*TableOMP[[#This Row],[StdDev]]</f>
        <v>0.67284457785071083</v>
      </c>
      <c r="R5193" s="3">
        <f>TableOMP[[#This Row],[Avg]]+$U$2*TableOMP[[#This Row],[StdDev]]</f>
        <v>38.099735215252743</v>
      </c>
      <c r="S5193" s="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>MID(M5194,22,1)</f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21.556592607142864</v>
      </c>
      <c r="P5194">
        <f>VLOOKUP(TableOMP[[#This Row],[Label]],TableAvg[],3,FALSE)</f>
        <v>9.5239741975301975</v>
      </c>
      <c r="Q5194" s="3">
        <f>TableOMP[[#This Row],[Avg]]-$U$2*TableOMP[[#This Row],[StdDev]]</f>
        <v>2.5086442120824692</v>
      </c>
      <c r="R5194" s="3">
        <f>TableOMP[[#This Row],[Avg]]+$U$2*TableOMP[[#This Row],[StdDev]]</f>
        <v>40.604541002203263</v>
      </c>
      <c r="S5194" s="3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>MID(M5195,22,1)</f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26.108961571428576</v>
      </c>
      <c r="P5195">
        <f>VLOOKUP(TableOMP[[#This Row],[Label]],TableAvg[],3,FALSE)</f>
        <v>7.567723320778434</v>
      </c>
      <c r="Q5195" s="3">
        <f>TableOMP[[#This Row],[Avg]]-$U$2*TableOMP[[#This Row],[StdDev]]</f>
        <v>10.973514929871708</v>
      </c>
      <c r="R5195" s="3">
        <f>TableOMP[[#This Row],[Avg]]+$U$2*TableOMP[[#This Row],[StdDev]]</f>
        <v>41.244408212985448</v>
      </c>
      <c r="S5195" s="3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>MID(M5196,22,1)</f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21.33952425</v>
      </c>
      <c r="P5196">
        <f>VLOOKUP(TableOMP[[#This Row],[Label]],TableAvg[],3,FALSE)</f>
        <v>9.4382373391227325</v>
      </c>
      <c r="Q5196" s="3">
        <f>TableOMP[[#This Row],[Avg]]-$U$2*TableOMP[[#This Row],[StdDev]]</f>
        <v>2.4630495717545351</v>
      </c>
      <c r="R5196" s="3">
        <f>TableOMP[[#This Row],[Avg]]+$U$2*TableOMP[[#This Row],[StdDev]]</f>
        <v>40.215998928245469</v>
      </c>
      <c r="S5196" s="3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>MID(M5197,22,1)</f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22.073098000000005</v>
      </c>
      <c r="P5197">
        <f>VLOOKUP(TableOMP[[#This Row],[Label]],TableAvg[],3,FALSE)</f>
        <v>9.0800087901737854</v>
      </c>
      <c r="Q5197" s="3">
        <f>TableOMP[[#This Row],[Avg]]-$U$2*TableOMP[[#This Row],[StdDev]]</f>
        <v>3.9130804196524345</v>
      </c>
      <c r="R5197" s="3">
        <f>TableOMP[[#This Row],[Avg]]+$U$2*TableOMP[[#This Row],[StdDev]]</f>
        <v>40.233115580347572</v>
      </c>
      <c r="S5197" s="3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>MID(M5198,22,1)</f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19.91024775</v>
      </c>
      <c r="P5198">
        <f>VLOOKUP(TableOMP[[#This Row],[Label]],TableAvg[],3,FALSE)</f>
        <v>8.9890914259441548</v>
      </c>
      <c r="Q5198" s="3">
        <f>TableOMP[[#This Row],[Avg]]-$U$2*TableOMP[[#This Row],[StdDev]]</f>
        <v>1.9320648981116904</v>
      </c>
      <c r="R5198" s="3">
        <f>TableOMP[[#This Row],[Avg]]+$U$2*TableOMP[[#This Row],[StdDev]]</f>
        <v>37.888430601888309</v>
      </c>
      <c r="S5198" s="3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>MID(M5199,22,1)</f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18.850676142857139</v>
      </c>
      <c r="P5199">
        <f>VLOOKUP(TableOMP[[#This Row],[Label]],TableAvg[],3,FALSE)</f>
        <v>8.9405976519509274</v>
      </c>
      <c r="Q5199" s="3">
        <f>TableOMP[[#This Row],[Avg]]-$U$2*TableOMP[[#This Row],[StdDev]]</f>
        <v>0.9694808389552847</v>
      </c>
      <c r="R5199" s="3">
        <f>TableOMP[[#This Row],[Avg]]+$U$2*TableOMP[[#This Row],[StdDev]]</f>
        <v>36.731871446758994</v>
      </c>
      <c r="S5199" s="3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>MID(M5200,22,1)</f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21.831402321428566</v>
      </c>
      <c r="P5200">
        <f>VLOOKUP(TableOMP[[#This Row],[Label]],TableAvg[],3,FALSE)</f>
        <v>9.0477290995250179</v>
      </c>
      <c r="Q5200" s="3">
        <f>TableOMP[[#This Row],[Avg]]-$U$2*TableOMP[[#This Row],[StdDev]]</f>
        <v>3.7359441223785304</v>
      </c>
      <c r="R5200" s="3">
        <f>TableOMP[[#This Row],[Avg]]+$U$2*TableOMP[[#This Row],[StdDev]]</f>
        <v>39.926860520478598</v>
      </c>
      <c r="S5200" s="3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>MID(M5201,22,1)</f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17.737151851851849</v>
      </c>
      <c r="P5201">
        <f>VLOOKUP(TableOMP[[#This Row],[Label]],TableAvg[],3,FALSE)</f>
        <v>8.9005041359941846</v>
      </c>
      <c r="Q5201" s="3">
        <f>TableOMP[[#This Row],[Avg]]-$U$2*TableOMP[[#This Row],[StdDev]]</f>
        <v>-6.3856420136520597E-2</v>
      </c>
      <c r="R5201" s="3">
        <f>TableOMP[[#This Row],[Avg]]+$U$2*TableOMP[[#This Row],[StdDev]]</f>
        <v>35.538160123840214</v>
      </c>
      <c r="S5201" s="3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>MID(M5202,22,1)</f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23.289516851851857</v>
      </c>
      <c r="P5202">
        <f>VLOOKUP(TableOMP[[#This Row],[Label]],TableAvg[],3,FALSE)</f>
        <v>11.135900762443443</v>
      </c>
      <c r="Q5202" s="3">
        <f>TableOMP[[#This Row],[Avg]]-$U$2*TableOMP[[#This Row],[StdDev]]</f>
        <v>1.0177153269649715</v>
      </c>
      <c r="R5202" s="3">
        <f>TableOMP[[#This Row],[Avg]]+$U$2*TableOMP[[#This Row],[StdDev]]</f>
        <v>45.56131837673874</v>
      </c>
      <c r="S5202" s="3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>MID(M5203,22,1)</f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20.976530925925925</v>
      </c>
      <c r="P5203">
        <f>VLOOKUP(TableOMP[[#This Row],[Label]],TableAvg[],3,FALSE)</f>
        <v>9.3978188170333041</v>
      </c>
      <c r="Q5203" s="3">
        <f>TableOMP[[#This Row],[Avg]]-$U$2*TableOMP[[#This Row],[StdDev]]</f>
        <v>2.1808932918593165</v>
      </c>
      <c r="R5203" s="3">
        <f>TableOMP[[#This Row],[Avg]]+$U$2*TableOMP[[#This Row],[StdDev]]</f>
        <v>39.772168559992537</v>
      </c>
      <c r="S5203" s="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>MID(M5204,22,1)</f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22.445551407407407</v>
      </c>
      <c r="P5204">
        <f>VLOOKUP(TableOMP[[#This Row],[Label]],TableAvg[],3,FALSE)</f>
        <v>9.5278826106641894</v>
      </c>
      <c r="Q5204" s="3">
        <f>TableOMP[[#This Row],[Avg]]-$U$2*TableOMP[[#This Row],[StdDev]]</f>
        <v>3.3897861860790286</v>
      </c>
      <c r="R5204" s="3">
        <f>TableOMP[[#This Row],[Avg]]+$U$2*TableOMP[[#This Row],[StdDev]]</f>
        <v>41.501316628735786</v>
      </c>
      <c r="S5204" s="3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>MID(M5205,22,1)</f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19.780008555555561</v>
      </c>
      <c r="P5205">
        <f>VLOOKUP(TableOMP[[#This Row],[Label]],TableAvg[],3,FALSE)</f>
        <v>9.8262579595391362</v>
      </c>
      <c r="Q5205" s="3">
        <f>TableOMP[[#This Row],[Avg]]-$U$2*TableOMP[[#This Row],[StdDev]]</f>
        <v>0.12749263647728881</v>
      </c>
      <c r="R5205" s="3">
        <f>TableOMP[[#This Row],[Avg]]+$U$2*TableOMP[[#This Row],[StdDev]]</f>
        <v>39.432524474633837</v>
      </c>
      <c r="S5205" s="3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>MID(M5206,22,1)</f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20.881905629629632</v>
      </c>
      <c r="P5206">
        <f>VLOOKUP(TableOMP[[#This Row],[Label]],TableAvg[],3,FALSE)</f>
        <v>9.7048797750861944</v>
      </c>
      <c r="Q5206" s="3">
        <f>TableOMP[[#This Row],[Avg]]-$U$2*TableOMP[[#This Row],[StdDev]]</f>
        <v>1.472146079457243</v>
      </c>
      <c r="R5206" s="3">
        <f>TableOMP[[#This Row],[Avg]]+$U$2*TableOMP[[#This Row],[StdDev]]</f>
        <v>40.291665179802024</v>
      </c>
      <c r="S5206" s="3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>MID(M5207,22,1)</f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24.797914961538464</v>
      </c>
      <c r="P5207">
        <f>VLOOKUP(TableOMP[[#This Row],[Label]],TableAvg[],3,FALSE)</f>
        <v>9.2244738610175894</v>
      </c>
      <c r="Q5207" s="3">
        <f>TableOMP[[#This Row],[Avg]]-$U$2*TableOMP[[#This Row],[StdDev]]</f>
        <v>6.3489672395032848</v>
      </c>
      <c r="R5207" s="3">
        <f>TableOMP[[#This Row],[Avg]]+$U$2*TableOMP[[#This Row],[StdDev]]</f>
        <v>43.246862683573639</v>
      </c>
      <c r="S5207" s="3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>MID(M5208,22,1)</f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25.08190823076923</v>
      </c>
      <c r="P5208">
        <f>VLOOKUP(TableOMP[[#This Row],[Label]],TableAvg[],3,FALSE)</f>
        <v>8.6842077902559947</v>
      </c>
      <c r="Q5208" s="3">
        <f>TableOMP[[#This Row],[Avg]]-$U$2*TableOMP[[#This Row],[StdDev]]</f>
        <v>7.7134926502572405</v>
      </c>
      <c r="R5208" s="3">
        <f>TableOMP[[#This Row],[Avg]]+$U$2*TableOMP[[#This Row],[StdDev]]</f>
        <v>42.450323811281223</v>
      </c>
      <c r="S5208" s="3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>MID(M5209,22,1)</f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19.769097730769229</v>
      </c>
      <c r="P5209">
        <f>VLOOKUP(TableOMP[[#This Row],[Label]],TableAvg[],3,FALSE)</f>
        <v>9.8607226380025708</v>
      </c>
      <c r="Q5209" s="3">
        <f>TableOMP[[#This Row],[Avg]]-$U$2*TableOMP[[#This Row],[StdDev]]</f>
        <v>4.7652454764087082E-2</v>
      </c>
      <c r="R5209" s="3">
        <f>TableOMP[[#This Row],[Avg]]+$U$2*TableOMP[[#This Row],[StdDev]]</f>
        <v>39.490543006774374</v>
      </c>
      <c r="S5209" s="3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>MID(M5210,22,1)</f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20.141973615384618</v>
      </c>
      <c r="P5210">
        <f>VLOOKUP(TableOMP[[#This Row],[Label]],TableAvg[],3,FALSE)</f>
        <v>9.5355048512637754</v>
      </c>
      <c r="Q5210" s="3">
        <f>TableOMP[[#This Row],[Avg]]-$U$2*TableOMP[[#This Row],[StdDev]]</f>
        <v>1.0709639128570672</v>
      </c>
      <c r="R5210" s="3">
        <f>TableOMP[[#This Row],[Avg]]+$U$2*TableOMP[[#This Row],[StdDev]]</f>
        <v>39.212983317912169</v>
      </c>
      <c r="S5210" s="3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>MID(M5211,22,1)</f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23.750743115384619</v>
      </c>
      <c r="P5211">
        <f>VLOOKUP(TableOMP[[#This Row],[Label]],TableAvg[],3,FALSE)</f>
        <v>9.4969429529989462</v>
      </c>
      <c r="Q5211" s="3">
        <f>TableOMP[[#This Row],[Avg]]-$U$2*TableOMP[[#This Row],[StdDev]]</f>
        <v>4.7568572093867267</v>
      </c>
      <c r="R5211" s="3">
        <f>TableOMP[[#This Row],[Avg]]+$U$2*TableOMP[[#This Row],[StdDev]]</f>
        <v>42.744629021382508</v>
      </c>
      <c r="S5211" s="3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>MID(M5212,22,1)</f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19.084940192307691</v>
      </c>
      <c r="P5212">
        <f>VLOOKUP(TableOMP[[#This Row],[Label]],TableAvg[],3,FALSE)</f>
        <v>9.8503241807080073</v>
      </c>
      <c r="Q5212" s="3">
        <f>TableOMP[[#This Row],[Avg]]-$U$2*TableOMP[[#This Row],[StdDev]]</f>
        <v>-0.61570816910832349</v>
      </c>
      <c r="R5212" s="3">
        <f>TableOMP[[#This Row],[Avg]]+$U$2*TableOMP[[#This Row],[StdDev]]</f>
        <v>38.785588553723706</v>
      </c>
      <c r="S5212" s="3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>MID(M5213,22,1)</f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21.347046730769232</v>
      </c>
      <c r="P5213">
        <f>VLOOKUP(TableOMP[[#This Row],[Label]],TableAvg[],3,FALSE)</f>
        <v>10.036286516209548</v>
      </c>
      <c r="Q5213" s="3">
        <f>TableOMP[[#This Row],[Avg]]-$U$2*TableOMP[[#This Row],[StdDev]]</f>
        <v>1.2744736983501355</v>
      </c>
      <c r="R5213" s="3">
        <f>TableOMP[[#This Row],[Avg]]+$U$2*TableOMP[[#This Row],[StdDev]]</f>
        <v>41.419619763188329</v>
      </c>
      <c r="S5213" s="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>MID(M5214,22,1)</f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21.531331384615385</v>
      </c>
      <c r="P5214">
        <f>VLOOKUP(TableOMP[[#This Row],[Label]],TableAvg[],3,FALSE)</f>
        <v>10.009139262313729</v>
      </c>
      <c r="Q5214" s="3">
        <f>TableOMP[[#This Row],[Avg]]-$U$2*TableOMP[[#This Row],[StdDev]]</f>
        <v>1.5130528599879263</v>
      </c>
      <c r="R5214" s="3">
        <f>TableOMP[[#This Row],[Avg]]+$U$2*TableOMP[[#This Row],[StdDev]]</f>
        <v>41.549609909242847</v>
      </c>
      <c r="S5214" s="3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>MID(M5215,22,1)</f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s="3" t="e">
        <f>TableOMP[[#This Row],[Avg]]-$U$2*TableOMP[[#This Row],[StdDev]]</f>
        <v>#N/A</v>
      </c>
      <c r="R5215" s="3" t="e">
        <f>TableOMP[[#This Row],[Avg]]+$U$2*TableOMP[[#This Row],[StdDev]]</f>
        <v>#N/A</v>
      </c>
      <c r="S5215" s="3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>MID(M5216,22,1)</f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 s="3">
        <f>TableOMP[[#This Row],[Avg]]-$U$2*TableOMP[[#This Row],[StdDev]]</f>
        <v>184.95086162440029</v>
      </c>
      <c r="R5216" s="3">
        <f>TableOMP[[#This Row],[Avg]]+$U$2*TableOMP[[#This Row],[StdDev]]</f>
        <v>189.08237417559971</v>
      </c>
      <c r="S5216" s="3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>MID(M5217,22,1)</f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 s="3">
        <f>TableOMP[[#This Row],[Avg]]-$U$2*TableOMP[[#This Row],[StdDev]]</f>
        <v>93.738677102903537</v>
      </c>
      <c r="R5217" s="3">
        <f>TableOMP[[#This Row],[Avg]]+$U$2*TableOMP[[#This Row],[StdDev]]</f>
        <v>98.375079097096446</v>
      </c>
      <c r="S5217" s="3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>MID(M5218,22,1)</f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 s="3">
        <f>TableOMP[[#This Row],[Avg]]-$U$2*TableOMP[[#This Row],[StdDev]]</f>
        <v>62.634468000635309</v>
      </c>
      <c r="R5218" s="3">
        <f>TableOMP[[#This Row],[Avg]]+$U$2*TableOMP[[#This Row],[StdDev]]</f>
        <v>67.39890444380913</v>
      </c>
      <c r="S5218" s="3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>MID(M5219,22,1)</f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 s="3">
        <f>TableOMP[[#This Row],[Avg]]-$U$2*TableOMP[[#This Row],[StdDev]]</f>
        <v>46.677891766250582</v>
      </c>
      <c r="R5219" s="3">
        <f>TableOMP[[#This Row],[Avg]]+$U$2*TableOMP[[#This Row],[StdDev]]</f>
        <v>52.00909803374941</v>
      </c>
      <c r="S5219" s="3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>MID(M5220,22,1)</f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 s="3">
        <f>TableOMP[[#This Row],[Avg]]-$U$2*TableOMP[[#This Row],[StdDev]]</f>
        <v>37.748122210214582</v>
      </c>
      <c r="R5220" s="3">
        <f>TableOMP[[#This Row],[Avg]]+$U$2*TableOMP[[#This Row],[StdDev]]</f>
        <v>41.436526989785413</v>
      </c>
      <c r="S5220" s="3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>MID(M5221,22,1)</f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 s="3">
        <f>TableOMP[[#This Row],[Avg]]-$U$2*TableOMP[[#This Row],[StdDev]]</f>
        <v>30.834657294414498</v>
      </c>
      <c r="R5221" s="3">
        <f>TableOMP[[#This Row],[Avg]]+$U$2*TableOMP[[#This Row],[StdDev]]</f>
        <v>37.762516927807724</v>
      </c>
      <c r="S5221" s="3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>MID(M5222,22,1)</f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 s="3">
        <f>TableOMP[[#This Row],[Avg]]-$U$2*TableOMP[[#This Row],[StdDev]]</f>
        <v>27.741019028728598</v>
      </c>
      <c r="R5222" s="3">
        <f>TableOMP[[#This Row],[Avg]]+$U$2*TableOMP[[#This Row],[StdDev]]</f>
        <v>29.523794771271401</v>
      </c>
      <c r="S5222" s="3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>MID(M5223,22,1)</f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 s="3">
        <f>TableOMP[[#This Row],[Avg]]-$U$2*TableOMP[[#This Row],[StdDev]]</f>
        <v>22.73601736666636</v>
      </c>
      <c r="R5223" s="3">
        <f>TableOMP[[#This Row],[Avg]]+$U$2*TableOMP[[#This Row],[StdDev]]</f>
        <v>29.022116033333639</v>
      </c>
      <c r="S5223" s="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>MID(M5224,22,1)</f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 s="3">
        <f>TableOMP[[#This Row],[Avg]]-$U$2*TableOMP[[#This Row],[StdDev]]</f>
        <v>21.898054303763377</v>
      </c>
      <c r="R5224" s="3">
        <f>TableOMP[[#This Row],[Avg]]+$U$2*TableOMP[[#This Row],[StdDev]]</f>
        <v>23.26578125179218</v>
      </c>
      <c r="S5224" s="3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>MID(M5225,22,1)</f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 s="3">
        <f>TableOMP[[#This Row],[Avg]]-$U$2*TableOMP[[#This Row],[StdDev]]</f>
        <v>19.516161106209108</v>
      </c>
      <c r="R5225" s="3">
        <f>TableOMP[[#This Row],[Avg]]+$U$2*TableOMP[[#This Row],[StdDev]]</f>
        <v>21.2680244937909</v>
      </c>
      <c r="S5225" s="3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>MID(M5226,22,1)</f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 s="3">
        <f>TableOMP[[#This Row],[Avg]]-$U$2*TableOMP[[#This Row],[StdDev]]</f>
        <v>17.946841491244165</v>
      </c>
      <c r="R5226" s="3">
        <f>TableOMP[[#This Row],[Avg]]+$U$2*TableOMP[[#This Row],[StdDev]]</f>
        <v>19.628158308755836</v>
      </c>
      <c r="S5226" s="3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>MID(M5227,22,1)</f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 s="3">
        <f>TableOMP[[#This Row],[Avg]]-$U$2*TableOMP[[#This Row],[StdDev]]</f>
        <v>14.885510228682564</v>
      </c>
      <c r="R5227" s="3">
        <f>TableOMP[[#This Row],[Avg]]+$U$2*TableOMP[[#This Row],[StdDev]]</f>
        <v>20.211146171317434</v>
      </c>
      <c r="S5227" s="3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>MID(M5228,22,1)</f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 s="3">
        <f>TableOMP[[#This Row],[Avg]]-$U$2*TableOMP[[#This Row],[StdDev]]</f>
        <v>15.279714633156697</v>
      </c>
      <c r="R5228" s="3">
        <f>TableOMP[[#This Row],[Avg]]+$U$2*TableOMP[[#This Row],[StdDev]]</f>
        <v>16.510216566843305</v>
      </c>
      <c r="S5228" s="3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>MID(M5229,22,1)</f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 s="3">
        <f>TableOMP[[#This Row],[Avg]]-$U$2*TableOMP[[#This Row],[StdDev]]</f>
        <v>14.304077306150663</v>
      </c>
      <c r="R5229" s="3">
        <f>TableOMP[[#This Row],[Avg]]+$U$2*TableOMP[[#This Row],[StdDev]]</f>
        <v>15.256140493849333</v>
      </c>
      <c r="S5229" s="3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>MID(M5230,22,1)</f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 s="3">
        <f>TableOMP[[#This Row],[Avg]]-$U$2*TableOMP[[#This Row],[StdDev]]</f>
        <v>13.262548119831045</v>
      </c>
      <c r="R5230" s="3">
        <f>TableOMP[[#This Row],[Avg]]+$U$2*TableOMP[[#This Row],[StdDev]]</f>
        <v>14.648779080168953</v>
      </c>
      <c r="S5230" s="3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>MID(M5231,22,1)</f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 s="3">
        <f>TableOMP[[#This Row],[Avg]]-$U$2*TableOMP[[#This Row],[StdDev]]</f>
        <v>12.361099467976926</v>
      </c>
      <c r="R5231" s="3">
        <f>TableOMP[[#This Row],[Avg]]+$U$2*TableOMP[[#This Row],[StdDev]]</f>
        <v>13.983409532023073</v>
      </c>
      <c r="S5231" s="3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>MID(M5232,22,1)</f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 s="3">
        <f>TableOMP[[#This Row],[Avg]]-$U$2*TableOMP[[#This Row],[StdDev]]</f>
        <v>12.191912761721026</v>
      </c>
      <c r="R5232" s="3">
        <f>TableOMP[[#This Row],[Avg]]+$U$2*TableOMP[[#This Row],[StdDev]]</f>
        <v>12.431416638278973</v>
      </c>
      <c r="S5232" s="3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>MID(M5233,22,1)</f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 s="3">
        <f>TableOMP[[#This Row],[Avg]]-$U$2*TableOMP[[#This Row],[StdDev]]</f>
        <v>10.4465080407637</v>
      </c>
      <c r="R5233" s="3">
        <f>TableOMP[[#This Row],[Avg]]+$U$2*TableOMP[[#This Row],[StdDev]]</f>
        <v>13.626861359236301</v>
      </c>
      <c r="S5233" s="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>MID(M5234,22,1)</f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 s="3">
        <f>TableOMP[[#This Row],[Avg]]-$U$2*TableOMP[[#This Row],[StdDev]]</f>
        <v>8.6851421251300422</v>
      </c>
      <c r="R5234" s="3">
        <f>TableOMP[[#This Row],[Avg]]+$U$2*TableOMP[[#This Row],[StdDev]]</f>
        <v>15.182837074869958</v>
      </c>
      <c r="S5234" s="3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>MID(M5235,22,1)</f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 s="3">
        <f>TableOMP[[#This Row],[Avg]]-$U$2*TableOMP[[#This Row],[StdDev]]</f>
        <v>10.561764726285533</v>
      </c>
      <c r="R5235" s="3">
        <f>TableOMP[[#This Row],[Avg]]+$U$2*TableOMP[[#This Row],[StdDev]]</f>
        <v>10.797791273714468</v>
      </c>
      <c r="S5235" s="3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>MID(M5236,22,1)</f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 s="3">
        <f>TableOMP[[#This Row],[Avg]]-$U$2*TableOMP[[#This Row],[StdDev]]</f>
        <v>9.8173191445117176</v>
      </c>
      <c r="R5236" s="3">
        <f>TableOMP[[#This Row],[Avg]]+$U$2*TableOMP[[#This Row],[StdDev]]</f>
        <v>10.749069255488283</v>
      </c>
      <c r="S5236" s="3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>MID(M5237,22,1)</f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 s="3">
        <f>TableOMP[[#This Row],[Avg]]-$U$2*TableOMP[[#This Row],[StdDev]]</f>
        <v>8.8839161252313055</v>
      </c>
      <c r="R5237" s="3">
        <f>TableOMP[[#This Row],[Avg]]+$U$2*TableOMP[[#This Row],[StdDev]]</f>
        <v>11.219331074768693</v>
      </c>
      <c r="S5237" s="3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>MID(M5238,22,1)</f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 s="3">
        <f>TableOMP[[#This Row],[Avg]]-$U$2*TableOMP[[#This Row],[StdDev]]</f>
        <v>9.2893072070351632</v>
      </c>
      <c r="R5238" s="3">
        <f>TableOMP[[#This Row],[Avg]]+$U$2*TableOMP[[#This Row],[StdDev]]</f>
        <v>9.5927111929648365</v>
      </c>
      <c r="S5238" s="3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>MID(M5239,22,1)</f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 s="3">
        <f>TableOMP[[#This Row],[Avg]]-$U$2*TableOMP[[#This Row],[StdDev]]</f>
        <v>8.5665915875591967</v>
      </c>
      <c r="R5239" s="3">
        <f>TableOMP[[#This Row],[Avg]]+$U$2*TableOMP[[#This Row],[StdDev]]</f>
        <v>10.057967412440801</v>
      </c>
      <c r="S5239" s="3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>MID(M5240,22,1)</f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 s="3">
        <f>TableOMP[[#This Row],[Avg]]-$U$2*TableOMP[[#This Row],[StdDev]]</f>
        <v>8.245687348724827</v>
      </c>
      <c r="R5240" s="3">
        <f>TableOMP[[#This Row],[Avg]]+$U$2*TableOMP[[#This Row],[StdDev]]</f>
        <v>10.093618251275172</v>
      </c>
      <c r="S5240" s="3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>MID(M5241,22,1)</f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 s="3">
        <f>TableOMP[[#This Row],[Avg]]-$U$2*TableOMP[[#This Row],[StdDev]]</f>
        <v>7.9644247492613394</v>
      </c>
      <c r="R5241" s="3">
        <f>TableOMP[[#This Row],[Avg]]+$U$2*TableOMP[[#This Row],[StdDev]]</f>
        <v>9.2689190507386616</v>
      </c>
      <c r="S5241" s="3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>MID(M5242,22,1)</f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 s="3">
        <f>TableOMP[[#This Row],[Avg]]-$U$2*TableOMP[[#This Row],[StdDev]]</f>
        <v>7.1412580231052765</v>
      </c>
      <c r="R5242" s="3">
        <f>TableOMP[[#This Row],[Avg]]+$U$2*TableOMP[[#This Row],[StdDev]]</f>
        <v>9.9136137768947243</v>
      </c>
      <c r="S5242" s="3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>MID(M5243,22,1)</f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 s="3">
        <f>TableOMP[[#This Row],[Avg]]-$U$2*TableOMP[[#This Row],[StdDev]]</f>
        <v>7.5919509264087042</v>
      </c>
      <c r="R5243" s="3">
        <f>TableOMP[[#This Row],[Avg]]+$U$2*TableOMP[[#This Row],[StdDev]]</f>
        <v>9.4234664735912919</v>
      </c>
      <c r="S5243" s="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>MID(M5244,22,1)</f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 s="3">
        <f>TableOMP[[#This Row],[Avg]]-$U$2*TableOMP[[#This Row],[StdDev]]</f>
        <v>7.2179682488377885</v>
      </c>
      <c r="R5244" s="3">
        <f>TableOMP[[#This Row],[Avg]]+$U$2*TableOMP[[#This Row],[StdDev]]</f>
        <v>8.6386761511622137</v>
      </c>
      <c r="S5244" s="3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>MID(M5245,22,1)</f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 s="3">
        <f>TableOMP[[#This Row],[Avg]]-$U$2*TableOMP[[#This Row],[StdDev]]</f>
        <v>7.0540539141677119</v>
      </c>
      <c r="R5245" s="3">
        <f>TableOMP[[#This Row],[Avg]]+$U$2*TableOMP[[#This Row],[StdDev]]</f>
        <v>8.4645784858322894</v>
      </c>
      <c r="S5245" s="3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>MID(M5246,22,1)</f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 s="3">
        <f>TableOMP[[#This Row],[Avg]]-$U$2*TableOMP[[#This Row],[StdDev]]</f>
        <v>6.9710618459566103</v>
      </c>
      <c r="R5246" s="3">
        <f>TableOMP[[#This Row],[Avg]]+$U$2*TableOMP[[#This Row],[StdDev]]</f>
        <v>7.8691975540433923</v>
      </c>
      <c r="S5246" s="3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>MID(M5247,22,1)</f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 s="3">
        <f>TableOMP[[#This Row],[Avg]]-$U$2*TableOMP[[#This Row],[StdDev]]</f>
        <v>6.4985338245360476</v>
      </c>
      <c r="R5247" s="3">
        <f>TableOMP[[#This Row],[Avg]]+$U$2*TableOMP[[#This Row],[StdDev]]</f>
        <v>8.1179499754639544</v>
      </c>
      <c r="S5247" s="3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>MID(M5248,22,1)</f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 s="3">
        <f>TableOMP[[#This Row],[Avg]]-$U$2*TableOMP[[#This Row],[StdDev]]</f>
        <v>6.4031419507400669</v>
      </c>
      <c r="R5248" s="3">
        <f>TableOMP[[#This Row],[Avg]]+$U$2*TableOMP[[#This Row],[StdDev]]</f>
        <v>8.0033252492599321</v>
      </c>
      <c r="S5248" s="3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>MID(M5249,22,1)</f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 s="3">
        <f>TableOMP[[#This Row],[Avg]]-$U$2*TableOMP[[#This Row],[StdDev]]</f>
        <v>6.3753152760926453</v>
      </c>
      <c r="R5249" s="3">
        <f>TableOMP[[#This Row],[Avg]]+$U$2*TableOMP[[#This Row],[StdDev]]</f>
        <v>7.4883445239073536</v>
      </c>
      <c r="S5249" s="3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 s="3">
        <f>TableOMP[[#This Row],[Avg]]-$U$2*TableOMP[[#This Row],[StdDev]]</f>
        <v>6.0737941137225508</v>
      </c>
      <c r="R5250" s="3">
        <f>TableOMP[[#This Row],[Avg]]+$U$2*TableOMP[[#This Row],[StdDev]]</f>
        <v>8.0194948862774513</v>
      </c>
      <c r="S5250" s="3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>MID(M5251,22,1)</f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 s="3">
        <f>TableOMP[[#This Row],[Avg]]-$U$2*TableOMP[[#This Row],[StdDev]]</f>
        <v>6.1278282592144917</v>
      </c>
      <c r="R5251" s="3">
        <f>TableOMP[[#This Row],[Avg]]+$U$2*TableOMP[[#This Row],[StdDev]]</f>
        <v>6.9987141407855047</v>
      </c>
      <c r="S5251" s="3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>MID(M5252,22,1)</f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 s="3">
        <f>TableOMP[[#This Row],[Avg]]-$U$2*TableOMP[[#This Row],[StdDev]]</f>
        <v>5.6894412882307757</v>
      </c>
      <c r="R5252" s="3">
        <f>TableOMP[[#This Row],[Avg]]+$U$2*TableOMP[[#This Row],[StdDev]]</f>
        <v>7.6377803117692222</v>
      </c>
      <c r="S5252" s="3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>MID(M5253,22,1)</f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 s="3">
        <f>TableOMP[[#This Row],[Avg]]-$U$2*TableOMP[[#This Row],[StdDev]]</f>
        <v>4.3691847227445617</v>
      </c>
      <c r="R5253" s="3">
        <f>TableOMP[[#This Row],[Avg]]+$U$2*TableOMP[[#This Row],[StdDev]]</f>
        <v>9.4445982772554391</v>
      </c>
      <c r="S5253" s="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>MID(M5254,22,1)</f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 s="3">
        <f>TableOMP[[#This Row],[Avg]]-$U$2*TableOMP[[#This Row],[StdDev]]</f>
        <v>5.5742955197713506</v>
      </c>
      <c r="R5254" s="3">
        <f>TableOMP[[#This Row],[Avg]]+$U$2*TableOMP[[#This Row],[StdDev]]</f>
        <v>7.0714656802286502</v>
      </c>
      <c r="S5254" s="3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>MID(M5255,22,1)</f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 s="3">
        <f>TableOMP[[#This Row],[Avg]]-$U$2*TableOMP[[#This Row],[StdDev]]</f>
        <v>5.2578215669445605</v>
      </c>
      <c r="R5255" s="3">
        <f>TableOMP[[#This Row],[Avg]]+$U$2*TableOMP[[#This Row],[StdDev]]</f>
        <v>7.1246406330554404</v>
      </c>
      <c r="S5255" s="3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>MID(M5256,22,1)</f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 s="3">
        <f>TableOMP[[#This Row],[Avg]]-$U$2*TableOMP[[#This Row],[StdDev]]</f>
        <v>1.8637395461310593</v>
      </c>
      <c r="R5256" s="3">
        <f>TableOMP[[#This Row],[Avg]]+$U$2*TableOMP[[#This Row],[StdDev]]</f>
        <v>12.16138725386894</v>
      </c>
      <c r="S5256" s="3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>MID(M5257,22,1)</f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 s="3">
        <f>TableOMP[[#This Row],[Avg]]-$U$2*TableOMP[[#This Row],[StdDev]]</f>
        <v>5.3492953449309226</v>
      </c>
      <c r="R5257" s="3">
        <f>TableOMP[[#This Row],[Avg]]+$U$2*TableOMP[[#This Row],[StdDev]]</f>
        <v>6.2787170550690767</v>
      </c>
      <c r="S5257" s="3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>MID(M5258,22,1)</f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 s="3">
        <f>TableOMP[[#This Row],[Avg]]-$U$2*TableOMP[[#This Row],[StdDev]]</f>
        <v>5.0796858352387559</v>
      </c>
      <c r="R5258" s="3">
        <f>TableOMP[[#This Row],[Avg]]+$U$2*TableOMP[[#This Row],[StdDev]]</f>
        <v>6.6998674980945783</v>
      </c>
      <c r="S5258" s="3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>MID(M5259,22,1)</f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 s="3">
        <f>TableOMP[[#This Row],[Avg]]-$U$2*TableOMP[[#This Row],[StdDev]]</f>
        <v>1.3746860574984865</v>
      </c>
      <c r="R5259" s="3">
        <f>TableOMP[[#This Row],[Avg]]+$U$2*TableOMP[[#This Row],[StdDev]]</f>
        <v>11.808659742501515</v>
      </c>
      <c r="S5259" s="3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>MID(M5260,22,1)</f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 s="3">
        <f>TableOMP[[#This Row],[Avg]]-$U$2*TableOMP[[#This Row],[StdDev]]</f>
        <v>5.0067396839671829</v>
      </c>
      <c r="R5260" s="3">
        <f>TableOMP[[#This Row],[Avg]]+$U$2*TableOMP[[#This Row],[StdDev]]</f>
        <v>6.3148597160328173</v>
      </c>
      <c r="S5260" s="3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>MID(M5261,22,1)</f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 s="3">
        <f>TableOMP[[#This Row],[Avg]]-$U$2*TableOMP[[#This Row],[StdDev]]</f>
        <v>4.9087548486923325</v>
      </c>
      <c r="R5261" s="3">
        <f>TableOMP[[#This Row],[Avg]]+$U$2*TableOMP[[#This Row],[StdDev]]</f>
        <v>6.209891951307668</v>
      </c>
      <c r="S5261" s="3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>MID(M5262,22,1)</f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 s="3">
        <f>TableOMP[[#This Row],[Avg]]-$U$2*TableOMP[[#This Row],[StdDev]]</f>
        <v>2.6037156477523609</v>
      </c>
      <c r="R5262" s="3">
        <f>TableOMP[[#This Row],[Avg]]+$U$2*TableOMP[[#This Row],[StdDev]]</f>
        <v>10.367653952247638</v>
      </c>
      <c r="S5262" s="3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>MID(M5263,22,1)</f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 s="3">
        <f>TableOMP[[#This Row],[Avg]]-$U$2*TableOMP[[#This Row],[StdDev]]</f>
        <v>4.6955602511830641</v>
      </c>
      <c r="R5263" s="3">
        <f>TableOMP[[#This Row],[Avg]]+$U$2*TableOMP[[#This Row],[StdDev]]</f>
        <v>5.9293693488169357</v>
      </c>
      <c r="S5263" s="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>MID(M5264,22,1)</f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 s="3">
        <f>TableOMP[[#This Row],[Avg]]-$U$2*TableOMP[[#This Row],[StdDev]]</f>
        <v>4.5503083716143946</v>
      </c>
      <c r="R5264" s="3">
        <f>TableOMP[[#This Row],[Avg]]+$U$2*TableOMP[[#This Row],[StdDev]]</f>
        <v>5.8498810283856058</v>
      </c>
      <c r="S5264" s="3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>MID(M5265,22,1)</f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 s="3">
        <f>TableOMP[[#This Row],[Avg]]-$U$2*TableOMP[[#This Row],[StdDev]]</f>
        <v>3.6004472350798151</v>
      </c>
      <c r="R5265" s="3">
        <f>TableOMP[[#This Row],[Avg]]+$U$2*TableOMP[[#This Row],[StdDev]]</f>
        <v>7.2503535649201831</v>
      </c>
      <c r="S5265" s="3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>MID(M5266,22,1)</f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 s="3">
        <f>TableOMP[[#This Row],[Avg]]-$U$2*TableOMP[[#This Row],[StdDev]]</f>
        <v>4.6023834699046429</v>
      </c>
      <c r="R5266" s="3">
        <f>TableOMP[[#This Row],[Avg]]+$U$2*TableOMP[[#This Row],[StdDev]]</f>
        <v>5.4916103300953569</v>
      </c>
      <c r="S5266" s="3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>MID(M5267,22,1)</f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 s="3">
        <f>TableOMP[[#This Row],[Avg]]-$U$2*TableOMP[[#This Row],[StdDev]]</f>
        <v>4.2529461602940977</v>
      </c>
      <c r="R5267" s="3">
        <f>TableOMP[[#This Row],[Avg]]+$U$2*TableOMP[[#This Row],[StdDev]]</f>
        <v>6.1450160397059026</v>
      </c>
      <c r="S5267" s="3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>MID(M5268,22,1)</f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 s="3">
        <f>TableOMP[[#This Row],[Avg]]-$U$2*TableOMP[[#This Row],[StdDev]]</f>
        <v>4.2766100173202339</v>
      </c>
      <c r="R5268" s="3">
        <f>TableOMP[[#This Row],[Avg]]+$U$2*TableOMP[[#This Row],[StdDev]]</f>
        <v>5.8347929826797671</v>
      </c>
      <c r="S5268" s="3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>MID(M5269,22,1)</f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 s="3">
        <f>TableOMP[[#This Row],[Avg]]-$U$2*TableOMP[[#This Row],[StdDev]]</f>
        <v>4.4046496227186021</v>
      </c>
      <c r="R5269" s="3">
        <f>TableOMP[[#This Row],[Avg]]+$U$2*TableOMP[[#This Row],[StdDev]]</f>
        <v>5.3983331772813985</v>
      </c>
      <c r="S5269" s="3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>MID(M5270,22,1)</f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 s="3">
        <f>TableOMP[[#This Row],[Avg]]-$U$2*TableOMP[[#This Row],[StdDev]]</f>
        <v>4.1725269043650721</v>
      </c>
      <c r="R5270" s="3">
        <f>TableOMP[[#This Row],[Avg]]+$U$2*TableOMP[[#This Row],[StdDev]]</f>
        <v>5.6009540956349282</v>
      </c>
      <c r="S5270" s="3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>MID(M5271,22,1)</f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 s="3">
        <f>TableOMP[[#This Row],[Avg]]-$U$2*TableOMP[[#This Row],[StdDev]]</f>
        <v>4.2650321174173751</v>
      </c>
      <c r="R5271" s="3">
        <f>TableOMP[[#This Row],[Avg]]+$U$2*TableOMP[[#This Row],[StdDev]]</f>
        <v>5.3116438825826275</v>
      </c>
      <c r="S5271" s="3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>MID(M5272,22,1)</f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 s="3">
        <f>TableOMP[[#This Row],[Avg]]-$U$2*TableOMP[[#This Row],[StdDev]]</f>
        <v>4.2048685815142726</v>
      </c>
      <c r="R5272" s="3">
        <f>TableOMP[[#This Row],[Avg]]+$U$2*TableOMP[[#This Row],[StdDev]]</f>
        <v>5.423068218485728</v>
      </c>
      <c r="S5272" s="3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>MID(M5273,22,1)</f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 s="3">
        <f>TableOMP[[#This Row],[Avg]]-$U$2*TableOMP[[#This Row],[StdDev]]</f>
        <v>-0.98975982599369416</v>
      </c>
      <c r="R5273" s="3">
        <f>TableOMP[[#This Row],[Avg]]+$U$2*TableOMP[[#This Row],[StdDev]]</f>
        <v>12.885383025993695</v>
      </c>
      <c r="S5273" s="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>MID(M5274,22,1)</f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 s="3">
        <f>TableOMP[[#This Row],[Avg]]-$U$2*TableOMP[[#This Row],[StdDev]]</f>
        <v>2.6691840273665464</v>
      </c>
      <c r="R5274" s="3">
        <f>TableOMP[[#This Row],[Avg]]+$U$2*TableOMP[[#This Row],[StdDev]]</f>
        <v>7.2433899726334534</v>
      </c>
      <c r="S5274" s="3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>MID(M5275,22,1)</f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 s="3">
        <f>TableOMP[[#This Row],[Avg]]-$U$2*TableOMP[[#This Row],[StdDev]]</f>
        <v>4.4416518968880485</v>
      </c>
      <c r="R5275" s="3">
        <f>TableOMP[[#This Row],[Avg]]+$U$2*TableOMP[[#This Row],[StdDev]]</f>
        <v>4.6178953031119523</v>
      </c>
      <c r="S5275" s="3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>MID(M5276,22,1)</f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 s="3">
        <f>TableOMP[[#This Row],[Avg]]-$U$2*TableOMP[[#This Row],[StdDev]]</f>
        <v>3.9946831821115136</v>
      </c>
      <c r="R5276" s="3">
        <f>TableOMP[[#This Row],[Avg]]+$U$2*TableOMP[[#This Row],[StdDev]]</f>
        <v>5.5483244178884856</v>
      </c>
      <c r="S5276" s="3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>MID(M5277,22,1)</f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 s="3">
        <f>TableOMP[[#This Row],[Avg]]-$U$2*TableOMP[[#This Row],[StdDev]]</f>
        <v>2.5187130253149248</v>
      </c>
      <c r="R5277" s="3">
        <f>TableOMP[[#This Row],[Avg]]+$U$2*TableOMP[[#This Row],[StdDev]]</f>
        <v>7.4439847746850756</v>
      </c>
      <c r="S5277" s="3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>MID(M5278,22,1)</f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 s="3">
        <f>TableOMP[[#This Row],[Avg]]-$U$2*TableOMP[[#This Row],[StdDev]]</f>
        <v>3.8584940998425306</v>
      </c>
      <c r="R5278" s="3">
        <f>TableOMP[[#This Row],[Avg]]+$U$2*TableOMP[[#This Row],[StdDev]]</f>
        <v>5.3339371001574669</v>
      </c>
      <c r="S5278" s="3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>MID(M5279,22,1)</f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 s="3">
        <f>TableOMP[[#This Row],[Avg]]-$U$2*TableOMP[[#This Row],[StdDev]]</f>
        <v>3.9752701498858887</v>
      </c>
      <c r="R5279" s="3">
        <f>TableOMP[[#This Row],[Avg]]+$U$2*TableOMP[[#This Row],[StdDev]]</f>
        <v>5.076070450114111</v>
      </c>
      <c r="S5279" s="3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>MID(M5280,22,1)</f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s="3" t="e">
        <f>TableOMP[[#This Row],[Avg]]-$U$2*TableOMP[[#This Row],[StdDev]]</f>
        <v>#N/A</v>
      </c>
      <c r="R5280" s="3" t="e">
        <f>TableOMP[[#This Row],[Avg]]+$U$2*TableOMP[[#This Row],[StdDev]]</f>
        <v>#N/A</v>
      </c>
      <c r="S5280" s="3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>MID(M5281,22,1)</f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s="3" t="e">
        <f>TableOMP[[#This Row],[Avg]]-$U$2*TableOMP[[#This Row],[StdDev]]</f>
        <v>#N/A</v>
      </c>
      <c r="R5281" s="3" t="e">
        <f>TableOMP[[#This Row],[Avg]]+$U$2*TableOMP[[#This Row],[StdDev]]</f>
        <v>#N/A</v>
      </c>
      <c r="S5281" s="3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>MID(M5282,22,1)</f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s="3" t="e">
        <f>TableOMP[[#This Row],[Avg]]-$U$2*TableOMP[[#This Row],[StdDev]]</f>
        <v>#N/A</v>
      </c>
      <c r="R5282" s="3" t="e">
        <f>TableOMP[[#This Row],[Avg]]+$U$2*TableOMP[[#This Row],[StdDev]]</f>
        <v>#N/A</v>
      </c>
      <c r="S5282" s="3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>MID(M5283,22,1)</f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s="3" t="e">
        <f>TableOMP[[#This Row],[Avg]]-$U$2*TableOMP[[#This Row],[StdDev]]</f>
        <v>#N/A</v>
      </c>
      <c r="R5283" s="3" t="e">
        <f>TableOMP[[#This Row],[Avg]]+$U$2*TableOMP[[#This Row],[StdDev]]</f>
        <v>#N/A</v>
      </c>
      <c r="S5283" s="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>MID(M5284,22,1)</f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s="3" t="e">
        <f>TableOMP[[#This Row],[Avg]]-$U$2*TableOMP[[#This Row],[StdDev]]</f>
        <v>#N/A</v>
      </c>
      <c r="R5284" s="3" t="e">
        <f>TableOMP[[#This Row],[Avg]]+$U$2*TableOMP[[#This Row],[StdDev]]</f>
        <v>#N/A</v>
      </c>
      <c r="S5284" s="3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>MID(M5285,22,1)</f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s="3" t="e">
        <f>TableOMP[[#This Row],[Avg]]-$U$2*TableOMP[[#This Row],[StdDev]]</f>
        <v>#N/A</v>
      </c>
      <c r="R5285" s="3" t="e">
        <f>TableOMP[[#This Row],[Avg]]+$U$2*TableOMP[[#This Row],[StdDev]]</f>
        <v>#N/A</v>
      </c>
      <c r="S5285" s="3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>MID(M5286,22,1)</f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s="3" t="e">
        <f>TableOMP[[#This Row],[Avg]]-$U$2*TableOMP[[#This Row],[StdDev]]</f>
        <v>#N/A</v>
      </c>
      <c r="R5286" s="3" t="e">
        <f>TableOMP[[#This Row],[Avg]]+$U$2*TableOMP[[#This Row],[StdDev]]</f>
        <v>#N/A</v>
      </c>
      <c r="S5286" s="3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>MID(M5287,22,1)</f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s="3" t="e">
        <f>TableOMP[[#This Row],[Avg]]-$U$2*TableOMP[[#This Row],[StdDev]]</f>
        <v>#N/A</v>
      </c>
      <c r="R5287" s="3" t="e">
        <f>TableOMP[[#This Row],[Avg]]+$U$2*TableOMP[[#This Row],[StdDev]]</f>
        <v>#N/A</v>
      </c>
      <c r="S5287" s="3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>MID(M5288,22,1)</f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s="3" t="e">
        <f>TableOMP[[#This Row],[Avg]]-$U$2*TableOMP[[#This Row],[StdDev]]</f>
        <v>#N/A</v>
      </c>
      <c r="R5288" s="3" t="e">
        <f>TableOMP[[#This Row],[Avg]]+$U$2*TableOMP[[#This Row],[StdDev]]</f>
        <v>#N/A</v>
      </c>
      <c r="S5288" s="3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>MID(M5289,22,1)</f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s="3" t="e">
        <f>TableOMP[[#This Row],[Avg]]-$U$2*TableOMP[[#This Row],[StdDev]]</f>
        <v>#N/A</v>
      </c>
      <c r="R5289" s="3" t="e">
        <f>TableOMP[[#This Row],[Avg]]+$U$2*TableOMP[[#This Row],[StdDev]]</f>
        <v>#N/A</v>
      </c>
      <c r="S5289" s="3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>MID(M5290,22,1)</f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s="3" t="e">
        <f>TableOMP[[#This Row],[Avg]]-$U$2*TableOMP[[#This Row],[StdDev]]</f>
        <v>#N/A</v>
      </c>
      <c r="R5290" s="3" t="e">
        <f>TableOMP[[#This Row],[Avg]]+$U$2*TableOMP[[#This Row],[StdDev]]</f>
        <v>#N/A</v>
      </c>
      <c r="S5290" s="3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>MID(M5291,22,1)</f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s="3" t="e">
        <f>TableOMP[[#This Row],[Avg]]-$U$2*TableOMP[[#This Row],[StdDev]]</f>
        <v>#N/A</v>
      </c>
      <c r="R5291" s="3" t="e">
        <f>TableOMP[[#This Row],[Avg]]+$U$2*TableOMP[[#This Row],[StdDev]]</f>
        <v>#N/A</v>
      </c>
      <c r="S5291" s="3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>MID(M5292,22,1)</f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s="3" t="e">
        <f>TableOMP[[#This Row],[Avg]]-$U$2*TableOMP[[#This Row],[StdDev]]</f>
        <v>#N/A</v>
      </c>
      <c r="R5292" s="3" t="e">
        <f>TableOMP[[#This Row],[Avg]]+$U$2*TableOMP[[#This Row],[StdDev]]</f>
        <v>#N/A</v>
      </c>
      <c r="S5292" s="3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>MID(M5293,22,1)</f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s="3" t="e">
        <f>TableOMP[[#This Row],[Avg]]-$U$2*TableOMP[[#This Row],[StdDev]]</f>
        <v>#N/A</v>
      </c>
      <c r="R5293" s="3" t="e">
        <f>TableOMP[[#This Row],[Avg]]+$U$2*TableOMP[[#This Row],[StdDev]]</f>
        <v>#N/A</v>
      </c>
      <c r="S5293" s="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>MID(M5294,22,1)</f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s="3" t="e">
        <f>TableOMP[[#This Row],[Avg]]-$U$2*TableOMP[[#This Row],[StdDev]]</f>
        <v>#N/A</v>
      </c>
      <c r="R5294" s="3" t="e">
        <f>TableOMP[[#This Row],[Avg]]+$U$2*TableOMP[[#This Row],[StdDev]]</f>
        <v>#N/A</v>
      </c>
      <c r="S5294" s="3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>MID(M5295,22,1)</f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s="3" t="e">
        <f>TableOMP[[#This Row],[Avg]]-$U$2*TableOMP[[#This Row],[StdDev]]</f>
        <v>#N/A</v>
      </c>
      <c r="R5295" s="3" t="e">
        <f>TableOMP[[#This Row],[Avg]]+$U$2*TableOMP[[#This Row],[StdDev]]</f>
        <v>#N/A</v>
      </c>
      <c r="S5295" s="3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>MID(M5296,22,1)</f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s="3" t="e">
        <f>TableOMP[[#This Row],[Avg]]-$U$2*TableOMP[[#This Row],[StdDev]]</f>
        <v>#N/A</v>
      </c>
      <c r="R5296" s="3" t="e">
        <f>TableOMP[[#This Row],[Avg]]+$U$2*TableOMP[[#This Row],[StdDev]]</f>
        <v>#N/A</v>
      </c>
      <c r="S5296" s="3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>MID(M5297,22,1)</f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s="3" t="e">
        <f>TableOMP[[#This Row],[Avg]]-$U$2*TableOMP[[#This Row],[StdDev]]</f>
        <v>#N/A</v>
      </c>
      <c r="R5297" s="3" t="e">
        <f>TableOMP[[#This Row],[Avg]]+$U$2*TableOMP[[#This Row],[StdDev]]</f>
        <v>#N/A</v>
      </c>
      <c r="S5297" s="3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>MID(M5298,22,1)</f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s="3" t="e">
        <f>TableOMP[[#This Row],[Avg]]-$U$2*TableOMP[[#This Row],[StdDev]]</f>
        <v>#N/A</v>
      </c>
      <c r="R5298" s="3" t="e">
        <f>TableOMP[[#This Row],[Avg]]+$U$2*TableOMP[[#This Row],[StdDev]]</f>
        <v>#N/A</v>
      </c>
      <c r="S5298" s="3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>MID(M5299,22,1)</f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s="3" t="e">
        <f>TableOMP[[#This Row],[Avg]]-$U$2*TableOMP[[#This Row],[StdDev]]</f>
        <v>#N/A</v>
      </c>
      <c r="R5299" s="3" t="e">
        <f>TableOMP[[#This Row],[Avg]]+$U$2*TableOMP[[#This Row],[StdDev]]</f>
        <v>#N/A</v>
      </c>
      <c r="S5299" s="3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>MID(M5300,22,1)</f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s="3" t="e">
        <f>TableOMP[[#This Row],[Avg]]-$U$2*TableOMP[[#This Row],[StdDev]]</f>
        <v>#N/A</v>
      </c>
      <c r="R5300" s="3" t="e">
        <f>TableOMP[[#This Row],[Avg]]+$U$2*TableOMP[[#This Row],[StdDev]]</f>
        <v>#N/A</v>
      </c>
      <c r="S5300" s="3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>MID(M5301,22,1)</f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s="3" t="e">
        <f>TableOMP[[#This Row],[Avg]]-$U$2*TableOMP[[#This Row],[StdDev]]</f>
        <v>#N/A</v>
      </c>
      <c r="R5301" s="3" t="e">
        <f>TableOMP[[#This Row],[Avg]]+$U$2*TableOMP[[#This Row],[StdDev]]</f>
        <v>#N/A</v>
      </c>
      <c r="S5301" s="3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>MID(M5302,22,1)</f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s="3" t="e">
        <f>TableOMP[[#This Row],[Avg]]-$U$2*TableOMP[[#This Row],[StdDev]]</f>
        <v>#N/A</v>
      </c>
      <c r="R5302" s="3" t="e">
        <f>TableOMP[[#This Row],[Avg]]+$U$2*TableOMP[[#This Row],[StdDev]]</f>
        <v>#N/A</v>
      </c>
      <c r="S5302" s="3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>MID(M5303,22,1)</f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s="3" t="e">
        <f>TableOMP[[#This Row],[Avg]]-$U$2*TableOMP[[#This Row],[StdDev]]</f>
        <v>#N/A</v>
      </c>
      <c r="R5303" s="3" t="e">
        <f>TableOMP[[#This Row],[Avg]]+$U$2*TableOMP[[#This Row],[StdDev]]</f>
        <v>#N/A</v>
      </c>
      <c r="S5303" s="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>MID(M5304,22,1)</f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s="3" t="e">
        <f>TableOMP[[#This Row],[Avg]]-$U$2*TableOMP[[#This Row],[StdDev]]</f>
        <v>#N/A</v>
      </c>
      <c r="R5304" s="3" t="e">
        <f>TableOMP[[#This Row],[Avg]]+$U$2*TableOMP[[#This Row],[StdDev]]</f>
        <v>#N/A</v>
      </c>
      <c r="S5304" s="3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>MID(M5305,22,1)</f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s="3" t="e">
        <f>TableOMP[[#This Row],[Avg]]-$U$2*TableOMP[[#This Row],[StdDev]]</f>
        <v>#N/A</v>
      </c>
      <c r="R5305" s="3" t="e">
        <f>TableOMP[[#This Row],[Avg]]+$U$2*TableOMP[[#This Row],[StdDev]]</f>
        <v>#N/A</v>
      </c>
      <c r="S5305" s="3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>MID(M5306,22,1)</f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s="3" t="e">
        <f>TableOMP[[#This Row],[Avg]]-$U$2*TableOMP[[#This Row],[StdDev]]</f>
        <v>#N/A</v>
      </c>
      <c r="R5306" s="3" t="e">
        <f>TableOMP[[#This Row],[Avg]]+$U$2*TableOMP[[#This Row],[StdDev]]</f>
        <v>#N/A</v>
      </c>
      <c r="S5306" s="3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>MID(M5307,22,1)</f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s="3" t="e">
        <f>TableOMP[[#This Row],[Avg]]-$U$2*TableOMP[[#This Row],[StdDev]]</f>
        <v>#N/A</v>
      </c>
      <c r="R5307" s="3" t="e">
        <f>TableOMP[[#This Row],[Avg]]+$U$2*TableOMP[[#This Row],[StdDev]]</f>
        <v>#N/A</v>
      </c>
      <c r="S5307" s="3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>MID(M5308,22,1)</f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s="3" t="e">
        <f>TableOMP[[#This Row],[Avg]]-$U$2*TableOMP[[#This Row],[StdDev]]</f>
        <v>#N/A</v>
      </c>
      <c r="R5308" s="3" t="e">
        <f>TableOMP[[#This Row],[Avg]]+$U$2*TableOMP[[#This Row],[StdDev]]</f>
        <v>#N/A</v>
      </c>
      <c r="S5308" s="3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>MID(M5309,22,1)</f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s="3" t="e">
        <f>TableOMP[[#This Row],[Avg]]-$U$2*TableOMP[[#This Row],[StdDev]]</f>
        <v>#N/A</v>
      </c>
      <c r="R5309" s="3" t="e">
        <f>TableOMP[[#This Row],[Avg]]+$U$2*TableOMP[[#This Row],[StdDev]]</f>
        <v>#N/A</v>
      </c>
      <c r="S5309" s="3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>MID(M5310,22,1)</f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s="3" t="e">
        <f>TableOMP[[#This Row],[Avg]]-$U$2*TableOMP[[#This Row],[StdDev]]</f>
        <v>#N/A</v>
      </c>
      <c r="R5310" s="3" t="e">
        <f>TableOMP[[#This Row],[Avg]]+$U$2*TableOMP[[#This Row],[StdDev]]</f>
        <v>#N/A</v>
      </c>
      <c r="S5310" s="3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>MID(M5311,22,1)</f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s="3" t="e">
        <f>TableOMP[[#This Row],[Avg]]-$U$2*TableOMP[[#This Row],[StdDev]]</f>
        <v>#N/A</v>
      </c>
      <c r="R5311" s="3" t="e">
        <f>TableOMP[[#This Row],[Avg]]+$U$2*TableOMP[[#This Row],[StdDev]]</f>
        <v>#N/A</v>
      </c>
      <c r="S5311" s="3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>MID(M5312,22,1)</f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s="3" t="e">
        <f>TableOMP[[#This Row],[Avg]]-$U$2*TableOMP[[#This Row],[StdDev]]</f>
        <v>#N/A</v>
      </c>
      <c r="R5312" s="3" t="e">
        <f>TableOMP[[#This Row],[Avg]]+$U$2*TableOMP[[#This Row],[StdDev]]</f>
        <v>#N/A</v>
      </c>
      <c r="S5312" s="3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>MID(M5313,22,1)</f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s="3" t="e">
        <f>TableOMP[[#This Row],[Avg]]-$U$2*TableOMP[[#This Row],[StdDev]]</f>
        <v>#N/A</v>
      </c>
      <c r="R5313" s="3" t="e">
        <f>TableOMP[[#This Row],[Avg]]+$U$2*TableOMP[[#This Row],[StdDev]]</f>
        <v>#N/A</v>
      </c>
      <c r="S5313" s="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s="3" t="e">
        <f>TableOMP[[#This Row],[Avg]]-$U$2*TableOMP[[#This Row],[StdDev]]</f>
        <v>#N/A</v>
      </c>
      <c r="R5314" s="3" t="e">
        <f>TableOMP[[#This Row],[Avg]]+$U$2*TableOMP[[#This Row],[StdDev]]</f>
        <v>#N/A</v>
      </c>
      <c r="S5314" s="3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>MID(M5315,22,1)</f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s="3" t="e">
        <f>TableOMP[[#This Row],[Avg]]-$U$2*TableOMP[[#This Row],[StdDev]]</f>
        <v>#N/A</v>
      </c>
      <c r="R5315" s="3" t="e">
        <f>TableOMP[[#This Row],[Avg]]+$U$2*TableOMP[[#This Row],[StdDev]]</f>
        <v>#N/A</v>
      </c>
      <c r="S5315" s="3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>MID(M5316,22,1)</f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s="3" t="e">
        <f>TableOMP[[#This Row],[Avg]]-$U$2*TableOMP[[#This Row],[StdDev]]</f>
        <v>#N/A</v>
      </c>
      <c r="R5316" s="3" t="e">
        <f>TableOMP[[#This Row],[Avg]]+$U$2*TableOMP[[#This Row],[StdDev]]</f>
        <v>#N/A</v>
      </c>
      <c r="S5316" s="3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>MID(M5317,22,1)</f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s="3" t="e">
        <f>TableOMP[[#This Row],[Avg]]-$U$2*TableOMP[[#This Row],[StdDev]]</f>
        <v>#N/A</v>
      </c>
      <c r="R5317" s="3" t="e">
        <f>TableOMP[[#This Row],[Avg]]+$U$2*TableOMP[[#This Row],[StdDev]]</f>
        <v>#N/A</v>
      </c>
      <c r="S5317" s="3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>MID(M5318,22,1)</f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s="3" t="e">
        <f>TableOMP[[#This Row],[Avg]]-$U$2*TableOMP[[#This Row],[StdDev]]</f>
        <v>#N/A</v>
      </c>
      <c r="R5318" s="3" t="e">
        <f>TableOMP[[#This Row],[Avg]]+$U$2*TableOMP[[#This Row],[StdDev]]</f>
        <v>#N/A</v>
      </c>
      <c r="S5318" s="3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>MID(M5319,22,1)</f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s="3" t="e">
        <f>TableOMP[[#This Row],[Avg]]-$U$2*TableOMP[[#This Row],[StdDev]]</f>
        <v>#N/A</v>
      </c>
      <c r="R5319" s="3" t="e">
        <f>TableOMP[[#This Row],[Avg]]+$U$2*TableOMP[[#This Row],[StdDev]]</f>
        <v>#N/A</v>
      </c>
      <c r="S5319" s="3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>MID(M5320,22,1)</f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s="3" t="e">
        <f>TableOMP[[#This Row],[Avg]]-$U$2*TableOMP[[#This Row],[StdDev]]</f>
        <v>#N/A</v>
      </c>
      <c r="R5320" s="3" t="e">
        <f>TableOMP[[#This Row],[Avg]]+$U$2*TableOMP[[#This Row],[StdDev]]</f>
        <v>#N/A</v>
      </c>
      <c r="S5320" s="3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>MID(M5321,22,1)</f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s="3" t="e">
        <f>TableOMP[[#This Row],[Avg]]-$U$2*TableOMP[[#This Row],[StdDev]]</f>
        <v>#N/A</v>
      </c>
      <c r="R5321" s="3" t="e">
        <f>TableOMP[[#This Row],[Avg]]+$U$2*TableOMP[[#This Row],[StdDev]]</f>
        <v>#N/A</v>
      </c>
      <c r="S5321" s="3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>MID(M5322,22,1)</f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s="3" t="e">
        <f>TableOMP[[#This Row],[Avg]]-$U$2*TableOMP[[#This Row],[StdDev]]</f>
        <v>#N/A</v>
      </c>
      <c r="R5322" s="3" t="e">
        <f>TableOMP[[#This Row],[Avg]]+$U$2*TableOMP[[#This Row],[StdDev]]</f>
        <v>#N/A</v>
      </c>
      <c r="S5322" s="3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>MID(M5323,22,1)</f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s="3" t="e">
        <f>TableOMP[[#This Row],[Avg]]-$U$2*TableOMP[[#This Row],[StdDev]]</f>
        <v>#N/A</v>
      </c>
      <c r="R5323" s="3" t="e">
        <f>TableOMP[[#This Row],[Avg]]+$U$2*TableOMP[[#This Row],[StdDev]]</f>
        <v>#N/A</v>
      </c>
      <c r="S5323" s="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>MID(M5324,22,1)</f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s="3" t="e">
        <f>TableOMP[[#This Row],[Avg]]-$U$2*TableOMP[[#This Row],[StdDev]]</f>
        <v>#N/A</v>
      </c>
      <c r="R5324" s="3" t="e">
        <f>TableOMP[[#This Row],[Avg]]+$U$2*TableOMP[[#This Row],[StdDev]]</f>
        <v>#N/A</v>
      </c>
      <c r="S5324" s="3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>MID(M5325,22,1)</f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s="3" t="e">
        <f>TableOMP[[#This Row],[Avg]]-$U$2*TableOMP[[#This Row],[StdDev]]</f>
        <v>#N/A</v>
      </c>
      <c r="R5325" s="3" t="e">
        <f>TableOMP[[#This Row],[Avg]]+$U$2*TableOMP[[#This Row],[StdDev]]</f>
        <v>#N/A</v>
      </c>
      <c r="S5325" s="3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>MID(M5326,22,1)</f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s="3" t="e">
        <f>TableOMP[[#This Row],[Avg]]-$U$2*TableOMP[[#This Row],[StdDev]]</f>
        <v>#N/A</v>
      </c>
      <c r="R5326" s="3" t="e">
        <f>TableOMP[[#This Row],[Avg]]+$U$2*TableOMP[[#This Row],[StdDev]]</f>
        <v>#N/A</v>
      </c>
      <c r="S5326" s="3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>MID(M5327,22,1)</f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s="3" t="e">
        <f>TableOMP[[#This Row],[Avg]]-$U$2*TableOMP[[#This Row],[StdDev]]</f>
        <v>#N/A</v>
      </c>
      <c r="R5327" s="3" t="e">
        <f>TableOMP[[#This Row],[Avg]]+$U$2*TableOMP[[#This Row],[StdDev]]</f>
        <v>#N/A</v>
      </c>
      <c r="S5327" s="3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>MID(M5328,22,1)</f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s="3" t="e">
        <f>TableOMP[[#This Row],[Avg]]-$U$2*TableOMP[[#This Row],[StdDev]]</f>
        <v>#N/A</v>
      </c>
      <c r="R5328" s="3" t="e">
        <f>TableOMP[[#This Row],[Avg]]+$U$2*TableOMP[[#This Row],[StdDev]]</f>
        <v>#N/A</v>
      </c>
      <c r="S5328" s="3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>MID(M5329,22,1)</f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s="3" t="e">
        <f>TableOMP[[#This Row],[Avg]]-$U$2*TableOMP[[#This Row],[StdDev]]</f>
        <v>#N/A</v>
      </c>
      <c r="R5329" s="3" t="e">
        <f>TableOMP[[#This Row],[Avg]]+$U$2*TableOMP[[#This Row],[StdDev]]</f>
        <v>#N/A</v>
      </c>
      <c r="S5329" s="3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>MID(M5330,22,1)</f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s="3" t="e">
        <f>TableOMP[[#This Row],[Avg]]-$U$2*TableOMP[[#This Row],[StdDev]]</f>
        <v>#N/A</v>
      </c>
      <c r="R5330" s="3" t="e">
        <f>TableOMP[[#This Row],[Avg]]+$U$2*TableOMP[[#This Row],[StdDev]]</f>
        <v>#N/A</v>
      </c>
      <c r="S5330" s="3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>MID(M5331,22,1)</f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s="3" t="e">
        <f>TableOMP[[#This Row],[Avg]]-$U$2*TableOMP[[#This Row],[StdDev]]</f>
        <v>#N/A</v>
      </c>
      <c r="R5331" s="3" t="e">
        <f>TableOMP[[#This Row],[Avg]]+$U$2*TableOMP[[#This Row],[StdDev]]</f>
        <v>#N/A</v>
      </c>
      <c r="S5331" s="3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>MID(M5332,22,1)</f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s="3" t="e">
        <f>TableOMP[[#This Row],[Avg]]-$U$2*TableOMP[[#This Row],[StdDev]]</f>
        <v>#N/A</v>
      </c>
      <c r="R5332" s="3" t="e">
        <f>TableOMP[[#This Row],[Avg]]+$U$2*TableOMP[[#This Row],[StdDev]]</f>
        <v>#N/A</v>
      </c>
      <c r="S5332" s="3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>MID(M5333,22,1)</f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s="3" t="e">
        <f>TableOMP[[#This Row],[Avg]]-$U$2*TableOMP[[#This Row],[StdDev]]</f>
        <v>#N/A</v>
      </c>
      <c r="R5333" s="3" t="e">
        <f>TableOMP[[#This Row],[Avg]]+$U$2*TableOMP[[#This Row],[StdDev]]</f>
        <v>#N/A</v>
      </c>
      <c r="S5333" s="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>MID(M5334,22,1)</f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s="3" t="e">
        <f>TableOMP[[#This Row],[Avg]]-$U$2*TableOMP[[#This Row],[StdDev]]</f>
        <v>#N/A</v>
      </c>
      <c r="R5334" s="3" t="e">
        <f>TableOMP[[#This Row],[Avg]]+$U$2*TableOMP[[#This Row],[StdDev]]</f>
        <v>#N/A</v>
      </c>
      <c r="S5334" s="3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>MID(M5335,22,1)</f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s="3" t="e">
        <f>TableOMP[[#This Row],[Avg]]-$U$2*TableOMP[[#This Row],[StdDev]]</f>
        <v>#N/A</v>
      </c>
      <c r="R5335" s="3" t="e">
        <f>TableOMP[[#This Row],[Avg]]+$U$2*TableOMP[[#This Row],[StdDev]]</f>
        <v>#N/A</v>
      </c>
      <c r="S5335" s="3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>MID(M5336,22,1)</f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s="3" t="e">
        <f>TableOMP[[#This Row],[Avg]]-$U$2*TableOMP[[#This Row],[StdDev]]</f>
        <v>#N/A</v>
      </c>
      <c r="R5336" s="3" t="e">
        <f>TableOMP[[#This Row],[Avg]]+$U$2*TableOMP[[#This Row],[StdDev]]</f>
        <v>#N/A</v>
      </c>
      <c r="S5336" s="3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>MID(M5337,22,1)</f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s="3" t="e">
        <f>TableOMP[[#This Row],[Avg]]-$U$2*TableOMP[[#This Row],[StdDev]]</f>
        <v>#N/A</v>
      </c>
      <c r="R5337" s="3" t="e">
        <f>TableOMP[[#This Row],[Avg]]+$U$2*TableOMP[[#This Row],[StdDev]]</f>
        <v>#N/A</v>
      </c>
      <c r="S5337" s="3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>MID(M5338,22,1)</f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s="3" t="e">
        <f>TableOMP[[#This Row],[Avg]]-$U$2*TableOMP[[#This Row],[StdDev]]</f>
        <v>#N/A</v>
      </c>
      <c r="R5338" s="3" t="e">
        <f>TableOMP[[#This Row],[Avg]]+$U$2*TableOMP[[#This Row],[StdDev]]</f>
        <v>#N/A</v>
      </c>
      <c r="S5338" s="3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>MID(M5339,22,1)</f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s="3" t="e">
        <f>TableOMP[[#This Row],[Avg]]-$U$2*TableOMP[[#This Row],[StdDev]]</f>
        <v>#N/A</v>
      </c>
      <c r="R5339" s="3" t="e">
        <f>TableOMP[[#This Row],[Avg]]+$U$2*TableOMP[[#This Row],[StdDev]]</f>
        <v>#N/A</v>
      </c>
      <c r="S5339" s="3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>MID(M5340,22,1)</f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s="3" t="e">
        <f>TableOMP[[#This Row],[Avg]]-$U$2*TableOMP[[#This Row],[StdDev]]</f>
        <v>#N/A</v>
      </c>
      <c r="R5340" s="3" t="e">
        <f>TableOMP[[#This Row],[Avg]]+$U$2*TableOMP[[#This Row],[StdDev]]</f>
        <v>#N/A</v>
      </c>
      <c r="S5340" s="3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>MID(M5341,22,1)</f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s="3" t="e">
        <f>TableOMP[[#This Row],[Avg]]-$U$2*TableOMP[[#This Row],[StdDev]]</f>
        <v>#N/A</v>
      </c>
      <c r="R5341" s="3" t="e">
        <f>TableOMP[[#This Row],[Avg]]+$U$2*TableOMP[[#This Row],[StdDev]]</f>
        <v>#N/A</v>
      </c>
      <c r="S5341" s="3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>MID(M5342,22,1)</f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s="3" t="e">
        <f>TableOMP[[#This Row],[Avg]]-$U$2*TableOMP[[#This Row],[StdDev]]</f>
        <v>#N/A</v>
      </c>
      <c r="R5342" s="3" t="e">
        <f>TableOMP[[#This Row],[Avg]]+$U$2*TableOMP[[#This Row],[StdDev]]</f>
        <v>#N/A</v>
      </c>
      <c r="S5342" s="3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>MID(M5343,22,1)</f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s="3" t="e">
        <f>TableOMP[[#This Row],[Avg]]-$U$2*TableOMP[[#This Row],[StdDev]]</f>
        <v>#N/A</v>
      </c>
      <c r="R5343" s="3" t="e">
        <f>TableOMP[[#This Row],[Avg]]+$U$2*TableOMP[[#This Row],[StdDev]]</f>
        <v>#N/A</v>
      </c>
      <c r="S5343" s="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>MID(M5344,22,1)</f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s="3" t="e">
        <f>TableOMP[[#This Row],[Avg]]-$U$2*TableOMP[[#This Row],[StdDev]]</f>
        <v>#N/A</v>
      </c>
      <c r="R5344" s="3" t="e">
        <f>TableOMP[[#This Row],[Avg]]+$U$2*TableOMP[[#This Row],[StdDev]]</f>
        <v>#N/A</v>
      </c>
      <c r="S5344" s="3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>MID(M5345,22,1)</f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s="3" t="e">
        <f>TableOMP[[#This Row],[Avg]]-$U$2*TableOMP[[#This Row],[StdDev]]</f>
        <v>#N/A</v>
      </c>
      <c r="R5345" s="3" t="e">
        <f>TableOMP[[#This Row],[Avg]]+$U$2*TableOMP[[#This Row],[StdDev]]</f>
        <v>#N/A</v>
      </c>
      <c r="S5345" s="3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>MID(M5346,22,1)</f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s="3" t="e">
        <f>TableOMP[[#This Row],[Avg]]-$U$2*TableOMP[[#This Row],[StdDev]]</f>
        <v>#N/A</v>
      </c>
      <c r="R5346" s="3" t="e">
        <f>TableOMP[[#This Row],[Avg]]+$U$2*TableOMP[[#This Row],[StdDev]]</f>
        <v>#N/A</v>
      </c>
      <c r="S5346" s="3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>MID(M5347,22,1)</f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s="3" t="e">
        <f>TableOMP[[#This Row],[Avg]]-$U$2*TableOMP[[#This Row],[StdDev]]</f>
        <v>#N/A</v>
      </c>
      <c r="R5347" s="3" t="e">
        <f>TableOMP[[#This Row],[Avg]]+$U$2*TableOMP[[#This Row],[StdDev]]</f>
        <v>#N/A</v>
      </c>
      <c r="S5347" s="3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>MID(M5348,22,1)</f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s="3" t="e">
        <f>TableOMP[[#This Row],[Avg]]-$U$2*TableOMP[[#This Row],[StdDev]]</f>
        <v>#N/A</v>
      </c>
      <c r="R5348" s="3" t="e">
        <f>TableOMP[[#This Row],[Avg]]+$U$2*TableOMP[[#This Row],[StdDev]]</f>
        <v>#N/A</v>
      </c>
      <c r="S5348" s="3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>MID(M5349,22,1)</f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s="3" t="e">
        <f>TableOMP[[#This Row],[Avg]]-$U$2*TableOMP[[#This Row],[StdDev]]</f>
        <v>#N/A</v>
      </c>
      <c r="R5349" s="3" t="e">
        <f>TableOMP[[#This Row],[Avg]]+$U$2*TableOMP[[#This Row],[StdDev]]</f>
        <v>#N/A</v>
      </c>
      <c r="S5349" s="3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>MID(M5350,22,1)</f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s="3" t="e">
        <f>TableOMP[[#This Row],[Avg]]-$U$2*TableOMP[[#This Row],[StdDev]]</f>
        <v>#N/A</v>
      </c>
      <c r="R5350" s="3" t="e">
        <f>TableOMP[[#This Row],[Avg]]+$U$2*TableOMP[[#This Row],[StdDev]]</f>
        <v>#N/A</v>
      </c>
      <c r="S5350" s="3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>MID(M5351,22,1)</f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s="3" t="e">
        <f>TableOMP[[#This Row],[Avg]]-$U$2*TableOMP[[#This Row],[StdDev]]</f>
        <v>#N/A</v>
      </c>
      <c r="R5351" s="3" t="e">
        <f>TableOMP[[#This Row],[Avg]]+$U$2*TableOMP[[#This Row],[StdDev]]</f>
        <v>#N/A</v>
      </c>
      <c r="S5351" s="3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>MID(M5352,22,1)</f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s="3" t="e">
        <f>TableOMP[[#This Row],[Avg]]-$U$2*TableOMP[[#This Row],[StdDev]]</f>
        <v>#N/A</v>
      </c>
      <c r="R5352" s="3" t="e">
        <f>TableOMP[[#This Row],[Avg]]+$U$2*TableOMP[[#This Row],[StdDev]]</f>
        <v>#N/A</v>
      </c>
      <c r="S5352" s="3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>MID(M5353,22,1)</f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s="3" t="e">
        <f>TableOMP[[#This Row],[Avg]]-$U$2*TableOMP[[#This Row],[StdDev]]</f>
        <v>#N/A</v>
      </c>
      <c r="R5353" s="3" t="e">
        <f>TableOMP[[#This Row],[Avg]]+$U$2*TableOMP[[#This Row],[StdDev]]</f>
        <v>#N/A</v>
      </c>
      <c r="S5353" s="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>MID(M5354,22,1)</f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s="3" t="e">
        <f>TableOMP[[#This Row],[Avg]]-$U$2*TableOMP[[#This Row],[StdDev]]</f>
        <v>#N/A</v>
      </c>
      <c r="R5354" s="3" t="e">
        <f>TableOMP[[#This Row],[Avg]]+$U$2*TableOMP[[#This Row],[StdDev]]</f>
        <v>#N/A</v>
      </c>
      <c r="S5354" s="3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>MID(M5355,22,1)</f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s="3" t="e">
        <f>TableOMP[[#This Row],[Avg]]-$U$2*TableOMP[[#This Row],[StdDev]]</f>
        <v>#N/A</v>
      </c>
      <c r="R5355" s="3" t="e">
        <f>TableOMP[[#This Row],[Avg]]+$U$2*TableOMP[[#This Row],[StdDev]]</f>
        <v>#N/A</v>
      </c>
      <c r="S5355" s="3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>MID(M5356,22,1)</f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s="3" t="e">
        <f>TableOMP[[#This Row],[Avg]]-$U$2*TableOMP[[#This Row],[StdDev]]</f>
        <v>#N/A</v>
      </c>
      <c r="R5356" s="3" t="e">
        <f>TableOMP[[#This Row],[Avg]]+$U$2*TableOMP[[#This Row],[StdDev]]</f>
        <v>#N/A</v>
      </c>
      <c r="S5356" s="3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>MID(M5357,22,1)</f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s="3" t="e">
        <f>TableOMP[[#This Row],[Avg]]-$U$2*TableOMP[[#This Row],[StdDev]]</f>
        <v>#N/A</v>
      </c>
      <c r="R5357" s="3" t="e">
        <f>TableOMP[[#This Row],[Avg]]+$U$2*TableOMP[[#This Row],[StdDev]]</f>
        <v>#N/A</v>
      </c>
      <c r="S5357" s="3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>MID(M5358,22,1)</f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s="3" t="e">
        <f>TableOMP[[#This Row],[Avg]]-$U$2*TableOMP[[#This Row],[StdDev]]</f>
        <v>#N/A</v>
      </c>
      <c r="R5358" s="3" t="e">
        <f>TableOMP[[#This Row],[Avg]]+$U$2*TableOMP[[#This Row],[StdDev]]</f>
        <v>#N/A</v>
      </c>
      <c r="S5358" s="3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>MID(M5359,22,1)</f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s="3" t="e">
        <f>TableOMP[[#This Row],[Avg]]-$U$2*TableOMP[[#This Row],[StdDev]]</f>
        <v>#N/A</v>
      </c>
      <c r="R5359" s="3" t="e">
        <f>TableOMP[[#This Row],[Avg]]+$U$2*TableOMP[[#This Row],[StdDev]]</f>
        <v>#N/A</v>
      </c>
      <c r="S5359" s="3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>MID(M5360,22,1)</f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s="3" t="e">
        <f>TableOMP[[#This Row],[Avg]]-$U$2*TableOMP[[#This Row],[StdDev]]</f>
        <v>#N/A</v>
      </c>
      <c r="R5360" s="3" t="e">
        <f>TableOMP[[#This Row],[Avg]]+$U$2*TableOMP[[#This Row],[StdDev]]</f>
        <v>#N/A</v>
      </c>
      <c r="S5360" s="3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>MID(M5361,22,1)</f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s="3" t="e">
        <f>TableOMP[[#This Row],[Avg]]-$U$2*TableOMP[[#This Row],[StdDev]]</f>
        <v>#N/A</v>
      </c>
      <c r="R5361" s="3" t="e">
        <f>TableOMP[[#This Row],[Avg]]+$U$2*TableOMP[[#This Row],[StdDev]]</f>
        <v>#N/A</v>
      </c>
      <c r="S5361" s="3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>MID(M5362,22,1)</f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s="3" t="e">
        <f>TableOMP[[#This Row],[Avg]]-$U$2*TableOMP[[#This Row],[StdDev]]</f>
        <v>#N/A</v>
      </c>
      <c r="R5362" s="3" t="e">
        <f>TableOMP[[#This Row],[Avg]]+$U$2*TableOMP[[#This Row],[StdDev]]</f>
        <v>#N/A</v>
      </c>
      <c r="S5362" s="3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>MID(M5363,22,1)</f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s="3" t="e">
        <f>TableOMP[[#This Row],[Avg]]-$U$2*TableOMP[[#This Row],[StdDev]]</f>
        <v>#N/A</v>
      </c>
      <c r="R5363" s="3" t="e">
        <f>TableOMP[[#This Row],[Avg]]+$U$2*TableOMP[[#This Row],[StdDev]]</f>
        <v>#N/A</v>
      </c>
      <c r="S5363" s="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>MID(M5364,22,1)</f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s="3" t="e">
        <f>TableOMP[[#This Row],[Avg]]-$U$2*TableOMP[[#This Row],[StdDev]]</f>
        <v>#N/A</v>
      </c>
      <c r="R5364" s="3" t="e">
        <f>TableOMP[[#This Row],[Avg]]+$U$2*TableOMP[[#This Row],[StdDev]]</f>
        <v>#N/A</v>
      </c>
      <c r="S5364" s="3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>MID(M5365,22,1)</f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s="3" t="e">
        <f>TableOMP[[#This Row],[Avg]]-$U$2*TableOMP[[#This Row],[StdDev]]</f>
        <v>#N/A</v>
      </c>
      <c r="R5365" s="3" t="e">
        <f>TableOMP[[#This Row],[Avg]]+$U$2*TableOMP[[#This Row],[StdDev]]</f>
        <v>#N/A</v>
      </c>
      <c r="S5365" s="3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>MID(M5366,22,1)</f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s="3" t="e">
        <f>TableOMP[[#This Row],[Avg]]-$U$2*TableOMP[[#This Row],[StdDev]]</f>
        <v>#N/A</v>
      </c>
      <c r="R5366" s="3" t="e">
        <f>TableOMP[[#This Row],[Avg]]+$U$2*TableOMP[[#This Row],[StdDev]]</f>
        <v>#N/A</v>
      </c>
      <c r="S5366" s="3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>MID(M5367,22,1)</f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s="3" t="e">
        <f>TableOMP[[#This Row],[Avg]]-$U$2*TableOMP[[#This Row],[StdDev]]</f>
        <v>#N/A</v>
      </c>
      <c r="R5367" s="3" t="e">
        <f>TableOMP[[#This Row],[Avg]]+$U$2*TableOMP[[#This Row],[StdDev]]</f>
        <v>#N/A</v>
      </c>
      <c r="S5367" s="3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>MID(M5368,22,1)</f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s="3" t="e">
        <f>TableOMP[[#This Row],[Avg]]-$U$2*TableOMP[[#This Row],[StdDev]]</f>
        <v>#N/A</v>
      </c>
      <c r="R5368" s="3" t="e">
        <f>TableOMP[[#This Row],[Avg]]+$U$2*TableOMP[[#This Row],[StdDev]]</f>
        <v>#N/A</v>
      </c>
      <c r="S5368" s="3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>MID(M5369,22,1)</f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s="3" t="e">
        <f>TableOMP[[#This Row],[Avg]]-$U$2*TableOMP[[#This Row],[StdDev]]</f>
        <v>#N/A</v>
      </c>
      <c r="R5369" s="3" t="e">
        <f>TableOMP[[#This Row],[Avg]]+$U$2*TableOMP[[#This Row],[StdDev]]</f>
        <v>#N/A</v>
      </c>
      <c r="S5369" s="3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>MID(M5370,22,1)</f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s="3" t="e">
        <f>TableOMP[[#This Row],[Avg]]-$U$2*TableOMP[[#This Row],[StdDev]]</f>
        <v>#N/A</v>
      </c>
      <c r="R5370" s="3" t="e">
        <f>TableOMP[[#This Row],[Avg]]+$U$2*TableOMP[[#This Row],[StdDev]]</f>
        <v>#N/A</v>
      </c>
      <c r="S5370" s="3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>MID(M5371,22,1)</f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s="3" t="e">
        <f>TableOMP[[#This Row],[Avg]]-$U$2*TableOMP[[#This Row],[StdDev]]</f>
        <v>#N/A</v>
      </c>
      <c r="R5371" s="3" t="e">
        <f>TableOMP[[#This Row],[Avg]]+$U$2*TableOMP[[#This Row],[StdDev]]</f>
        <v>#N/A</v>
      </c>
      <c r="S5371" s="3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>MID(M5372,22,1)</f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s="3" t="e">
        <f>TableOMP[[#This Row],[Avg]]-$U$2*TableOMP[[#This Row],[StdDev]]</f>
        <v>#N/A</v>
      </c>
      <c r="R5372" s="3" t="e">
        <f>TableOMP[[#This Row],[Avg]]+$U$2*TableOMP[[#This Row],[StdDev]]</f>
        <v>#N/A</v>
      </c>
      <c r="S5372" s="3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>MID(M5373,22,1)</f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s="3" t="e">
        <f>TableOMP[[#This Row],[Avg]]-$U$2*TableOMP[[#This Row],[StdDev]]</f>
        <v>#N/A</v>
      </c>
      <c r="R5373" s="3" t="e">
        <f>TableOMP[[#This Row],[Avg]]+$U$2*TableOMP[[#This Row],[StdDev]]</f>
        <v>#N/A</v>
      </c>
      <c r="S5373" s="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>MID(M5374,22,1)</f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s="3" t="e">
        <f>TableOMP[[#This Row],[Avg]]-$U$2*TableOMP[[#This Row],[StdDev]]</f>
        <v>#N/A</v>
      </c>
      <c r="R5374" s="3" t="e">
        <f>TableOMP[[#This Row],[Avg]]+$U$2*TableOMP[[#This Row],[StdDev]]</f>
        <v>#N/A</v>
      </c>
      <c r="S5374" s="3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>MID(M5375,22,1)</f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s="3" t="e">
        <f>TableOMP[[#This Row],[Avg]]-$U$2*TableOMP[[#This Row],[StdDev]]</f>
        <v>#N/A</v>
      </c>
      <c r="R5375" s="3" t="e">
        <f>TableOMP[[#This Row],[Avg]]+$U$2*TableOMP[[#This Row],[StdDev]]</f>
        <v>#N/A</v>
      </c>
      <c r="S5375" s="3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>MID(M5376,22,1)</f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s="3" t="e">
        <f>TableOMP[[#This Row],[Avg]]-$U$2*TableOMP[[#This Row],[StdDev]]</f>
        <v>#N/A</v>
      </c>
      <c r="R5376" s="3" t="e">
        <f>TableOMP[[#This Row],[Avg]]+$U$2*TableOMP[[#This Row],[StdDev]]</f>
        <v>#N/A</v>
      </c>
      <c r="S5376" s="3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>MID(M5377,22,1)</f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s="3" t="e">
        <f>TableOMP[[#This Row],[Avg]]-$U$2*TableOMP[[#This Row],[StdDev]]</f>
        <v>#N/A</v>
      </c>
      <c r="R5377" s="3" t="e">
        <f>TableOMP[[#This Row],[Avg]]+$U$2*TableOMP[[#This Row],[StdDev]]</f>
        <v>#N/A</v>
      </c>
      <c r="S5377" s="3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s="3" t="e">
        <f>TableOMP[[#This Row],[Avg]]-$U$2*TableOMP[[#This Row],[StdDev]]</f>
        <v>#N/A</v>
      </c>
      <c r="R5378" s="3" t="e">
        <f>TableOMP[[#This Row],[Avg]]+$U$2*TableOMP[[#This Row],[StdDev]]</f>
        <v>#N/A</v>
      </c>
      <c r="S5378" s="3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>MID(M5379,22,1)</f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s="3" t="e">
        <f>TableOMP[[#This Row],[Avg]]-$U$2*TableOMP[[#This Row],[StdDev]]</f>
        <v>#N/A</v>
      </c>
      <c r="R5379" s="3" t="e">
        <f>TableOMP[[#This Row],[Avg]]+$U$2*TableOMP[[#This Row],[StdDev]]</f>
        <v>#N/A</v>
      </c>
      <c r="S5379" s="3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>MID(M5380,22,1)</f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s="3" t="e">
        <f>TableOMP[[#This Row],[Avg]]-$U$2*TableOMP[[#This Row],[StdDev]]</f>
        <v>#N/A</v>
      </c>
      <c r="R5380" s="3" t="e">
        <f>TableOMP[[#This Row],[Avg]]+$U$2*TableOMP[[#This Row],[StdDev]]</f>
        <v>#N/A</v>
      </c>
      <c r="S5380" s="3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>MID(M5381,22,1)</f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s="3" t="e">
        <f>TableOMP[[#This Row],[Avg]]-$U$2*TableOMP[[#This Row],[StdDev]]</f>
        <v>#N/A</v>
      </c>
      <c r="R5381" s="3" t="e">
        <f>TableOMP[[#This Row],[Avg]]+$U$2*TableOMP[[#This Row],[StdDev]]</f>
        <v>#N/A</v>
      </c>
      <c r="S5381" s="3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>MID(M5382,22,1)</f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s="3" t="e">
        <f>TableOMP[[#This Row],[Avg]]-$U$2*TableOMP[[#This Row],[StdDev]]</f>
        <v>#N/A</v>
      </c>
      <c r="R5382" s="3" t="e">
        <f>TableOMP[[#This Row],[Avg]]+$U$2*TableOMP[[#This Row],[StdDev]]</f>
        <v>#N/A</v>
      </c>
      <c r="S5382" s="3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>MID(M5383,22,1)</f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s="3" t="e">
        <f>TableOMP[[#This Row],[Avg]]-$U$2*TableOMP[[#This Row],[StdDev]]</f>
        <v>#N/A</v>
      </c>
      <c r="R5383" s="3" t="e">
        <f>TableOMP[[#This Row],[Avg]]+$U$2*TableOMP[[#This Row],[StdDev]]</f>
        <v>#N/A</v>
      </c>
      <c r="S5383" s="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>MID(M5384,22,1)</f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s="3" t="e">
        <f>TableOMP[[#This Row],[Avg]]-$U$2*TableOMP[[#This Row],[StdDev]]</f>
        <v>#N/A</v>
      </c>
      <c r="R5384" s="3" t="e">
        <f>TableOMP[[#This Row],[Avg]]+$U$2*TableOMP[[#This Row],[StdDev]]</f>
        <v>#N/A</v>
      </c>
      <c r="S5384" s="3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>MID(M5385,22,1)</f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s="3" t="e">
        <f>TableOMP[[#This Row],[Avg]]-$U$2*TableOMP[[#This Row],[StdDev]]</f>
        <v>#N/A</v>
      </c>
      <c r="R5385" s="3" t="e">
        <f>TableOMP[[#This Row],[Avg]]+$U$2*TableOMP[[#This Row],[StdDev]]</f>
        <v>#N/A</v>
      </c>
      <c r="S5385" s="3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>MID(M5386,22,1)</f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s="3" t="e">
        <f>TableOMP[[#This Row],[Avg]]-$U$2*TableOMP[[#This Row],[StdDev]]</f>
        <v>#N/A</v>
      </c>
      <c r="R5386" s="3" t="e">
        <f>TableOMP[[#This Row],[Avg]]+$U$2*TableOMP[[#This Row],[StdDev]]</f>
        <v>#N/A</v>
      </c>
      <c r="S5386" s="3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>MID(M5387,22,1)</f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s="3" t="e">
        <f>TableOMP[[#This Row],[Avg]]-$U$2*TableOMP[[#This Row],[StdDev]]</f>
        <v>#N/A</v>
      </c>
      <c r="R5387" s="3" t="e">
        <f>TableOMP[[#This Row],[Avg]]+$U$2*TableOMP[[#This Row],[StdDev]]</f>
        <v>#N/A</v>
      </c>
      <c r="S5387" s="3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>MID(M5388,22,1)</f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s="3" t="e">
        <f>TableOMP[[#This Row],[Avg]]-$U$2*TableOMP[[#This Row],[StdDev]]</f>
        <v>#N/A</v>
      </c>
      <c r="R5388" s="3" t="e">
        <f>TableOMP[[#This Row],[Avg]]+$U$2*TableOMP[[#This Row],[StdDev]]</f>
        <v>#N/A</v>
      </c>
      <c r="S5388" s="3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>MID(M5389,22,1)</f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s="3" t="e">
        <f>TableOMP[[#This Row],[Avg]]-$U$2*TableOMP[[#This Row],[StdDev]]</f>
        <v>#N/A</v>
      </c>
      <c r="R5389" s="3" t="e">
        <f>TableOMP[[#This Row],[Avg]]+$U$2*TableOMP[[#This Row],[StdDev]]</f>
        <v>#N/A</v>
      </c>
      <c r="S5389" s="3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>MID(M5390,22,1)</f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s="3" t="e">
        <f>TableOMP[[#This Row],[Avg]]-$U$2*TableOMP[[#This Row],[StdDev]]</f>
        <v>#N/A</v>
      </c>
      <c r="R5390" s="3" t="e">
        <f>TableOMP[[#This Row],[Avg]]+$U$2*TableOMP[[#This Row],[StdDev]]</f>
        <v>#N/A</v>
      </c>
      <c r="S5390" s="3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>MID(M5391,22,1)</f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s="3" t="e">
        <f>TableOMP[[#This Row],[Avg]]-$U$2*TableOMP[[#This Row],[StdDev]]</f>
        <v>#N/A</v>
      </c>
      <c r="R5391" s="3" t="e">
        <f>TableOMP[[#This Row],[Avg]]+$U$2*TableOMP[[#This Row],[StdDev]]</f>
        <v>#N/A</v>
      </c>
      <c r="S5391" s="3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>MID(M5392,22,1)</f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s="3" t="e">
        <f>TableOMP[[#This Row],[Avg]]-$U$2*TableOMP[[#This Row],[StdDev]]</f>
        <v>#N/A</v>
      </c>
      <c r="R5392" s="3" t="e">
        <f>TableOMP[[#This Row],[Avg]]+$U$2*TableOMP[[#This Row],[StdDev]]</f>
        <v>#N/A</v>
      </c>
      <c r="S5392" s="3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>MID(M5393,22,1)</f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s="3" t="e">
        <f>TableOMP[[#This Row],[Avg]]-$U$2*TableOMP[[#This Row],[StdDev]]</f>
        <v>#N/A</v>
      </c>
      <c r="R5393" s="3" t="e">
        <f>TableOMP[[#This Row],[Avg]]+$U$2*TableOMP[[#This Row],[StdDev]]</f>
        <v>#N/A</v>
      </c>
      <c r="S5393" s="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>MID(M5394,22,1)</f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s="3" t="e">
        <f>TableOMP[[#This Row],[Avg]]-$U$2*TableOMP[[#This Row],[StdDev]]</f>
        <v>#N/A</v>
      </c>
      <c r="R5394" s="3" t="e">
        <f>TableOMP[[#This Row],[Avg]]+$U$2*TableOMP[[#This Row],[StdDev]]</f>
        <v>#N/A</v>
      </c>
      <c r="S5394" s="3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>MID(M5395,22,1)</f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s="3" t="e">
        <f>TableOMP[[#This Row],[Avg]]-$U$2*TableOMP[[#This Row],[StdDev]]</f>
        <v>#N/A</v>
      </c>
      <c r="R5395" s="3" t="e">
        <f>TableOMP[[#This Row],[Avg]]+$U$2*TableOMP[[#This Row],[StdDev]]</f>
        <v>#N/A</v>
      </c>
      <c r="S5395" s="3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>MID(M5396,22,1)</f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s="3" t="e">
        <f>TableOMP[[#This Row],[Avg]]-$U$2*TableOMP[[#This Row],[StdDev]]</f>
        <v>#N/A</v>
      </c>
      <c r="R5396" s="3" t="e">
        <f>TableOMP[[#This Row],[Avg]]+$U$2*TableOMP[[#This Row],[StdDev]]</f>
        <v>#N/A</v>
      </c>
      <c r="S5396" s="3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>MID(M5397,22,1)</f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s="3" t="e">
        <f>TableOMP[[#This Row],[Avg]]-$U$2*TableOMP[[#This Row],[StdDev]]</f>
        <v>#N/A</v>
      </c>
      <c r="R5397" s="3" t="e">
        <f>TableOMP[[#This Row],[Avg]]+$U$2*TableOMP[[#This Row],[StdDev]]</f>
        <v>#N/A</v>
      </c>
      <c r="S5397" s="3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>MID(M5398,22,1)</f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s="3" t="e">
        <f>TableOMP[[#This Row],[Avg]]-$U$2*TableOMP[[#This Row],[StdDev]]</f>
        <v>#N/A</v>
      </c>
      <c r="R5398" s="3" t="e">
        <f>TableOMP[[#This Row],[Avg]]+$U$2*TableOMP[[#This Row],[StdDev]]</f>
        <v>#N/A</v>
      </c>
      <c r="S5398" s="3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>MID(M5399,22,1)</f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s="3" t="e">
        <f>TableOMP[[#This Row],[Avg]]-$U$2*TableOMP[[#This Row],[StdDev]]</f>
        <v>#N/A</v>
      </c>
      <c r="R5399" s="3" t="e">
        <f>TableOMP[[#This Row],[Avg]]+$U$2*TableOMP[[#This Row],[StdDev]]</f>
        <v>#N/A</v>
      </c>
      <c r="S5399" s="3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>MID(M5400,22,1)</f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s="3" t="e">
        <f>TableOMP[[#This Row],[Avg]]-$U$2*TableOMP[[#This Row],[StdDev]]</f>
        <v>#N/A</v>
      </c>
      <c r="R5400" s="3" t="e">
        <f>TableOMP[[#This Row],[Avg]]+$U$2*TableOMP[[#This Row],[StdDev]]</f>
        <v>#N/A</v>
      </c>
      <c r="S5400" s="3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>MID(M5401,22,1)</f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s="3" t="e">
        <f>TableOMP[[#This Row],[Avg]]-$U$2*TableOMP[[#This Row],[StdDev]]</f>
        <v>#N/A</v>
      </c>
      <c r="R5401" s="3" t="e">
        <f>TableOMP[[#This Row],[Avg]]+$U$2*TableOMP[[#This Row],[StdDev]]</f>
        <v>#N/A</v>
      </c>
      <c r="S5401" s="3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>MID(M5402,22,1)</f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s="3" t="e">
        <f>TableOMP[[#This Row],[Avg]]-$U$2*TableOMP[[#This Row],[StdDev]]</f>
        <v>#N/A</v>
      </c>
      <c r="R5402" s="3" t="e">
        <f>TableOMP[[#This Row],[Avg]]+$U$2*TableOMP[[#This Row],[StdDev]]</f>
        <v>#N/A</v>
      </c>
      <c r="S5402" s="3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>MID(M5403,22,1)</f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s="3" t="e">
        <f>TableOMP[[#This Row],[Avg]]-$U$2*TableOMP[[#This Row],[StdDev]]</f>
        <v>#N/A</v>
      </c>
      <c r="R5403" s="3" t="e">
        <f>TableOMP[[#This Row],[Avg]]+$U$2*TableOMP[[#This Row],[StdDev]]</f>
        <v>#N/A</v>
      </c>
      <c r="S5403" s="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>MID(M5404,22,1)</f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s="3" t="e">
        <f>TableOMP[[#This Row],[Avg]]-$U$2*TableOMP[[#This Row],[StdDev]]</f>
        <v>#N/A</v>
      </c>
      <c r="R5404" s="3" t="e">
        <f>TableOMP[[#This Row],[Avg]]+$U$2*TableOMP[[#This Row],[StdDev]]</f>
        <v>#N/A</v>
      </c>
      <c r="S5404" s="3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>MID(M5405,22,1)</f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s="3" t="e">
        <f>TableOMP[[#This Row],[Avg]]-$U$2*TableOMP[[#This Row],[StdDev]]</f>
        <v>#N/A</v>
      </c>
      <c r="R5405" s="3" t="e">
        <f>TableOMP[[#This Row],[Avg]]+$U$2*TableOMP[[#This Row],[StdDev]]</f>
        <v>#N/A</v>
      </c>
      <c r="S5405" s="3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>MID(M5406,22,1)</f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s="3" t="e">
        <f>TableOMP[[#This Row],[Avg]]-$U$2*TableOMP[[#This Row],[StdDev]]</f>
        <v>#N/A</v>
      </c>
      <c r="R5406" s="3" t="e">
        <f>TableOMP[[#This Row],[Avg]]+$U$2*TableOMP[[#This Row],[StdDev]]</f>
        <v>#N/A</v>
      </c>
      <c r="S5406" s="3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>MID(M5407,22,1)</f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s="3" t="e">
        <f>TableOMP[[#This Row],[Avg]]-$U$2*TableOMP[[#This Row],[StdDev]]</f>
        <v>#N/A</v>
      </c>
      <c r="R5407" s="3" t="e">
        <f>TableOMP[[#This Row],[Avg]]+$U$2*TableOMP[[#This Row],[StdDev]]</f>
        <v>#N/A</v>
      </c>
      <c r="S5407" s="3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>MID(M5408,22,1)</f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 s="3">
        <f>TableOMP[[#This Row],[Avg]]-$U$2*TableOMP[[#This Row],[StdDev]]</f>
        <v>184.95086162440029</v>
      </c>
      <c r="R5408" s="3">
        <f>TableOMP[[#This Row],[Avg]]+$U$2*TableOMP[[#This Row],[StdDev]]</f>
        <v>189.08237417559971</v>
      </c>
      <c r="S5408" s="3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>MID(M5409,22,1)</f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 s="3">
        <f>TableOMP[[#This Row],[Avg]]-$U$2*TableOMP[[#This Row],[StdDev]]</f>
        <v>93.738677102903537</v>
      </c>
      <c r="R5409" s="3">
        <f>TableOMP[[#This Row],[Avg]]+$U$2*TableOMP[[#This Row],[StdDev]]</f>
        <v>98.375079097096446</v>
      </c>
      <c r="S5409" s="3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>MID(M5410,22,1)</f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 s="3">
        <f>TableOMP[[#This Row],[Avg]]-$U$2*TableOMP[[#This Row],[StdDev]]</f>
        <v>62.634468000635309</v>
      </c>
      <c r="R5410" s="3">
        <f>TableOMP[[#This Row],[Avg]]+$U$2*TableOMP[[#This Row],[StdDev]]</f>
        <v>67.39890444380913</v>
      </c>
      <c r="S5410" s="3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>MID(M5411,22,1)</f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 s="3">
        <f>TableOMP[[#This Row],[Avg]]-$U$2*TableOMP[[#This Row],[StdDev]]</f>
        <v>46.677891766250582</v>
      </c>
      <c r="R5411" s="3">
        <f>TableOMP[[#This Row],[Avg]]+$U$2*TableOMP[[#This Row],[StdDev]]</f>
        <v>52.00909803374941</v>
      </c>
      <c r="S5411" s="3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>MID(M5412,22,1)</f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 s="3">
        <f>TableOMP[[#This Row],[Avg]]-$U$2*TableOMP[[#This Row],[StdDev]]</f>
        <v>37.748122210214582</v>
      </c>
      <c r="R5412" s="3">
        <f>TableOMP[[#This Row],[Avg]]+$U$2*TableOMP[[#This Row],[StdDev]]</f>
        <v>41.436526989785413</v>
      </c>
      <c r="S5412" s="3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>MID(M5413,22,1)</f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 s="3">
        <f>TableOMP[[#This Row],[Avg]]-$U$2*TableOMP[[#This Row],[StdDev]]</f>
        <v>30.834657294414498</v>
      </c>
      <c r="R5413" s="3">
        <f>TableOMP[[#This Row],[Avg]]+$U$2*TableOMP[[#This Row],[StdDev]]</f>
        <v>37.762516927807724</v>
      </c>
      <c r="S5413" s="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>MID(M5414,22,1)</f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 s="3">
        <f>TableOMP[[#This Row],[Avg]]-$U$2*TableOMP[[#This Row],[StdDev]]</f>
        <v>27.741019028728598</v>
      </c>
      <c r="R5414" s="3">
        <f>TableOMP[[#This Row],[Avg]]+$U$2*TableOMP[[#This Row],[StdDev]]</f>
        <v>29.523794771271401</v>
      </c>
      <c r="S5414" s="3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>MID(M5415,22,1)</f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 s="3">
        <f>TableOMP[[#This Row],[Avg]]-$U$2*TableOMP[[#This Row],[StdDev]]</f>
        <v>22.73601736666636</v>
      </c>
      <c r="R5415" s="3">
        <f>TableOMP[[#This Row],[Avg]]+$U$2*TableOMP[[#This Row],[StdDev]]</f>
        <v>29.022116033333639</v>
      </c>
      <c r="S5415" s="3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>MID(M5416,22,1)</f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 s="3">
        <f>TableOMP[[#This Row],[Avg]]-$U$2*TableOMP[[#This Row],[StdDev]]</f>
        <v>21.898054303763377</v>
      </c>
      <c r="R5416" s="3">
        <f>TableOMP[[#This Row],[Avg]]+$U$2*TableOMP[[#This Row],[StdDev]]</f>
        <v>23.26578125179218</v>
      </c>
      <c r="S5416" s="3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>MID(M5417,22,1)</f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 s="3">
        <f>TableOMP[[#This Row],[Avg]]-$U$2*TableOMP[[#This Row],[StdDev]]</f>
        <v>19.516161106209108</v>
      </c>
      <c r="R5417" s="3">
        <f>TableOMP[[#This Row],[Avg]]+$U$2*TableOMP[[#This Row],[StdDev]]</f>
        <v>21.2680244937909</v>
      </c>
      <c r="S5417" s="3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>MID(M5418,22,1)</f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 s="3">
        <f>TableOMP[[#This Row],[Avg]]-$U$2*TableOMP[[#This Row],[StdDev]]</f>
        <v>17.946841491244165</v>
      </c>
      <c r="R5418" s="3">
        <f>TableOMP[[#This Row],[Avg]]+$U$2*TableOMP[[#This Row],[StdDev]]</f>
        <v>19.628158308755836</v>
      </c>
      <c r="S5418" s="3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>MID(M5419,22,1)</f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 s="3">
        <f>TableOMP[[#This Row],[Avg]]-$U$2*TableOMP[[#This Row],[StdDev]]</f>
        <v>14.885510228682564</v>
      </c>
      <c r="R5419" s="3">
        <f>TableOMP[[#This Row],[Avg]]+$U$2*TableOMP[[#This Row],[StdDev]]</f>
        <v>20.211146171317434</v>
      </c>
      <c r="S5419" s="3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>MID(M5420,22,1)</f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 s="3">
        <f>TableOMP[[#This Row],[Avg]]-$U$2*TableOMP[[#This Row],[StdDev]]</f>
        <v>15.279714633156697</v>
      </c>
      <c r="R5420" s="3">
        <f>TableOMP[[#This Row],[Avg]]+$U$2*TableOMP[[#This Row],[StdDev]]</f>
        <v>16.510216566843305</v>
      </c>
      <c r="S5420" s="3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>MID(M5421,22,1)</f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 s="3">
        <f>TableOMP[[#This Row],[Avg]]-$U$2*TableOMP[[#This Row],[StdDev]]</f>
        <v>14.304077306150663</v>
      </c>
      <c r="R5421" s="3">
        <f>TableOMP[[#This Row],[Avg]]+$U$2*TableOMP[[#This Row],[StdDev]]</f>
        <v>15.256140493849333</v>
      </c>
      <c r="S5421" s="3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>MID(M5422,22,1)</f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 s="3">
        <f>TableOMP[[#This Row],[Avg]]-$U$2*TableOMP[[#This Row],[StdDev]]</f>
        <v>13.262548119831045</v>
      </c>
      <c r="R5422" s="3">
        <f>TableOMP[[#This Row],[Avg]]+$U$2*TableOMP[[#This Row],[StdDev]]</f>
        <v>14.648779080168953</v>
      </c>
      <c r="S5422" s="3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>MID(M5423,22,1)</f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 s="3">
        <f>TableOMP[[#This Row],[Avg]]-$U$2*TableOMP[[#This Row],[StdDev]]</f>
        <v>12.361099467976926</v>
      </c>
      <c r="R5423" s="3">
        <f>TableOMP[[#This Row],[Avg]]+$U$2*TableOMP[[#This Row],[StdDev]]</f>
        <v>13.983409532023073</v>
      </c>
      <c r="S5423" s="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>MID(M5424,22,1)</f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 s="3">
        <f>TableOMP[[#This Row],[Avg]]-$U$2*TableOMP[[#This Row],[StdDev]]</f>
        <v>12.191912761721026</v>
      </c>
      <c r="R5424" s="3">
        <f>TableOMP[[#This Row],[Avg]]+$U$2*TableOMP[[#This Row],[StdDev]]</f>
        <v>12.431416638278973</v>
      </c>
      <c r="S5424" s="3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>MID(M5425,22,1)</f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 s="3">
        <f>TableOMP[[#This Row],[Avg]]-$U$2*TableOMP[[#This Row],[StdDev]]</f>
        <v>10.4465080407637</v>
      </c>
      <c r="R5425" s="3">
        <f>TableOMP[[#This Row],[Avg]]+$U$2*TableOMP[[#This Row],[StdDev]]</f>
        <v>13.626861359236301</v>
      </c>
      <c r="S5425" s="3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>MID(M5426,22,1)</f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 s="3">
        <f>TableOMP[[#This Row],[Avg]]-$U$2*TableOMP[[#This Row],[StdDev]]</f>
        <v>8.6851421251300422</v>
      </c>
      <c r="R5426" s="3">
        <f>TableOMP[[#This Row],[Avg]]+$U$2*TableOMP[[#This Row],[StdDev]]</f>
        <v>15.182837074869958</v>
      </c>
      <c r="S5426" s="3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>MID(M5427,22,1)</f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 s="3">
        <f>TableOMP[[#This Row],[Avg]]-$U$2*TableOMP[[#This Row],[StdDev]]</f>
        <v>10.561764726285533</v>
      </c>
      <c r="R5427" s="3">
        <f>TableOMP[[#This Row],[Avg]]+$U$2*TableOMP[[#This Row],[StdDev]]</f>
        <v>10.797791273714468</v>
      </c>
      <c r="S5427" s="3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>MID(M5428,22,1)</f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 s="3">
        <f>TableOMP[[#This Row],[Avg]]-$U$2*TableOMP[[#This Row],[StdDev]]</f>
        <v>9.8173191445117176</v>
      </c>
      <c r="R5428" s="3">
        <f>TableOMP[[#This Row],[Avg]]+$U$2*TableOMP[[#This Row],[StdDev]]</f>
        <v>10.749069255488283</v>
      </c>
      <c r="S5428" s="3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>MID(M5429,22,1)</f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 s="3">
        <f>TableOMP[[#This Row],[Avg]]-$U$2*TableOMP[[#This Row],[StdDev]]</f>
        <v>8.8839161252313055</v>
      </c>
      <c r="R5429" s="3">
        <f>TableOMP[[#This Row],[Avg]]+$U$2*TableOMP[[#This Row],[StdDev]]</f>
        <v>11.219331074768693</v>
      </c>
      <c r="S5429" s="3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>MID(M5430,22,1)</f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 s="3">
        <f>TableOMP[[#This Row],[Avg]]-$U$2*TableOMP[[#This Row],[StdDev]]</f>
        <v>9.2893072070351632</v>
      </c>
      <c r="R5430" s="3">
        <f>TableOMP[[#This Row],[Avg]]+$U$2*TableOMP[[#This Row],[StdDev]]</f>
        <v>9.5927111929648365</v>
      </c>
      <c r="S5430" s="3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>MID(M5431,22,1)</f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 s="3">
        <f>TableOMP[[#This Row],[Avg]]-$U$2*TableOMP[[#This Row],[StdDev]]</f>
        <v>8.5665915875591967</v>
      </c>
      <c r="R5431" s="3">
        <f>TableOMP[[#This Row],[Avg]]+$U$2*TableOMP[[#This Row],[StdDev]]</f>
        <v>10.057967412440801</v>
      </c>
      <c r="S5431" s="3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>MID(M5432,22,1)</f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 s="3">
        <f>TableOMP[[#This Row],[Avg]]-$U$2*TableOMP[[#This Row],[StdDev]]</f>
        <v>8.245687348724827</v>
      </c>
      <c r="R5432" s="3">
        <f>TableOMP[[#This Row],[Avg]]+$U$2*TableOMP[[#This Row],[StdDev]]</f>
        <v>10.093618251275172</v>
      </c>
      <c r="S5432" s="3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>MID(M5433,22,1)</f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 s="3">
        <f>TableOMP[[#This Row],[Avg]]-$U$2*TableOMP[[#This Row],[StdDev]]</f>
        <v>7.9644247492613394</v>
      </c>
      <c r="R5433" s="3">
        <f>TableOMP[[#This Row],[Avg]]+$U$2*TableOMP[[#This Row],[StdDev]]</f>
        <v>9.2689190507386616</v>
      </c>
      <c r="S5433" s="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>MID(M5434,22,1)</f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 s="3">
        <f>TableOMP[[#This Row],[Avg]]-$U$2*TableOMP[[#This Row],[StdDev]]</f>
        <v>7.1412580231052765</v>
      </c>
      <c r="R5434" s="3">
        <f>TableOMP[[#This Row],[Avg]]+$U$2*TableOMP[[#This Row],[StdDev]]</f>
        <v>9.9136137768947243</v>
      </c>
      <c r="S5434" s="3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>MID(M5435,22,1)</f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 s="3">
        <f>TableOMP[[#This Row],[Avg]]-$U$2*TableOMP[[#This Row],[StdDev]]</f>
        <v>7.5919509264087042</v>
      </c>
      <c r="R5435" s="3">
        <f>TableOMP[[#This Row],[Avg]]+$U$2*TableOMP[[#This Row],[StdDev]]</f>
        <v>9.4234664735912919</v>
      </c>
      <c r="S5435" s="3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>MID(M5436,22,1)</f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 s="3">
        <f>TableOMP[[#This Row],[Avg]]-$U$2*TableOMP[[#This Row],[StdDev]]</f>
        <v>7.2179682488377885</v>
      </c>
      <c r="R5436" s="3">
        <f>TableOMP[[#This Row],[Avg]]+$U$2*TableOMP[[#This Row],[StdDev]]</f>
        <v>8.6386761511622137</v>
      </c>
      <c r="S5436" s="3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>MID(M5437,22,1)</f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 s="3">
        <f>TableOMP[[#This Row],[Avg]]-$U$2*TableOMP[[#This Row],[StdDev]]</f>
        <v>7.0540539141677119</v>
      </c>
      <c r="R5437" s="3">
        <f>TableOMP[[#This Row],[Avg]]+$U$2*TableOMP[[#This Row],[StdDev]]</f>
        <v>8.4645784858322894</v>
      </c>
      <c r="S5437" s="3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>MID(M5438,22,1)</f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 s="3">
        <f>TableOMP[[#This Row],[Avg]]-$U$2*TableOMP[[#This Row],[StdDev]]</f>
        <v>6.9710618459566103</v>
      </c>
      <c r="R5438" s="3">
        <f>TableOMP[[#This Row],[Avg]]+$U$2*TableOMP[[#This Row],[StdDev]]</f>
        <v>7.8691975540433923</v>
      </c>
      <c r="S5438" s="3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>MID(M5439,22,1)</f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 s="3">
        <f>TableOMP[[#This Row],[Avg]]-$U$2*TableOMP[[#This Row],[StdDev]]</f>
        <v>6.4985338245360476</v>
      </c>
      <c r="R5439" s="3">
        <f>TableOMP[[#This Row],[Avg]]+$U$2*TableOMP[[#This Row],[StdDev]]</f>
        <v>8.1179499754639544</v>
      </c>
      <c r="S5439" s="3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>MID(M5440,22,1)</f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 s="3">
        <f>TableOMP[[#This Row],[Avg]]-$U$2*TableOMP[[#This Row],[StdDev]]</f>
        <v>6.4031419507400669</v>
      </c>
      <c r="R5440" s="3">
        <f>TableOMP[[#This Row],[Avg]]+$U$2*TableOMP[[#This Row],[StdDev]]</f>
        <v>8.0033252492599321</v>
      </c>
      <c r="S5440" s="3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>MID(M5441,22,1)</f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 s="3">
        <f>TableOMP[[#This Row],[Avg]]-$U$2*TableOMP[[#This Row],[StdDev]]</f>
        <v>6.3753152760926453</v>
      </c>
      <c r="R5441" s="3">
        <f>TableOMP[[#This Row],[Avg]]+$U$2*TableOMP[[#This Row],[StdDev]]</f>
        <v>7.4883445239073536</v>
      </c>
      <c r="S5441" s="3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 s="3">
        <f>TableOMP[[#This Row],[Avg]]-$U$2*TableOMP[[#This Row],[StdDev]]</f>
        <v>6.0737941137225508</v>
      </c>
      <c r="R5442" s="3">
        <f>TableOMP[[#This Row],[Avg]]+$U$2*TableOMP[[#This Row],[StdDev]]</f>
        <v>8.0194948862774513</v>
      </c>
      <c r="S5442" s="3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>MID(M5443,22,1)</f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 s="3">
        <f>TableOMP[[#This Row],[Avg]]-$U$2*TableOMP[[#This Row],[StdDev]]</f>
        <v>6.1278282592144917</v>
      </c>
      <c r="R5443" s="3">
        <f>TableOMP[[#This Row],[Avg]]+$U$2*TableOMP[[#This Row],[StdDev]]</f>
        <v>6.9987141407855047</v>
      </c>
      <c r="S5443" s="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>MID(M5444,22,1)</f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 s="3">
        <f>TableOMP[[#This Row],[Avg]]-$U$2*TableOMP[[#This Row],[StdDev]]</f>
        <v>5.6894412882307757</v>
      </c>
      <c r="R5444" s="3">
        <f>TableOMP[[#This Row],[Avg]]+$U$2*TableOMP[[#This Row],[StdDev]]</f>
        <v>7.6377803117692222</v>
      </c>
      <c r="S5444" s="3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>MID(M5445,22,1)</f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 s="3">
        <f>TableOMP[[#This Row],[Avg]]-$U$2*TableOMP[[#This Row],[StdDev]]</f>
        <v>4.3691847227445617</v>
      </c>
      <c r="R5445" s="3">
        <f>TableOMP[[#This Row],[Avg]]+$U$2*TableOMP[[#This Row],[StdDev]]</f>
        <v>9.4445982772554391</v>
      </c>
      <c r="S5445" s="3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>MID(M5446,22,1)</f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 s="3">
        <f>TableOMP[[#This Row],[Avg]]-$U$2*TableOMP[[#This Row],[StdDev]]</f>
        <v>5.5742955197713506</v>
      </c>
      <c r="R5446" s="3">
        <f>TableOMP[[#This Row],[Avg]]+$U$2*TableOMP[[#This Row],[StdDev]]</f>
        <v>7.0714656802286502</v>
      </c>
      <c r="S5446" s="3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>MID(M5447,22,1)</f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 s="3">
        <f>TableOMP[[#This Row],[Avg]]-$U$2*TableOMP[[#This Row],[StdDev]]</f>
        <v>5.2578215669445605</v>
      </c>
      <c r="R5447" s="3">
        <f>TableOMP[[#This Row],[Avg]]+$U$2*TableOMP[[#This Row],[StdDev]]</f>
        <v>7.1246406330554404</v>
      </c>
      <c r="S5447" s="3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>MID(M5448,22,1)</f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 s="3">
        <f>TableOMP[[#This Row],[Avg]]-$U$2*TableOMP[[#This Row],[StdDev]]</f>
        <v>1.8637395461310593</v>
      </c>
      <c r="R5448" s="3">
        <f>TableOMP[[#This Row],[Avg]]+$U$2*TableOMP[[#This Row],[StdDev]]</f>
        <v>12.16138725386894</v>
      </c>
      <c r="S5448" s="3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>MID(M5449,22,1)</f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 s="3">
        <f>TableOMP[[#This Row],[Avg]]-$U$2*TableOMP[[#This Row],[StdDev]]</f>
        <v>5.3492953449309226</v>
      </c>
      <c r="R5449" s="3">
        <f>TableOMP[[#This Row],[Avg]]+$U$2*TableOMP[[#This Row],[StdDev]]</f>
        <v>6.2787170550690767</v>
      </c>
      <c r="S5449" s="3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>MID(M5450,22,1)</f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 s="3">
        <f>TableOMP[[#This Row],[Avg]]-$U$2*TableOMP[[#This Row],[StdDev]]</f>
        <v>5.0796858352387559</v>
      </c>
      <c r="R5450" s="3">
        <f>TableOMP[[#This Row],[Avg]]+$U$2*TableOMP[[#This Row],[StdDev]]</f>
        <v>6.6998674980945783</v>
      </c>
      <c r="S5450" s="3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>MID(M5451,22,1)</f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 s="3">
        <f>TableOMP[[#This Row],[Avg]]-$U$2*TableOMP[[#This Row],[StdDev]]</f>
        <v>1.3746860574984865</v>
      </c>
      <c r="R5451" s="3">
        <f>TableOMP[[#This Row],[Avg]]+$U$2*TableOMP[[#This Row],[StdDev]]</f>
        <v>11.808659742501515</v>
      </c>
      <c r="S5451" s="3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>MID(M5452,22,1)</f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 s="3">
        <f>TableOMP[[#This Row],[Avg]]-$U$2*TableOMP[[#This Row],[StdDev]]</f>
        <v>5.0067396839671829</v>
      </c>
      <c r="R5452" s="3">
        <f>TableOMP[[#This Row],[Avg]]+$U$2*TableOMP[[#This Row],[StdDev]]</f>
        <v>6.3148597160328173</v>
      </c>
      <c r="S5452" s="3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>MID(M5453,22,1)</f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 s="3">
        <f>TableOMP[[#This Row],[Avg]]-$U$2*TableOMP[[#This Row],[StdDev]]</f>
        <v>4.9087548486923325</v>
      </c>
      <c r="R5453" s="3">
        <f>TableOMP[[#This Row],[Avg]]+$U$2*TableOMP[[#This Row],[StdDev]]</f>
        <v>6.209891951307668</v>
      </c>
      <c r="S5453" s="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>MID(M5454,22,1)</f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 s="3">
        <f>TableOMP[[#This Row],[Avg]]-$U$2*TableOMP[[#This Row],[StdDev]]</f>
        <v>2.6037156477523609</v>
      </c>
      <c r="R5454" s="3">
        <f>TableOMP[[#This Row],[Avg]]+$U$2*TableOMP[[#This Row],[StdDev]]</f>
        <v>10.367653952247638</v>
      </c>
      <c r="S5454" s="3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>MID(M5455,22,1)</f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 s="3">
        <f>TableOMP[[#This Row],[Avg]]-$U$2*TableOMP[[#This Row],[StdDev]]</f>
        <v>4.6955602511830641</v>
      </c>
      <c r="R5455" s="3">
        <f>TableOMP[[#This Row],[Avg]]+$U$2*TableOMP[[#This Row],[StdDev]]</f>
        <v>5.9293693488169357</v>
      </c>
      <c r="S5455" s="3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>MID(M5456,22,1)</f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 s="3">
        <f>TableOMP[[#This Row],[Avg]]-$U$2*TableOMP[[#This Row],[StdDev]]</f>
        <v>4.5503083716143946</v>
      </c>
      <c r="R5456" s="3">
        <f>TableOMP[[#This Row],[Avg]]+$U$2*TableOMP[[#This Row],[StdDev]]</f>
        <v>5.8498810283856058</v>
      </c>
      <c r="S5456" s="3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>MID(M5457,22,1)</f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 s="3">
        <f>TableOMP[[#This Row],[Avg]]-$U$2*TableOMP[[#This Row],[StdDev]]</f>
        <v>3.6004472350798151</v>
      </c>
      <c r="R5457" s="3">
        <f>TableOMP[[#This Row],[Avg]]+$U$2*TableOMP[[#This Row],[StdDev]]</f>
        <v>7.2503535649201831</v>
      </c>
      <c r="S5457" s="3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>MID(M5458,22,1)</f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 s="3">
        <f>TableOMP[[#This Row],[Avg]]-$U$2*TableOMP[[#This Row],[StdDev]]</f>
        <v>4.6023834699046429</v>
      </c>
      <c r="R5458" s="3">
        <f>TableOMP[[#This Row],[Avg]]+$U$2*TableOMP[[#This Row],[StdDev]]</f>
        <v>5.4916103300953569</v>
      </c>
      <c r="S5458" s="3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>MID(M5459,22,1)</f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 s="3">
        <f>TableOMP[[#This Row],[Avg]]-$U$2*TableOMP[[#This Row],[StdDev]]</f>
        <v>4.2529461602940977</v>
      </c>
      <c r="R5459" s="3">
        <f>TableOMP[[#This Row],[Avg]]+$U$2*TableOMP[[#This Row],[StdDev]]</f>
        <v>6.1450160397059026</v>
      </c>
      <c r="S5459" s="3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>MID(M5460,22,1)</f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 s="3">
        <f>TableOMP[[#This Row],[Avg]]-$U$2*TableOMP[[#This Row],[StdDev]]</f>
        <v>4.2766100173202339</v>
      </c>
      <c r="R5460" s="3">
        <f>TableOMP[[#This Row],[Avg]]+$U$2*TableOMP[[#This Row],[StdDev]]</f>
        <v>5.8347929826797671</v>
      </c>
      <c r="S5460" s="3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>MID(M5461,22,1)</f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 s="3">
        <f>TableOMP[[#This Row],[Avg]]-$U$2*TableOMP[[#This Row],[StdDev]]</f>
        <v>4.4046496227186021</v>
      </c>
      <c r="R5461" s="3">
        <f>TableOMP[[#This Row],[Avg]]+$U$2*TableOMP[[#This Row],[StdDev]]</f>
        <v>5.3983331772813985</v>
      </c>
      <c r="S5461" s="3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>MID(M5462,22,1)</f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 s="3">
        <f>TableOMP[[#This Row],[Avg]]-$U$2*TableOMP[[#This Row],[StdDev]]</f>
        <v>4.1725269043650721</v>
      </c>
      <c r="R5462" s="3">
        <f>TableOMP[[#This Row],[Avg]]+$U$2*TableOMP[[#This Row],[StdDev]]</f>
        <v>5.6009540956349282</v>
      </c>
      <c r="S5462" s="3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>MID(M5463,22,1)</f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 s="3">
        <f>TableOMP[[#This Row],[Avg]]-$U$2*TableOMP[[#This Row],[StdDev]]</f>
        <v>4.2650321174173751</v>
      </c>
      <c r="R5463" s="3">
        <f>TableOMP[[#This Row],[Avg]]+$U$2*TableOMP[[#This Row],[StdDev]]</f>
        <v>5.3116438825826275</v>
      </c>
      <c r="S5463" s="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>MID(M5464,22,1)</f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 s="3">
        <f>TableOMP[[#This Row],[Avg]]-$U$2*TableOMP[[#This Row],[StdDev]]</f>
        <v>4.2048685815142726</v>
      </c>
      <c r="R5464" s="3">
        <f>TableOMP[[#This Row],[Avg]]+$U$2*TableOMP[[#This Row],[StdDev]]</f>
        <v>5.423068218485728</v>
      </c>
      <c r="S5464" s="3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>MID(M5465,22,1)</f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 s="3">
        <f>TableOMP[[#This Row],[Avg]]-$U$2*TableOMP[[#This Row],[StdDev]]</f>
        <v>-0.98975982599369416</v>
      </c>
      <c r="R5465" s="3">
        <f>TableOMP[[#This Row],[Avg]]+$U$2*TableOMP[[#This Row],[StdDev]]</f>
        <v>12.885383025993695</v>
      </c>
      <c r="S5465" s="3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>MID(M5466,22,1)</f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 s="3">
        <f>TableOMP[[#This Row],[Avg]]-$U$2*TableOMP[[#This Row],[StdDev]]</f>
        <v>2.6691840273665464</v>
      </c>
      <c r="R5466" s="3">
        <f>TableOMP[[#This Row],[Avg]]+$U$2*TableOMP[[#This Row],[StdDev]]</f>
        <v>7.2433899726334534</v>
      </c>
      <c r="S5466" s="3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>MID(M5467,22,1)</f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 s="3">
        <f>TableOMP[[#This Row],[Avg]]-$U$2*TableOMP[[#This Row],[StdDev]]</f>
        <v>4.4416518968880485</v>
      </c>
      <c r="R5467" s="3">
        <f>TableOMP[[#This Row],[Avg]]+$U$2*TableOMP[[#This Row],[StdDev]]</f>
        <v>4.6178953031119523</v>
      </c>
      <c r="S5467" s="3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>MID(M5468,22,1)</f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 s="3">
        <f>TableOMP[[#This Row],[Avg]]-$U$2*TableOMP[[#This Row],[StdDev]]</f>
        <v>3.9946831821115136</v>
      </c>
      <c r="R5468" s="3">
        <f>TableOMP[[#This Row],[Avg]]+$U$2*TableOMP[[#This Row],[StdDev]]</f>
        <v>5.5483244178884856</v>
      </c>
      <c r="S5468" s="3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>MID(M5469,22,1)</f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 s="3">
        <f>TableOMP[[#This Row],[Avg]]-$U$2*TableOMP[[#This Row],[StdDev]]</f>
        <v>2.5187130253149248</v>
      </c>
      <c r="R5469" s="3">
        <f>TableOMP[[#This Row],[Avg]]+$U$2*TableOMP[[#This Row],[StdDev]]</f>
        <v>7.4439847746850756</v>
      </c>
      <c r="S5469" s="3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>MID(M5470,22,1)</f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 s="3">
        <f>TableOMP[[#This Row],[Avg]]-$U$2*TableOMP[[#This Row],[StdDev]]</f>
        <v>3.8584940998425306</v>
      </c>
      <c r="R5470" s="3">
        <f>TableOMP[[#This Row],[Avg]]+$U$2*TableOMP[[#This Row],[StdDev]]</f>
        <v>5.3339371001574669</v>
      </c>
      <c r="S5470" s="3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>MID(M5471,22,1)</f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 s="3">
        <f>TableOMP[[#This Row],[Avg]]-$U$2*TableOMP[[#This Row],[StdDev]]</f>
        <v>3.9752701498858887</v>
      </c>
      <c r="R5471" s="3">
        <f>TableOMP[[#This Row],[Avg]]+$U$2*TableOMP[[#This Row],[StdDev]]</f>
        <v>5.076070450114111</v>
      </c>
      <c r="S5471" s="3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>MID(M5472,22,1)</f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s="3" t="e">
        <f>TableOMP[[#This Row],[Avg]]-$U$2*TableOMP[[#This Row],[StdDev]]</f>
        <v>#N/A</v>
      </c>
      <c r="R5472" s="3" t="e">
        <f>TableOMP[[#This Row],[Avg]]+$U$2*TableOMP[[#This Row],[StdDev]]</f>
        <v>#N/A</v>
      </c>
      <c r="S5472" s="3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>MID(M5473,22,1)</f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s="3" t="e">
        <f>TableOMP[[#This Row],[Avg]]-$U$2*TableOMP[[#This Row],[StdDev]]</f>
        <v>#N/A</v>
      </c>
      <c r="R5473" s="3" t="e">
        <f>TableOMP[[#This Row],[Avg]]+$U$2*TableOMP[[#This Row],[StdDev]]</f>
        <v>#N/A</v>
      </c>
      <c r="S5473" s="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>MID(M5474,22,1)</f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s="3" t="e">
        <f>TableOMP[[#This Row],[Avg]]-$U$2*TableOMP[[#This Row],[StdDev]]</f>
        <v>#N/A</v>
      </c>
      <c r="R5474" s="3" t="e">
        <f>TableOMP[[#This Row],[Avg]]+$U$2*TableOMP[[#This Row],[StdDev]]</f>
        <v>#N/A</v>
      </c>
      <c r="S5474" s="3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>MID(M5475,22,1)</f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s="3" t="e">
        <f>TableOMP[[#This Row],[Avg]]-$U$2*TableOMP[[#This Row],[StdDev]]</f>
        <v>#N/A</v>
      </c>
      <c r="R5475" s="3" t="e">
        <f>TableOMP[[#This Row],[Avg]]+$U$2*TableOMP[[#This Row],[StdDev]]</f>
        <v>#N/A</v>
      </c>
      <c r="S5475" s="3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>MID(M5476,22,1)</f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s="3" t="e">
        <f>TableOMP[[#This Row],[Avg]]-$U$2*TableOMP[[#This Row],[StdDev]]</f>
        <v>#N/A</v>
      </c>
      <c r="R5476" s="3" t="e">
        <f>TableOMP[[#This Row],[Avg]]+$U$2*TableOMP[[#This Row],[StdDev]]</f>
        <v>#N/A</v>
      </c>
      <c r="S5476" s="3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>MID(M5477,22,1)</f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s="3" t="e">
        <f>TableOMP[[#This Row],[Avg]]-$U$2*TableOMP[[#This Row],[StdDev]]</f>
        <v>#N/A</v>
      </c>
      <c r="R5477" s="3" t="e">
        <f>TableOMP[[#This Row],[Avg]]+$U$2*TableOMP[[#This Row],[StdDev]]</f>
        <v>#N/A</v>
      </c>
      <c r="S5477" s="3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>MID(M5478,22,1)</f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s="3" t="e">
        <f>TableOMP[[#This Row],[Avg]]-$U$2*TableOMP[[#This Row],[StdDev]]</f>
        <v>#N/A</v>
      </c>
      <c r="R5478" s="3" t="e">
        <f>TableOMP[[#This Row],[Avg]]+$U$2*TableOMP[[#This Row],[StdDev]]</f>
        <v>#N/A</v>
      </c>
      <c r="S5478" s="3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>MID(M5479,22,1)</f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s="3" t="e">
        <f>TableOMP[[#This Row],[Avg]]-$U$2*TableOMP[[#This Row],[StdDev]]</f>
        <v>#N/A</v>
      </c>
      <c r="R5479" s="3" t="e">
        <f>TableOMP[[#This Row],[Avg]]+$U$2*TableOMP[[#This Row],[StdDev]]</f>
        <v>#N/A</v>
      </c>
      <c r="S5479" s="3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>MID(M5480,22,1)</f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s="3" t="e">
        <f>TableOMP[[#This Row],[Avg]]-$U$2*TableOMP[[#This Row],[StdDev]]</f>
        <v>#N/A</v>
      </c>
      <c r="R5480" s="3" t="e">
        <f>TableOMP[[#This Row],[Avg]]+$U$2*TableOMP[[#This Row],[StdDev]]</f>
        <v>#N/A</v>
      </c>
      <c r="S5480" s="3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>MID(M5481,22,1)</f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s="3" t="e">
        <f>TableOMP[[#This Row],[Avg]]-$U$2*TableOMP[[#This Row],[StdDev]]</f>
        <v>#N/A</v>
      </c>
      <c r="R5481" s="3" t="e">
        <f>TableOMP[[#This Row],[Avg]]+$U$2*TableOMP[[#This Row],[StdDev]]</f>
        <v>#N/A</v>
      </c>
      <c r="S5481" s="3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>MID(M5482,22,1)</f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s="3" t="e">
        <f>TableOMP[[#This Row],[Avg]]-$U$2*TableOMP[[#This Row],[StdDev]]</f>
        <v>#N/A</v>
      </c>
      <c r="R5482" s="3" t="e">
        <f>TableOMP[[#This Row],[Avg]]+$U$2*TableOMP[[#This Row],[StdDev]]</f>
        <v>#N/A</v>
      </c>
      <c r="S5482" s="3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>MID(M5483,22,1)</f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s="3" t="e">
        <f>TableOMP[[#This Row],[Avg]]-$U$2*TableOMP[[#This Row],[StdDev]]</f>
        <v>#N/A</v>
      </c>
      <c r="R5483" s="3" t="e">
        <f>TableOMP[[#This Row],[Avg]]+$U$2*TableOMP[[#This Row],[StdDev]]</f>
        <v>#N/A</v>
      </c>
      <c r="S5483" s="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>MID(M5484,22,1)</f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s="3" t="e">
        <f>TableOMP[[#This Row],[Avg]]-$U$2*TableOMP[[#This Row],[StdDev]]</f>
        <v>#N/A</v>
      </c>
      <c r="R5484" s="3" t="e">
        <f>TableOMP[[#This Row],[Avg]]+$U$2*TableOMP[[#This Row],[StdDev]]</f>
        <v>#N/A</v>
      </c>
      <c r="S5484" s="3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>MID(M5485,22,1)</f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s="3" t="e">
        <f>TableOMP[[#This Row],[Avg]]-$U$2*TableOMP[[#This Row],[StdDev]]</f>
        <v>#N/A</v>
      </c>
      <c r="R5485" s="3" t="e">
        <f>TableOMP[[#This Row],[Avg]]+$U$2*TableOMP[[#This Row],[StdDev]]</f>
        <v>#N/A</v>
      </c>
      <c r="S5485" s="3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>MID(M5486,22,1)</f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s="3" t="e">
        <f>TableOMP[[#This Row],[Avg]]-$U$2*TableOMP[[#This Row],[StdDev]]</f>
        <v>#N/A</v>
      </c>
      <c r="R5486" s="3" t="e">
        <f>TableOMP[[#This Row],[Avg]]+$U$2*TableOMP[[#This Row],[StdDev]]</f>
        <v>#N/A</v>
      </c>
      <c r="S5486" s="3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>MID(M5487,22,1)</f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s="3" t="e">
        <f>TableOMP[[#This Row],[Avg]]-$U$2*TableOMP[[#This Row],[StdDev]]</f>
        <v>#N/A</v>
      </c>
      <c r="R5487" s="3" t="e">
        <f>TableOMP[[#This Row],[Avg]]+$U$2*TableOMP[[#This Row],[StdDev]]</f>
        <v>#N/A</v>
      </c>
      <c r="S5487" s="3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>MID(M5488,22,1)</f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s="3" t="e">
        <f>TableOMP[[#This Row],[Avg]]-$U$2*TableOMP[[#This Row],[StdDev]]</f>
        <v>#N/A</v>
      </c>
      <c r="R5488" s="3" t="e">
        <f>TableOMP[[#This Row],[Avg]]+$U$2*TableOMP[[#This Row],[StdDev]]</f>
        <v>#N/A</v>
      </c>
      <c r="S5488" s="3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>MID(M5489,22,1)</f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s="3" t="e">
        <f>TableOMP[[#This Row],[Avg]]-$U$2*TableOMP[[#This Row],[StdDev]]</f>
        <v>#N/A</v>
      </c>
      <c r="R5489" s="3" t="e">
        <f>TableOMP[[#This Row],[Avg]]+$U$2*TableOMP[[#This Row],[StdDev]]</f>
        <v>#N/A</v>
      </c>
      <c r="S5489" s="3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>MID(M5490,22,1)</f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s="3" t="e">
        <f>TableOMP[[#This Row],[Avg]]-$U$2*TableOMP[[#This Row],[StdDev]]</f>
        <v>#N/A</v>
      </c>
      <c r="R5490" s="3" t="e">
        <f>TableOMP[[#This Row],[Avg]]+$U$2*TableOMP[[#This Row],[StdDev]]</f>
        <v>#N/A</v>
      </c>
      <c r="S5490" s="3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>MID(M5491,22,1)</f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s="3" t="e">
        <f>TableOMP[[#This Row],[Avg]]-$U$2*TableOMP[[#This Row],[StdDev]]</f>
        <v>#N/A</v>
      </c>
      <c r="R5491" s="3" t="e">
        <f>TableOMP[[#This Row],[Avg]]+$U$2*TableOMP[[#This Row],[StdDev]]</f>
        <v>#N/A</v>
      </c>
      <c r="S5491" s="3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>MID(M5492,22,1)</f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s="3" t="e">
        <f>TableOMP[[#This Row],[Avg]]-$U$2*TableOMP[[#This Row],[StdDev]]</f>
        <v>#N/A</v>
      </c>
      <c r="R5492" s="3" t="e">
        <f>TableOMP[[#This Row],[Avg]]+$U$2*TableOMP[[#This Row],[StdDev]]</f>
        <v>#N/A</v>
      </c>
      <c r="S5492" s="3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>MID(M5493,22,1)</f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s="3" t="e">
        <f>TableOMP[[#This Row],[Avg]]-$U$2*TableOMP[[#This Row],[StdDev]]</f>
        <v>#N/A</v>
      </c>
      <c r="R5493" s="3" t="e">
        <f>TableOMP[[#This Row],[Avg]]+$U$2*TableOMP[[#This Row],[StdDev]]</f>
        <v>#N/A</v>
      </c>
      <c r="S5493" s="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>MID(M5494,22,1)</f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s="3" t="e">
        <f>TableOMP[[#This Row],[Avg]]-$U$2*TableOMP[[#This Row],[StdDev]]</f>
        <v>#N/A</v>
      </c>
      <c r="R5494" s="3" t="e">
        <f>TableOMP[[#This Row],[Avg]]+$U$2*TableOMP[[#This Row],[StdDev]]</f>
        <v>#N/A</v>
      </c>
      <c r="S5494" s="3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>MID(M5495,22,1)</f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s="3" t="e">
        <f>TableOMP[[#This Row],[Avg]]-$U$2*TableOMP[[#This Row],[StdDev]]</f>
        <v>#N/A</v>
      </c>
      <c r="R5495" s="3" t="e">
        <f>TableOMP[[#This Row],[Avg]]+$U$2*TableOMP[[#This Row],[StdDev]]</f>
        <v>#N/A</v>
      </c>
      <c r="S5495" s="3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>MID(M5496,22,1)</f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s="3" t="e">
        <f>TableOMP[[#This Row],[Avg]]-$U$2*TableOMP[[#This Row],[StdDev]]</f>
        <v>#N/A</v>
      </c>
      <c r="R5496" s="3" t="e">
        <f>TableOMP[[#This Row],[Avg]]+$U$2*TableOMP[[#This Row],[StdDev]]</f>
        <v>#N/A</v>
      </c>
      <c r="S5496" s="3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>MID(M5497,22,1)</f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s="3" t="e">
        <f>TableOMP[[#This Row],[Avg]]-$U$2*TableOMP[[#This Row],[StdDev]]</f>
        <v>#N/A</v>
      </c>
      <c r="R5497" s="3" t="e">
        <f>TableOMP[[#This Row],[Avg]]+$U$2*TableOMP[[#This Row],[StdDev]]</f>
        <v>#N/A</v>
      </c>
      <c r="S5497" s="3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>MID(M5498,22,1)</f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s="3" t="e">
        <f>TableOMP[[#This Row],[Avg]]-$U$2*TableOMP[[#This Row],[StdDev]]</f>
        <v>#N/A</v>
      </c>
      <c r="R5498" s="3" t="e">
        <f>TableOMP[[#This Row],[Avg]]+$U$2*TableOMP[[#This Row],[StdDev]]</f>
        <v>#N/A</v>
      </c>
      <c r="S5498" s="3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>MID(M5499,22,1)</f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s="3" t="e">
        <f>TableOMP[[#This Row],[Avg]]-$U$2*TableOMP[[#This Row],[StdDev]]</f>
        <v>#N/A</v>
      </c>
      <c r="R5499" s="3" t="e">
        <f>TableOMP[[#This Row],[Avg]]+$U$2*TableOMP[[#This Row],[StdDev]]</f>
        <v>#N/A</v>
      </c>
      <c r="S5499" s="3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>MID(M5500,22,1)</f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s="3" t="e">
        <f>TableOMP[[#This Row],[Avg]]-$U$2*TableOMP[[#This Row],[StdDev]]</f>
        <v>#N/A</v>
      </c>
      <c r="R5500" s="3" t="e">
        <f>TableOMP[[#This Row],[Avg]]+$U$2*TableOMP[[#This Row],[StdDev]]</f>
        <v>#N/A</v>
      </c>
      <c r="S5500" s="3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>MID(M5501,22,1)</f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s="3" t="e">
        <f>TableOMP[[#This Row],[Avg]]-$U$2*TableOMP[[#This Row],[StdDev]]</f>
        <v>#N/A</v>
      </c>
      <c r="R5501" s="3" t="e">
        <f>TableOMP[[#This Row],[Avg]]+$U$2*TableOMP[[#This Row],[StdDev]]</f>
        <v>#N/A</v>
      </c>
      <c r="S5501" s="3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>MID(M5502,22,1)</f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s="3" t="e">
        <f>TableOMP[[#This Row],[Avg]]-$U$2*TableOMP[[#This Row],[StdDev]]</f>
        <v>#N/A</v>
      </c>
      <c r="R5502" s="3" t="e">
        <f>TableOMP[[#This Row],[Avg]]+$U$2*TableOMP[[#This Row],[StdDev]]</f>
        <v>#N/A</v>
      </c>
      <c r="S5502" s="3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>MID(M5503,22,1)</f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s="3" t="e">
        <f>TableOMP[[#This Row],[Avg]]-$U$2*TableOMP[[#This Row],[StdDev]]</f>
        <v>#N/A</v>
      </c>
      <c r="R5503" s="3" t="e">
        <f>TableOMP[[#This Row],[Avg]]+$U$2*TableOMP[[#This Row],[StdDev]]</f>
        <v>#N/A</v>
      </c>
      <c r="S5503" s="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>MID(M5504,22,1)</f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s="3" t="e">
        <f>TableOMP[[#This Row],[Avg]]-$U$2*TableOMP[[#This Row],[StdDev]]</f>
        <v>#N/A</v>
      </c>
      <c r="R5504" s="3" t="e">
        <f>TableOMP[[#This Row],[Avg]]+$U$2*TableOMP[[#This Row],[StdDev]]</f>
        <v>#N/A</v>
      </c>
      <c r="S5504" s="3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>MID(M5505,22,1)</f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s="3" t="e">
        <f>TableOMP[[#This Row],[Avg]]-$U$2*TableOMP[[#This Row],[StdDev]]</f>
        <v>#N/A</v>
      </c>
      <c r="R5505" s="3" t="e">
        <f>TableOMP[[#This Row],[Avg]]+$U$2*TableOMP[[#This Row],[StdDev]]</f>
        <v>#N/A</v>
      </c>
      <c r="S5505" s="3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s="3" t="e">
        <f>TableOMP[[#This Row],[Avg]]-$U$2*TableOMP[[#This Row],[StdDev]]</f>
        <v>#N/A</v>
      </c>
      <c r="R5506" s="3" t="e">
        <f>TableOMP[[#This Row],[Avg]]+$U$2*TableOMP[[#This Row],[StdDev]]</f>
        <v>#N/A</v>
      </c>
      <c r="S5506" s="3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>MID(M5507,22,1)</f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s="3" t="e">
        <f>TableOMP[[#This Row],[Avg]]-$U$2*TableOMP[[#This Row],[StdDev]]</f>
        <v>#N/A</v>
      </c>
      <c r="R5507" s="3" t="e">
        <f>TableOMP[[#This Row],[Avg]]+$U$2*TableOMP[[#This Row],[StdDev]]</f>
        <v>#N/A</v>
      </c>
      <c r="S5507" s="3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>MID(M5508,22,1)</f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s="3" t="e">
        <f>TableOMP[[#This Row],[Avg]]-$U$2*TableOMP[[#This Row],[StdDev]]</f>
        <v>#N/A</v>
      </c>
      <c r="R5508" s="3" t="e">
        <f>TableOMP[[#This Row],[Avg]]+$U$2*TableOMP[[#This Row],[StdDev]]</f>
        <v>#N/A</v>
      </c>
      <c r="S5508" s="3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>MID(M5509,22,1)</f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s="3" t="e">
        <f>TableOMP[[#This Row],[Avg]]-$U$2*TableOMP[[#This Row],[StdDev]]</f>
        <v>#N/A</v>
      </c>
      <c r="R5509" s="3" t="e">
        <f>TableOMP[[#This Row],[Avg]]+$U$2*TableOMP[[#This Row],[StdDev]]</f>
        <v>#N/A</v>
      </c>
      <c r="S5509" s="3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>MID(M5510,22,1)</f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s="3" t="e">
        <f>TableOMP[[#This Row],[Avg]]-$U$2*TableOMP[[#This Row],[StdDev]]</f>
        <v>#N/A</v>
      </c>
      <c r="R5510" s="3" t="e">
        <f>TableOMP[[#This Row],[Avg]]+$U$2*TableOMP[[#This Row],[StdDev]]</f>
        <v>#N/A</v>
      </c>
      <c r="S5510" s="3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>MID(M5511,22,1)</f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s="3" t="e">
        <f>TableOMP[[#This Row],[Avg]]-$U$2*TableOMP[[#This Row],[StdDev]]</f>
        <v>#N/A</v>
      </c>
      <c r="R5511" s="3" t="e">
        <f>TableOMP[[#This Row],[Avg]]+$U$2*TableOMP[[#This Row],[StdDev]]</f>
        <v>#N/A</v>
      </c>
      <c r="S5511" s="3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>MID(M5512,22,1)</f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s="3" t="e">
        <f>TableOMP[[#This Row],[Avg]]-$U$2*TableOMP[[#This Row],[StdDev]]</f>
        <v>#N/A</v>
      </c>
      <c r="R5512" s="3" t="e">
        <f>TableOMP[[#This Row],[Avg]]+$U$2*TableOMP[[#This Row],[StdDev]]</f>
        <v>#N/A</v>
      </c>
      <c r="S5512" s="3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>MID(M5513,22,1)</f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s="3" t="e">
        <f>TableOMP[[#This Row],[Avg]]-$U$2*TableOMP[[#This Row],[StdDev]]</f>
        <v>#N/A</v>
      </c>
      <c r="R5513" s="3" t="e">
        <f>TableOMP[[#This Row],[Avg]]+$U$2*TableOMP[[#This Row],[StdDev]]</f>
        <v>#N/A</v>
      </c>
      <c r="S5513" s="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>MID(M5514,22,1)</f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s="3" t="e">
        <f>TableOMP[[#This Row],[Avg]]-$U$2*TableOMP[[#This Row],[StdDev]]</f>
        <v>#N/A</v>
      </c>
      <c r="R5514" s="3" t="e">
        <f>TableOMP[[#This Row],[Avg]]+$U$2*TableOMP[[#This Row],[StdDev]]</f>
        <v>#N/A</v>
      </c>
      <c r="S5514" s="3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>MID(M5515,22,1)</f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s="3" t="e">
        <f>TableOMP[[#This Row],[Avg]]-$U$2*TableOMP[[#This Row],[StdDev]]</f>
        <v>#N/A</v>
      </c>
      <c r="R5515" s="3" t="e">
        <f>TableOMP[[#This Row],[Avg]]+$U$2*TableOMP[[#This Row],[StdDev]]</f>
        <v>#N/A</v>
      </c>
      <c r="S5515" s="3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>MID(M5516,22,1)</f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s="3" t="e">
        <f>TableOMP[[#This Row],[Avg]]-$U$2*TableOMP[[#This Row],[StdDev]]</f>
        <v>#N/A</v>
      </c>
      <c r="R5516" s="3" t="e">
        <f>TableOMP[[#This Row],[Avg]]+$U$2*TableOMP[[#This Row],[StdDev]]</f>
        <v>#N/A</v>
      </c>
      <c r="S5516" s="3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>MID(M5517,22,1)</f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s="3" t="e">
        <f>TableOMP[[#This Row],[Avg]]-$U$2*TableOMP[[#This Row],[StdDev]]</f>
        <v>#N/A</v>
      </c>
      <c r="R5517" s="3" t="e">
        <f>TableOMP[[#This Row],[Avg]]+$U$2*TableOMP[[#This Row],[StdDev]]</f>
        <v>#N/A</v>
      </c>
      <c r="S5517" s="3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>MID(M5518,22,1)</f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s="3" t="e">
        <f>TableOMP[[#This Row],[Avg]]-$U$2*TableOMP[[#This Row],[StdDev]]</f>
        <v>#N/A</v>
      </c>
      <c r="R5518" s="3" t="e">
        <f>TableOMP[[#This Row],[Avg]]+$U$2*TableOMP[[#This Row],[StdDev]]</f>
        <v>#N/A</v>
      </c>
      <c r="S5518" s="3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>MID(M5519,22,1)</f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s="3" t="e">
        <f>TableOMP[[#This Row],[Avg]]-$U$2*TableOMP[[#This Row],[StdDev]]</f>
        <v>#N/A</v>
      </c>
      <c r="R5519" s="3" t="e">
        <f>TableOMP[[#This Row],[Avg]]+$U$2*TableOMP[[#This Row],[StdDev]]</f>
        <v>#N/A</v>
      </c>
      <c r="S5519" s="3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>MID(M5520,22,1)</f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s="3" t="e">
        <f>TableOMP[[#This Row],[Avg]]-$U$2*TableOMP[[#This Row],[StdDev]]</f>
        <v>#N/A</v>
      </c>
      <c r="R5520" s="3" t="e">
        <f>TableOMP[[#This Row],[Avg]]+$U$2*TableOMP[[#This Row],[StdDev]]</f>
        <v>#N/A</v>
      </c>
      <c r="S5520" s="3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>MID(M5521,22,1)</f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s="3" t="e">
        <f>TableOMP[[#This Row],[Avg]]-$U$2*TableOMP[[#This Row],[StdDev]]</f>
        <v>#N/A</v>
      </c>
      <c r="R5521" s="3" t="e">
        <f>TableOMP[[#This Row],[Avg]]+$U$2*TableOMP[[#This Row],[StdDev]]</f>
        <v>#N/A</v>
      </c>
      <c r="S5521" s="3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>MID(M5522,22,1)</f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s="3" t="e">
        <f>TableOMP[[#This Row],[Avg]]-$U$2*TableOMP[[#This Row],[StdDev]]</f>
        <v>#N/A</v>
      </c>
      <c r="R5522" s="3" t="e">
        <f>TableOMP[[#This Row],[Avg]]+$U$2*TableOMP[[#This Row],[StdDev]]</f>
        <v>#N/A</v>
      </c>
      <c r="S5522" s="3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>MID(M5523,22,1)</f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s="3" t="e">
        <f>TableOMP[[#This Row],[Avg]]-$U$2*TableOMP[[#This Row],[StdDev]]</f>
        <v>#N/A</v>
      </c>
      <c r="R5523" s="3" t="e">
        <f>TableOMP[[#This Row],[Avg]]+$U$2*TableOMP[[#This Row],[StdDev]]</f>
        <v>#N/A</v>
      </c>
      <c r="S5523" s="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>MID(M5524,22,1)</f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s="3" t="e">
        <f>TableOMP[[#This Row],[Avg]]-$U$2*TableOMP[[#This Row],[StdDev]]</f>
        <v>#N/A</v>
      </c>
      <c r="R5524" s="3" t="e">
        <f>TableOMP[[#This Row],[Avg]]+$U$2*TableOMP[[#This Row],[StdDev]]</f>
        <v>#N/A</v>
      </c>
      <c r="S5524" s="3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>MID(M5525,22,1)</f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s="3" t="e">
        <f>TableOMP[[#This Row],[Avg]]-$U$2*TableOMP[[#This Row],[StdDev]]</f>
        <v>#N/A</v>
      </c>
      <c r="R5525" s="3" t="e">
        <f>TableOMP[[#This Row],[Avg]]+$U$2*TableOMP[[#This Row],[StdDev]]</f>
        <v>#N/A</v>
      </c>
      <c r="S5525" s="3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>MID(M5526,22,1)</f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s="3" t="e">
        <f>TableOMP[[#This Row],[Avg]]-$U$2*TableOMP[[#This Row],[StdDev]]</f>
        <v>#N/A</v>
      </c>
      <c r="R5526" s="3" t="e">
        <f>TableOMP[[#This Row],[Avg]]+$U$2*TableOMP[[#This Row],[StdDev]]</f>
        <v>#N/A</v>
      </c>
      <c r="S5526" s="3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>MID(M5527,22,1)</f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s="3" t="e">
        <f>TableOMP[[#This Row],[Avg]]-$U$2*TableOMP[[#This Row],[StdDev]]</f>
        <v>#N/A</v>
      </c>
      <c r="R5527" s="3" t="e">
        <f>TableOMP[[#This Row],[Avg]]+$U$2*TableOMP[[#This Row],[StdDev]]</f>
        <v>#N/A</v>
      </c>
      <c r="S5527" s="3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>MID(M5528,22,1)</f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s="3" t="e">
        <f>TableOMP[[#This Row],[Avg]]-$U$2*TableOMP[[#This Row],[StdDev]]</f>
        <v>#N/A</v>
      </c>
      <c r="R5528" s="3" t="e">
        <f>TableOMP[[#This Row],[Avg]]+$U$2*TableOMP[[#This Row],[StdDev]]</f>
        <v>#N/A</v>
      </c>
      <c r="S5528" s="3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>MID(M5529,22,1)</f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s="3" t="e">
        <f>TableOMP[[#This Row],[Avg]]-$U$2*TableOMP[[#This Row],[StdDev]]</f>
        <v>#N/A</v>
      </c>
      <c r="R5529" s="3" t="e">
        <f>TableOMP[[#This Row],[Avg]]+$U$2*TableOMP[[#This Row],[StdDev]]</f>
        <v>#N/A</v>
      </c>
      <c r="S5529" s="3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>MID(M5530,22,1)</f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s="3" t="e">
        <f>TableOMP[[#This Row],[Avg]]-$U$2*TableOMP[[#This Row],[StdDev]]</f>
        <v>#N/A</v>
      </c>
      <c r="R5530" s="3" t="e">
        <f>TableOMP[[#This Row],[Avg]]+$U$2*TableOMP[[#This Row],[StdDev]]</f>
        <v>#N/A</v>
      </c>
      <c r="S5530" s="3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>MID(M5531,22,1)</f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s="3" t="e">
        <f>TableOMP[[#This Row],[Avg]]-$U$2*TableOMP[[#This Row],[StdDev]]</f>
        <v>#N/A</v>
      </c>
      <c r="R5531" s="3" t="e">
        <f>TableOMP[[#This Row],[Avg]]+$U$2*TableOMP[[#This Row],[StdDev]]</f>
        <v>#N/A</v>
      </c>
      <c r="S5531" s="3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>MID(M5532,22,1)</f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s="3" t="e">
        <f>TableOMP[[#This Row],[Avg]]-$U$2*TableOMP[[#This Row],[StdDev]]</f>
        <v>#N/A</v>
      </c>
      <c r="R5532" s="3" t="e">
        <f>TableOMP[[#This Row],[Avg]]+$U$2*TableOMP[[#This Row],[StdDev]]</f>
        <v>#N/A</v>
      </c>
      <c r="S5532" s="3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>MID(M5533,22,1)</f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s="3" t="e">
        <f>TableOMP[[#This Row],[Avg]]-$U$2*TableOMP[[#This Row],[StdDev]]</f>
        <v>#N/A</v>
      </c>
      <c r="R5533" s="3" t="e">
        <f>TableOMP[[#This Row],[Avg]]+$U$2*TableOMP[[#This Row],[StdDev]]</f>
        <v>#N/A</v>
      </c>
      <c r="S5533" s="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>MID(M5534,22,1)</f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s="3" t="e">
        <f>TableOMP[[#This Row],[Avg]]-$U$2*TableOMP[[#This Row],[StdDev]]</f>
        <v>#N/A</v>
      </c>
      <c r="R5534" s="3" t="e">
        <f>TableOMP[[#This Row],[Avg]]+$U$2*TableOMP[[#This Row],[StdDev]]</f>
        <v>#N/A</v>
      </c>
      <c r="S5534" s="3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>MID(M5535,22,1)</f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s="3" t="e">
        <f>TableOMP[[#This Row],[Avg]]-$U$2*TableOMP[[#This Row],[StdDev]]</f>
        <v>#N/A</v>
      </c>
      <c r="R5535" s="3" t="e">
        <f>TableOMP[[#This Row],[Avg]]+$U$2*TableOMP[[#This Row],[StdDev]]</f>
        <v>#N/A</v>
      </c>
      <c r="S5535" s="3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>MID(M5536,22,1)</f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s="3" t="e">
        <f>TableOMP[[#This Row],[Avg]]-$U$2*TableOMP[[#This Row],[StdDev]]</f>
        <v>#N/A</v>
      </c>
      <c r="R5536" s="3" t="e">
        <f>TableOMP[[#This Row],[Avg]]+$U$2*TableOMP[[#This Row],[StdDev]]</f>
        <v>#N/A</v>
      </c>
      <c r="S5536" s="3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>MID(M5537,22,1)</f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s="3" t="e">
        <f>TableOMP[[#This Row],[Avg]]-$U$2*TableOMP[[#This Row],[StdDev]]</f>
        <v>#N/A</v>
      </c>
      <c r="R5537" s="3" t="e">
        <f>TableOMP[[#This Row],[Avg]]+$U$2*TableOMP[[#This Row],[StdDev]]</f>
        <v>#N/A</v>
      </c>
      <c r="S5537" s="3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>MID(M5538,22,1)</f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s="3" t="e">
        <f>TableOMP[[#This Row],[Avg]]-$U$2*TableOMP[[#This Row],[StdDev]]</f>
        <v>#N/A</v>
      </c>
      <c r="R5538" s="3" t="e">
        <f>TableOMP[[#This Row],[Avg]]+$U$2*TableOMP[[#This Row],[StdDev]]</f>
        <v>#N/A</v>
      </c>
      <c r="S5538" s="3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>MID(M5539,22,1)</f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s="3" t="e">
        <f>TableOMP[[#This Row],[Avg]]-$U$2*TableOMP[[#This Row],[StdDev]]</f>
        <v>#N/A</v>
      </c>
      <c r="R5539" s="3" t="e">
        <f>TableOMP[[#This Row],[Avg]]+$U$2*TableOMP[[#This Row],[StdDev]]</f>
        <v>#N/A</v>
      </c>
      <c r="S5539" s="3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>MID(M5540,22,1)</f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s="3" t="e">
        <f>TableOMP[[#This Row],[Avg]]-$U$2*TableOMP[[#This Row],[StdDev]]</f>
        <v>#N/A</v>
      </c>
      <c r="R5540" s="3" t="e">
        <f>TableOMP[[#This Row],[Avg]]+$U$2*TableOMP[[#This Row],[StdDev]]</f>
        <v>#N/A</v>
      </c>
      <c r="S5540" s="3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>MID(M5541,22,1)</f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s="3" t="e">
        <f>TableOMP[[#This Row],[Avg]]-$U$2*TableOMP[[#This Row],[StdDev]]</f>
        <v>#N/A</v>
      </c>
      <c r="R5541" s="3" t="e">
        <f>TableOMP[[#This Row],[Avg]]+$U$2*TableOMP[[#This Row],[StdDev]]</f>
        <v>#N/A</v>
      </c>
      <c r="S5541" s="3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>MID(M5542,22,1)</f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s="3" t="e">
        <f>TableOMP[[#This Row],[Avg]]-$U$2*TableOMP[[#This Row],[StdDev]]</f>
        <v>#N/A</v>
      </c>
      <c r="R5542" s="3" t="e">
        <f>TableOMP[[#This Row],[Avg]]+$U$2*TableOMP[[#This Row],[StdDev]]</f>
        <v>#N/A</v>
      </c>
      <c r="S5542" s="3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>MID(M5543,22,1)</f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s="3" t="e">
        <f>TableOMP[[#This Row],[Avg]]-$U$2*TableOMP[[#This Row],[StdDev]]</f>
        <v>#N/A</v>
      </c>
      <c r="R5543" s="3" t="e">
        <f>TableOMP[[#This Row],[Avg]]+$U$2*TableOMP[[#This Row],[StdDev]]</f>
        <v>#N/A</v>
      </c>
      <c r="S5543" s="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>MID(M5544,22,1)</f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s="3" t="e">
        <f>TableOMP[[#This Row],[Avg]]-$U$2*TableOMP[[#This Row],[StdDev]]</f>
        <v>#N/A</v>
      </c>
      <c r="R5544" s="3" t="e">
        <f>TableOMP[[#This Row],[Avg]]+$U$2*TableOMP[[#This Row],[StdDev]]</f>
        <v>#N/A</v>
      </c>
      <c r="S5544" s="3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>MID(M5545,22,1)</f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s="3" t="e">
        <f>TableOMP[[#This Row],[Avg]]-$U$2*TableOMP[[#This Row],[StdDev]]</f>
        <v>#N/A</v>
      </c>
      <c r="R5545" s="3" t="e">
        <f>TableOMP[[#This Row],[Avg]]+$U$2*TableOMP[[#This Row],[StdDev]]</f>
        <v>#N/A</v>
      </c>
      <c r="S5545" s="3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>MID(M5546,22,1)</f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s="3" t="e">
        <f>TableOMP[[#This Row],[Avg]]-$U$2*TableOMP[[#This Row],[StdDev]]</f>
        <v>#N/A</v>
      </c>
      <c r="R5546" s="3" t="e">
        <f>TableOMP[[#This Row],[Avg]]+$U$2*TableOMP[[#This Row],[StdDev]]</f>
        <v>#N/A</v>
      </c>
      <c r="S5546" s="3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>MID(M5547,22,1)</f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s="3" t="e">
        <f>TableOMP[[#This Row],[Avg]]-$U$2*TableOMP[[#This Row],[StdDev]]</f>
        <v>#N/A</v>
      </c>
      <c r="R5547" s="3" t="e">
        <f>TableOMP[[#This Row],[Avg]]+$U$2*TableOMP[[#This Row],[StdDev]]</f>
        <v>#N/A</v>
      </c>
      <c r="S5547" s="3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>MID(M5548,22,1)</f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s="3" t="e">
        <f>TableOMP[[#This Row],[Avg]]-$U$2*TableOMP[[#This Row],[StdDev]]</f>
        <v>#N/A</v>
      </c>
      <c r="R5548" s="3" t="e">
        <f>TableOMP[[#This Row],[Avg]]+$U$2*TableOMP[[#This Row],[StdDev]]</f>
        <v>#N/A</v>
      </c>
      <c r="S5548" s="3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>MID(M5549,22,1)</f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s="3" t="e">
        <f>TableOMP[[#This Row],[Avg]]-$U$2*TableOMP[[#This Row],[StdDev]]</f>
        <v>#N/A</v>
      </c>
      <c r="R5549" s="3" t="e">
        <f>TableOMP[[#This Row],[Avg]]+$U$2*TableOMP[[#This Row],[StdDev]]</f>
        <v>#N/A</v>
      </c>
      <c r="S5549" s="3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>MID(M5550,22,1)</f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s="3" t="e">
        <f>TableOMP[[#This Row],[Avg]]-$U$2*TableOMP[[#This Row],[StdDev]]</f>
        <v>#N/A</v>
      </c>
      <c r="R5550" s="3" t="e">
        <f>TableOMP[[#This Row],[Avg]]+$U$2*TableOMP[[#This Row],[StdDev]]</f>
        <v>#N/A</v>
      </c>
      <c r="S5550" s="3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>MID(M5551,22,1)</f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s="3" t="e">
        <f>TableOMP[[#This Row],[Avg]]-$U$2*TableOMP[[#This Row],[StdDev]]</f>
        <v>#N/A</v>
      </c>
      <c r="R5551" s="3" t="e">
        <f>TableOMP[[#This Row],[Avg]]+$U$2*TableOMP[[#This Row],[StdDev]]</f>
        <v>#N/A</v>
      </c>
      <c r="S5551" s="3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>MID(M5552,22,1)</f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s="3" t="e">
        <f>TableOMP[[#This Row],[Avg]]-$U$2*TableOMP[[#This Row],[StdDev]]</f>
        <v>#N/A</v>
      </c>
      <c r="R5552" s="3" t="e">
        <f>TableOMP[[#This Row],[Avg]]+$U$2*TableOMP[[#This Row],[StdDev]]</f>
        <v>#N/A</v>
      </c>
      <c r="S5552" s="3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>MID(M5553,22,1)</f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s="3" t="e">
        <f>TableOMP[[#This Row],[Avg]]-$U$2*TableOMP[[#This Row],[StdDev]]</f>
        <v>#N/A</v>
      </c>
      <c r="R5553" s="3" t="e">
        <f>TableOMP[[#This Row],[Avg]]+$U$2*TableOMP[[#This Row],[StdDev]]</f>
        <v>#N/A</v>
      </c>
      <c r="S5553" s="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>MID(M5554,22,1)</f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s="3" t="e">
        <f>TableOMP[[#This Row],[Avg]]-$U$2*TableOMP[[#This Row],[StdDev]]</f>
        <v>#N/A</v>
      </c>
      <c r="R5554" s="3" t="e">
        <f>TableOMP[[#This Row],[Avg]]+$U$2*TableOMP[[#This Row],[StdDev]]</f>
        <v>#N/A</v>
      </c>
      <c r="S5554" s="3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>MID(M5555,22,1)</f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s="3" t="e">
        <f>TableOMP[[#This Row],[Avg]]-$U$2*TableOMP[[#This Row],[StdDev]]</f>
        <v>#N/A</v>
      </c>
      <c r="R5555" s="3" t="e">
        <f>TableOMP[[#This Row],[Avg]]+$U$2*TableOMP[[#This Row],[StdDev]]</f>
        <v>#N/A</v>
      </c>
      <c r="S5555" s="3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>MID(M5556,22,1)</f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s="3" t="e">
        <f>TableOMP[[#This Row],[Avg]]-$U$2*TableOMP[[#This Row],[StdDev]]</f>
        <v>#N/A</v>
      </c>
      <c r="R5556" s="3" t="e">
        <f>TableOMP[[#This Row],[Avg]]+$U$2*TableOMP[[#This Row],[StdDev]]</f>
        <v>#N/A</v>
      </c>
      <c r="S5556" s="3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>MID(M5557,22,1)</f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s="3" t="e">
        <f>TableOMP[[#This Row],[Avg]]-$U$2*TableOMP[[#This Row],[StdDev]]</f>
        <v>#N/A</v>
      </c>
      <c r="R5557" s="3" t="e">
        <f>TableOMP[[#This Row],[Avg]]+$U$2*TableOMP[[#This Row],[StdDev]]</f>
        <v>#N/A</v>
      </c>
      <c r="S5557" s="3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>MID(M5558,22,1)</f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s="3" t="e">
        <f>TableOMP[[#This Row],[Avg]]-$U$2*TableOMP[[#This Row],[StdDev]]</f>
        <v>#N/A</v>
      </c>
      <c r="R5558" s="3" t="e">
        <f>TableOMP[[#This Row],[Avg]]+$U$2*TableOMP[[#This Row],[StdDev]]</f>
        <v>#N/A</v>
      </c>
      <c r="S5558" s="3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>MID(M5559,22,1)</f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s="3" t="e">
        <f>TableOMP[[#This Row],[Avg]]-$U$2*TableOMP[[#This Row],[StdDev]]</f>
        <v>#N/A</v>
      </c>
      <c r="R5559" s="3" t="e">
        <f>TableOMP[[#This Row],[Avg]]+$U$2*TableOMP[[#This Row],[StdDev]]</f>
        <v>#N/A</v>
      </c>
      <c r="S5559" s="3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>MID(M5560,22,1)</f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s="3" t="e">
        <f>TableOMP[[#This Row],[Avg]]-$U$2*TableOMP[[#This Row],[StdDev]]</f>
        <v>#N/A</v>
      </c>
      <c r="R5560" s="3" t="e">
        <f>TableOMP[[#This Row],[Avg]]+$U$2*TableOMP[[#This Row],[StdDev]]</f>
        <v>#N/A</v>
      </c>
      <c r="S5560" s="3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>MID(M5561,22,1)</f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s="3" t="e">
        <f>TableOMP[[#This Row],[Avg]]-$U$2*TableOMP[[#This Row],[StdDev]]</f>
        <v>#N/A</v>
      </c>
      <c r="R5561" s="3" t="e">
        <f>TableOMP[[#This Row],[Avg]]+$U$2*TableOMP[[#This Row],[StdDev]]</f>
        <v>#N/A</v>
      </c>
      <c r="S5561" s="3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>MID(M5562,22,1)</f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s="3" t="e">
        <f>TableOMP[[#This Row],[Avg]]-$U$2*TableOMP[[#This Row],[StdDev]]</f>
        <v>#N/A</v>
      </c>
      <c r="R5562" s="3" t="e">
        <f>TableOMP[[#This Row],[Avg]]+$U$2*TableOMP[[#This Row],[StdDev]]</f>
        <v>#N/A</v>
      </c>
      <c r="S5562" s="3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>MID(M5563,22,1)</f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s="3" t="e">
        <f>TableOMP[[#This Row],[Avg]]-$U$2*TableOMP[[#This Row],[StdDev]]</f>
        <v>#N/A</v>
      </c>
      <c r="R5563" s="3" t="e">
        <f>TableOMP[[#This Row],[Avg]]+$U$2*TableOMP[[#This Row],[StdDev]]</f>
        <v>#N/A</v>
      </c>
      <c r="S5563" s="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>MID(M5564,22,1)</f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s="3" t="e">
        <f>TableOMP[[#This Row],[Avg]]-$U$2*TableOMP[[#This Row],[StdDev]]</f>
        <v>#N/A</v>
      </c>
      <c r="R5564" s="3" t="e">
        <f>TableOMP[[#This Row],[Avg]]+$U$2*TableOMP[[#This Row],[StdDev]]</f>
        <v>#N/A</v>
      </c>
      <c r="S5564" s="3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>MID(M5565,22,1)</f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s="3" t="e">
        <f>TableOMP[[#This Row],[Avg]]-$U$2*TableOMP[[#This Row],[StdDev]]</f>
        <v>#N/A</v>
      </c>
      <c r="R5565" s="3" t="e">
        <f>TableOMP[[#This Row],[Avg]]+$U$2*TableOMP[[#This Row],[StdDev]]</f>
        <v>#N/A</v>
      </c>
      <c r="S5565" s="3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>MID(M5566,22,1)</f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s="3" t="e">
        <f>TableOMP[[#This Row],[Avg]]-$U$2*TableOMP[[#This Row],[StdDev]]</f>
        <v>#N/A</v>
      </c>
      <c r="R5566" s="3" t="e">
        <f>TableOMP[[#This Row],[Avg]]+$U$2*TableOMP[[#This Row],[StdDev]]</f>
        <v>#N/A</v>
      </c>
      <c r="S5566" s="3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>MID(M5567,22,1)</f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s="3" t="e">
        <f>TableOMP[[#This Row],[Avg]]-$U$2*TableOMP[[#This Row],[StdDev]]</f>
        <v>#N/A</v>
      </c>
      <c r="R5567" s="3" t="e">
        <f>TableOMP[[#This Row],[Avg]]+$U$2*TableOMP[[#This Row],[StdDev]]</f>
        <v>#N/A</v>
      </c>
      <c r="S5567" s="3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>MID(M5568,22,1)</f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s="3" t="e">
        <f>TableOMP[[#This Row],[Avg]]-$U$2*TableOMP[[#This Row],[StdDev]]</f>
        <v>#N/A</v>
      </c>
      <c r="R5568" s="3" t="e">
        <f>TableOMP[[#This Row],[Avg]]+$U$2*TableOMP[[#This Row],[StdDev]]</f>
        <v>#N/A</v>
      </c>
      <c r="S5568" s="3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>MID(M5569,22,1)</f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s="3" t="e">
        <f>TableOMP[[#This Row],[Avg]]-$U$2*TableOMP[[#This Row],[StdDev]]</f>
        <v>#N/A</v>
      </c>
      <c r="R5569" s="3" t="e">
        <f>TableOMP[[#This Row],[Avg]]+$U$2*TableOMP[[#This Row],[StdDev]]</f>
        <v>#N/A</v>
      </c>
      <c r="S5569" s="3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s="3" t="e">
        <f>TableOMP[[#This Row],[Avg]]-$U$2*TableOMP[[#This Row],[StdDev]]</f>
        <v>#N/A</v>
      </c>
      <c r="R5570" s="3" t="e">
        <f>TableOMP[[#This Row],[Avg]]+$U$2*TableOMP[[#This Row],[StdDev]]</f>
        <v>#N/A</v>
      </c>
      <c r="S5570" s="3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>MID(M5571,22,1)</f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s="3" t="e">
        <f>TableOMP[[#This Row],[Avg]]-$U$2*TableOMP[[#This Row],[StdDev]]</f>
        <v>#N/A</v>
      </c>
      <c r="R5571" s="3" t="e">
        <f>TableOMP[[#This Row],[Avg]]+$U$2*TableOMP[[#This Row],[StdDev]]</f>
        <v>#N/A</v>
      </c>
      <c r="S5571" s="3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>MID(M5572,22,1)</f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s="3" t="e">
        <f>TableOMP[[#This Row],[Avg]]-$U$2*TableOMP[[#This Row],[StdDev]]</f>
        <v>#N/A</v>
      </c>
      <c r="R5572" s="3" t="e">
        <f>TableOMP[[#This Row],[Avg]]+$U$2*TableOMP[[#This Row],[StdDev]]</f>
        <v>#N/A</v>
      </c>
      <c r="S5572" s="3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>MID(M5573,22,1)</f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s="3" t="e">
        <f>TableOMP[[#This Row],[Avg]]-$U$2*TableOMP[[#This Row],[StdDev]]</f>
        <v>#N/A</v>
      </c>
      <c r="R5573" s="3" t="e">
        <f>TableOMP[[#This Row],[Avg]]+$U$2*TableOMP[[#This Row],[StdDev]]</f>
        <v>#N/A</v>
      </c>
      <c r="S5573" s="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>MID(M5574,22,1)</f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s="3" t="e">
        <f>TableOMP[[#This Row],[Avg]]-$U$2*TableOMP[[#This Row],[StdDev]]</f>
        <v>#N/A</v>
      </c>
      <c r="R5574" s="3" t="e">
        <f>TableOMP[[#This Row],[Avg]]+$U$2*TableOMP[[#This Row],[StdDev]]</f>
        <v>#N/A</v>
      </c>
      <c r="S5574" s="3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>MID(M5575,22,1)</f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s="3" t="e">
        <f>TableOMP[[#This Row],[Avg]]-$U$2*TableOMP[[#This Row],[StdDev]]</f>
        <v>#N/A</v>
      </c>
      <c r="R5575" s="3" t="e">
        <f>TableOMP[[#This Row],[Avg]]+$U$2*TableOMP[[#This Row],[StdDev]]</f>
        <v>#N/A</v>
      </c>
      <c r="S5575" s="3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>MID(M5576,22,1)</f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s="3" t="e">
        <f>TableOMP[[#This Row],[Avg]]-$U$2*TableOMP[[#This Row],[StdDev]]</f>
        <v>#N/A</v>
      </c>
      <c r="R5576" s="3" t="e">
        <f>TableOMP[[#This Row],[Avg]]+$U$2*TableOMP[[#This Row],[StdDev]]</f>
        <v>#N/A</v>
      </c>
      <c r="S5576" s="3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>MID(M5577,22,1)</f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s="3" t="e">
        <f>TableOMP[[#This Row],[Avg]]-$U$2*TableOMP[[#This Row],[StdDev]]</f>
        <v>#N/A</v>
      </c>
      <c r="R5577" s="3" t="e">
        <f>TableOMP[[#This Row],[Avg]]+$U$2*TableOMP[[#This Row],[StdDev]]</f>
        <v>#N/A</v>
      </c>
      <c r="S5577" s="3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>MID(M5578,22,1)</f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s="3" t="e">
        <f>TableOMP[[#This Row],[Avg]]-$U$2*TableOMP[[#This Row],[StdDev]]</f>
        <v>#N/A</v>
      </c>
      <c r="R5578" s="3" t="e">
        <f>TableOMP[[#This Row],[Avg]]+$U$2*TableOMP[[#This Row],[StdDev]]</f>
        <v>#N/A</v>
      </c>
      <c r="S5578" s="3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>MID(M5579,22,1)</f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s="3" t="e">
        <f>TableOMP[[#This Row],[Avg]]-$U$2*TableOMP[[#This Row],[StdDev]]</f>
        <v>#N/A</v>
      </c>
      <c r="R5579" s="3" t="e">
        <f>TableOMP[[#This Row],[Avg]]+$U$2*TableOMP[[#This Row],[StdDev]]</f>
        <v>#N/A</v>
      </c>
      <c r="S5579" s="3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>MID(M5580,22,1)</f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s="3" t="e">
        <f>TableOMP[[#This Row],[Avg]]-$U$2*TableOMP[[#This Row],[StdDev]]</f>
        <v>#N/A</v>
      </c>
      <c r="R5580" s="3" t="e">
        <f>TableOMP[[#This Row],[Avg]]+$U$2*TableOMP[[#This Row],[StdDev]]</f>
        <v>#N/A</v>
      </c>
      <c r="S5580" s="3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>MID(M5581,22,1)</f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s="3" t="e">
        <f>TableOMP[[#This Row],[Avg]]-$U$2*TableOMP[[#This Row],[StdDev]]</f>
        <v>#N/A</v>
      </c>
      <c r="R5581" s="3" t="e">
        <f>TableOMP[[#This Row],[Avg]]+$U$2*TableOMP[[#This Row],[StdDev]]</f>
        <v>#N/A</v>
      </c>
      <c r="S5581" s="3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>MID(M5582,22,1)</f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s="3" t="e">
        <f>TableOMP[[#This Row],[Avg]]-$U$2*TableOMP[[#This Row],[StdDev]]</f>
        <v>#N/A</v>
      </c>
      <c r="R5582" s="3" t="e">
        <f>TableOMP[[#This Row],[Avg]]+$U$2*TableOMP[[#This Row],[StdDev]]</f>
        <v>#N/A</v>
      </c>
      <c r="S5582" s="3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>MID(M5583,22,1)</f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s="3" t="e">
        <f>TableOMP[[#This Row],[Avg]]-$U$2*TableOMP[[#This Row],[StdDev]]</f>
        <v>#N/A</v>
      </c>
      <c r="R5583" s="3" t="e">
        <f>TableOMP[[#This Row],[Avg]]+$U$2*TableOMP[[#This Row],[StdDev]]</f>
        <v>#N/A</v>
      </c>
      <c r="S5583" s="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>MID(M5584,22,1)</f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s="3" t="e">
        <f>TableOMP[[#This Row],[Avg]]-$U$2*TableOMP[[#This Row],[StdDev]]</f>
        <v>#N/A</v>
      </c>
      <c r="R5584" s="3" t="e">
        <f>TableOMP[[#This Row],[Avg]]+$U$2*TableOMP[[#This Row],[StdDev]]</f>
        <v>#N/A</v>
      </c>
      <c r="S5584" s="3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>MID(M5585,22,1)</f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s="3" t="e">
        <f>TableOMP[[#This Row],[Avg]]-$U$2*TableOMP[[#This Row],[StdDev]]</f>
        <v>#N/A</v>
      </c>
      <c r="R5585" s="3" t="e">
        <f>TableOMP[[#This Row],[Avg]]+$U$2*TableOMP[[#This Row],[StdDev]]</f>
        <v>#N/A</v>
      </c>
      <c r="S5585" s="3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>MID(M5586,22,1)</f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s="3" t="e">
        <f>TableOMP[[#This Row],[Avg]]-$U$2*TableOMP[[#This Row],[StdDev]]</f>
        <v>#N/A</v>
      </c>
      <c r="R5586" s="3" t="e">
        <f>TableOMP[[#This Row],[Avg]]+$U$2*TableOMP[[#This Row],[StdDev]]</f>
        <v>#N/A</v>
      </c>
      <c r="S5586" s="3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>MID(M5587,22,1)</f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s="3" t="e">
        <f>TableOMP[[#This Row],[Avg]]-$U$2*TableOMP[[#This Row],[StdDev]]</f>
        <v>#N/A</v>
      </c>
      <c r="R5587" s="3" t="e">
        <f>TableOMP[[#This Row],[Avg]]+$U$2*TableOMP[[#This Row],[StdDev]]</f>
        <v>#N/A</v>
      </c>
      <c r="S5587" s="3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>MID(M5588,22,1)</f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s="3" t="e">
        <f>TableOMP[[#This Row],[Avg]]-$U$2*TableOMP[[#This Row],[StdDev]]</f>
        <v>#N/A</v>
      </c>
      <c r="R5588" s="3" t="e">
        <f>TableOMP[[#This Row],[Avg]]+$U$2*TableOMP[[#This Row],[StdDev]]</f>
        <v>#N/A</v>
      </c>
      <c r="S5588" s="3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>MID(M5589,22,1)</f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s="3" t="e">
        <f>TableOMP[[#This Row],[Avg]]-$U$2*TableOMP[[#This Row],[StdDev]]</f>
        <v>#N/A</v>
      </c>
      <c r="R5589" s="3" t="e">
        <f>TableOMP[[#This Row],[Avg]]+$U$2*TableOMP[[#This Row],[StdDev]]</f>
        <v>#N/A</v>
      </c>
      <c r="S5589" s="3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>MID(M5590,22,1)</f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s="3" t="e">
        <f>TableOMP[[#This Row],[Avg]]-$U$2*TableOMP[[#This Row],[StdDev]]</f>
        <v>#N/A</v>
      </c>
      <c r="R5590" s="3" t="e">
        <f>TableOMP[[#This Row],[Avg]]+$U$2*TableOMP[[#This Row],[StdDev]]</f>
        <v>#N/A</v>
      </c>
      <c r="S5590" s="3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>MID(M5591,22,1)</f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s="3" t="e">
        <f>TableOMP[[#This Row],[Avg]]-$U$2*TableOMP[[#This Row],[StdDev]]</f>
        <v>#N/A</v>
      </c>
      <c r="R5591" s="3" t="e">
        <f>TableOMP[[#This Row],[Avg]]+$U$2*TableOMP[[#This Row],[StdDev]]</f>
        <v>#N/A</v>
      </c>
      <c r="S5591" s="3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>MID(M5592,22,1)</f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s="3" t="e">
        <f>TableOMP[[#This Row],[Avg]]-$U$2*TableOMP[[#This Row],[StdDev]]</f>
        <v>#N/A</v>
      </c>
      <c r="R5592" s="3" t="e">
        <f>TableOMP[[#This Row],[Avg]]+$U$2*TableOMP[[#This Row],[StdDev]]</f>
        <v>#N/A</v>
      </c>
      <c r="S5592" s="3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>MID(M5593,22,1)</f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s="3" t="e">
        <f>TableOMP[[#This Row],[Avg]]-$U$2*TableOMP[[#This Row],[StdDev]]</f>
        <v>#N/A</v>
      </c>
      <c r="R5593" s="3" t="e">
        <f>TableOMP[[#This Row],[Avg]]+$U$2*TableOMP[[#This Row],[StdDev]]</f>
        <v>#N/A</v>
      </c>
      <c r="S5593" s="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>MID(M5594,22,1)</f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s="3" t="e">
        <f>TableOMP[[#This Row],[Avg]]-$U$2*TableOMP[[#This Row],[StdDev]]</f>
        <v>#N/A</v>
      </c>
      <c r="R5594" s="3" t="e">
        <f>TableOMP[[#This Row],[Avg]]+$U$2*TableOMP[[#This Row],[StdDev]]</f>
        <v>#N/A</v>
      </c>
      <c r="S5594" s="3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>MID(M5595,22,1)</f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s="3" t="e">
        <f>TableOMP[[#This Row],[Avg]]-$U$2*TableOMP[[#This Row],[StdDev]]</f>
        <v>#N/A</v>
      </c>
      <c r="R5595" s="3" t="e">
        <f>TableOMP[[#This Row],[Avg]]+$U$2*TableOMP[[#This Row],[StdDev]]</f>
        <v>#N/A</v>
      </c>
      <c r="S5595" s="3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>MID(M5596,22,1)</f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s="3" t="e">
        <f>TableOMP[[#This Row],[Avg]]-$U$2*TableOMP[[#This Row],[StdDev]]</f>
        <v>#N/A</v>
      </c>
      <c r="R5596" s="3" t="e">
        <f>TableOMP[[#This Row],[Avg]]+$U$2*TableOMP[[#This Row],[StdDev]]</f>
        <v>#N/A</v>
      </c>
      <c r="S5596" s="3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>MID(M5597,22,1)</f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s="3" t="e">
        <f>TableOMP[[#This Row],[Avg]]-$U$2*TableOMP[[#This Row],[StdDev]]</f>
        <v>#N/A</v>
      </c>
      <c r="R5597" s="3" t="e">
        <f>TableOMP[[#This Row],[Avg]]+$U$2*TableOMP[[#This Row],[StdDev]]</f>
        <v>#N/A</v>
      </c>
      <c r="S5597" s="3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>MID(M5598,22,1)</f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s="3" t="e">
        <f>TableOMP[[#This Row],[Avg]]-$U$2*TableOMP[[#This Row],[StdDev]]</f>
        <v>#N/A</v>
      </c>
      <c r="R5598" s="3" t="e">
        <f>TableOMP[[#This Row],[Avg]]+$U$2*TableOMP[[#This Row],[StdDev]]</f>
        <v>#N/A</v>
      </c>
      <c r="S5598" s="3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>MID(M5599,22,1)</f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s="3" t="e">
        <f>TableOMP[[#This Row],[Avg]]-$U$2*TableOMP[[#This Row],[StdDev]]</f>
        <v>#N/A</v>
      </c>
      <c r="R5599" s="3" t="e">
        <f>TableOMP[[#This Row],[Avg]]+$U$2*TableOMP[[#This Row],[StdDev]]</f>
        <v>#N/A</v>
      </c>
      <c r="S5599" s="3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>MID(M5600,22,1)</f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 s="3">
        <f>TableOMP[[#This Row],[Avg]]-$U$2*TableOMP[[#This Row],[StdDev]]</f>
        <v>184.95086162440029</v>
      </c>
      <c r="R5600" s="3">
        <f>TableOMP[[#This Row],[Avg]]+$U$2*TableOMP[[#This Row],[StdDev]]</f>
        <v>189.08237417559971</v>
      </c>
      <c r="S5600" s="3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>MID(M5601,22,1)</f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 s="3">
        <f>TableOMP[[#This Row],[Avg]]-$U$2*TableOMP[[#This Row],[StdDev]]</f>
        <v>93.738677102903537</v>
      </c>
      <c r="R5601" s="3">
        <f>TableOMP[[#This Row],[Avg]]+$U$2*TableOMP[[#This Row],[StdDev]]</f>
        <v>98.375079097096446</v>
      </c>
      <c r="S5601" s="3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>MID(M5602,22,1)</f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 s="3">
        <f>TableOMP[[#This Row],[Avg]]-$U$2*TableOMP[[#This Row],[StdDev]]</f>
        <v>62.634468000635309</v>
      </c>
      <c r="R5602" s="3">
        <f>TableOMP[[#This Row],[Avg]]+$U$2*TableOMP[[#This Row],[StdDev]]</f>
        <v>67.39890444380913</v>
      </c>
      <c r="S5602" s="3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>MID(M5603,22,1)</f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 s="3">
        <f>TableOMP[[#This Row],[Avg]]-$U$2*TableOMP[[#This Row],[StdDev]]</f>
        <v>46.677891766250582</v>
      </c>
      <c r="R5603" s="3">
        <f>TableOMP[[#This Row],[Avg]]+$U$2*TableOMP[[#This Row],[StdDev]]</f>
        <v>52.00909803374941</v>
      </c>
      <c r="S5603" s="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>MID(M5604,22,1)</f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 s="3">
        <f>TableOMP[[#This Row],[Avg]]-$U$2*TableOMP[[#This Row],[StdDev]]</f>
        <v>37.748122210214582</v>
      </c>
      <c r="R5604" s="3">
        <f>TableOMP[[#This Row],[Avg]]+$U$2*TableOMP[[#This Row],[StdDev]]</f>
        <v>41.436526989785413</v>
      </c>
      <c r="S5604" s="3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>MID(M5605,22,1)</f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 s="3">
        <f>TableOMP[[#This Row],[Avg]]-$U$2*TableOMP[[#This Row],[StdDev]]</f>
        <v>30.834657294414498</v>
      </c>
      <c r="R5605" s="3">
        <f>TableOMP[[#This Row],[Avg]]+$U$2*TableOMP[[#This Row],[StdDev]]</f>
        <v>37.762516927807724</v>
      </c>
      <c r="S5605" s="3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>MID(M5606,22,1)</f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 s="3">
        <f>TableOMP[[#This Row],[Avg]]-$U$2*TableOMP[[#This Row],[StdDev]]</f>
        <v>27.741019028728598</v>
      </c>
      <c r="R5606" s="3">
        <f>TableOMP[[#This Row],[Avg]]+$U$2*TableOMP[[#This Row],[StdDev]]</f>
        <v>29.523794771271401</v>
      </c>
      <c r="S5606" s="3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>MID(M5607,22,1)</f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 s="3">
        <f>TableOMP[[#This Row],[Avg]]-$U$2*TableOMP[[#This Row],[StdDev]]</f>
        <v>22.73601736666636</v>
      </c>
      <c r="R5607" s="3">
        <f>TableOMP[[#This Row],[Avg]]+$U$2*TableOMP[[#This Row],[StdDev]]</f>
        <v>29.022116033333639</v>
      </c>
      <c r="S5607" s="3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>MID(M5608,22,1)</f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 s="3">
        <f>TableOMP[[#This Row],[Avg]]-$U$2*TableOMP[[#This Row],[StdDev]]</f>
        <v>21.898054303763377</v>
      </c>
      <c r="R5608" s="3">
        <f>TableOMP[[#This Row],[Avg]]+$U$2*TableOMP[[#This Row],[StdDev]]</f>
        <v>23.26578125179218</v>
      </c>
      <c r="S5608" s="3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>MID(M5609,22,1)</f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 s="3">
        <f>TableOMP[[#This Row],[Avg]]-$U$2*TableOMP[[#This Row],[StdDev]]</f>
        <v>19.516161106209108</v>
      </c>
      <c r="R5609" s="3">
        <f>TableOMP[[#This Row],[Avg]]+$U$2*TableOMP[[#This Row],[StdDev]]</f>
        <v>21.2680244937909</v>
      </c>
      <c r="S5609" s="3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>MID(M5610,22,1)</f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 s="3">
        <f>TableOMP[[#This Row],[Avg]]-$U$2*TableOMP[[#This Row],[StdDev]]</f>
        <v>17.946841491244165</v>
      </c>
      <c r="R5610" s="3">
        <f>TableOMP[[#This Row],[Avg]]+$U$2*TableOMP[[#This Row],[StdDev]]</f>
        <v>19.628158308755836</v>
      </c>
      <c r="S5610" s="3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>MID(M5611,22,1)</f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 s="3">
        <f>TableOMP[[#This Row],[Avg]]-$U$2*TableOMP[[#This Row],[StdDev]]</f>
        <v>14.885510228682564</v>
      </c>
      <c r="R5611" s="3">
        <f>TableOMP[[#This Row],[Avg]]+$U$2*TableOMP[[#This Row],[StdDev]]</f>
        <v>20.211146171317434</v>
      </c>
      <c r="S5611" s="3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>MID(M5612,22,1)</f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 s="3">
        <f>TableOMP[[#This Row],[Avg]]-$U$2*TableOMP[[#This Row],[StdDev]]</f>
        <v>15.279714633156697</v>
      </c>
      <c r="R5612" s="3">
        <f>TableOMP[[#This Row],[Avg]]+$U$2*TableOMP[[#This Row],[StdDev]]</f>
        <v>16.510216566843305</v>
      </c>
      <c r="S5612" s="3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>MID(M5613,22,1)</f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 s="3">
        <f>TableOMP[[#This Row],[Avg]]-$U$2*TableOMP[[#This Row],[StdDev]]</f>
        <v>14.304077306150663</v>
      </c>
      <c r="R5613" s="3">
        <f>TableOMP[[#This Row],[Avg]]+$U$2*TableOMP[[#This Row],[StdDev]]</f>
        <v>15.256140493849333</v>
      </c>
      <c r="S5613" s="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>MID(M5614,22,1)</f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 s="3">
        <f>TableOMP[[#This Row],[Avg]]-$U$2*TableOMP[[#This Row],[StdDev]]</f>
        <v>13.262548119831045</v>
      </c>
      <c r="R5614" s="3">
        <f>TableOMP[[#This Row],[Avg]]+$U$2*TableOMP[[#This Row],[StdDev]]</f>
        <v>14.648779080168953</v>
      </c>
      <c r="S5614" s="3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>MID(M5615,22,1)</f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 s="3">
        <f>TableOMP[[#This Row],[Avg]]-$U$2*TableOMP[[#This Row],[StdDev]]</f>
        <v>12.361099467976926</v>
      </c>
      <c r="R5615" s="3">
        <f>TableOMP[[#This Row],[Avg]]+$U$2*TableOMP[[#This Row],[StdDev]]</f>
        <v>13.983409532023073</v>
      </c>
      <c r="S5615" s="3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>MID(M5616,22,1)</f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 s="3">
        <f>TableOMP[[#This Row],[Avg]]-$U$2*TableOMP[[#This Row],[StdDev]]</f>
        <v>12.191912761721026</v>
      </c>
      <c r="R5616" s="3">
        <f>TableOMP[[#This Row],[Avg]]+$U$2*TableOMP[[#This Row],[StdDev]]</f>
        <v>12.431416638278973</v>
      </c>
      <c r="S5616" s="3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>MID(M5617,22,1)</f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 s="3">
        <f>TableOMP[[#This Row],[Avg]]-$U$2*TableOMP[[#This Row],[StdDev]]</f>
        <v>10.4465080407637</v>
      </c>
      <c r="R5617" s="3">
        <f>TableOMP[[#This Row],[Avg]]+$U$2*TableOMP[[#This Row],[StdDev]]</f>
        <v>13.626861359236301</v>
      </c>
      <c r="S5617" s="3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>MID(M5618,22,1)</f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 s="3">
        <f>TableOMP[[#This Row],[Avg]]-$U$2*TableOMP[[#This Row],[StdDev]]</f>
        <v>8.6851421251300422</v>
      </c>
      <c r="R5618" s="3">
        <f>TableOMP[[#This Row],[Avg]]+$U$2*TableOMP[[#This Row],[StdDev]]</f>
        <v>15.182837074869958</v>
      </c>
      <c r="S5618" s="3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>MID(M5619,22,1)</f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 s="3">
        <f>TableOMP[[#This Row],[Avg]]-$U$2*TableOMP[[#This Row],[StdDev]]</f>
        <v>10.561764726285533</v>
      </c>
      <c r="R5619" s="3">
        <f>TableOMP[[#This Row],[Avg]]+$U$2*TableOMP[[#This Row],[StdDev]]</f>
        <v>10.797791273714468</v>
      </c>
      <c r="S5619" s="3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>MID(M5620,22,1)</f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 s="3">
        <f>TableOMP[[#This Row],[Avg]]-$U$2*TableOMP[[#This Row],[StdDev]]</f>
        <v>9.8173191445117176</v>
      </c>
      <c r="R5620" s="3">
        <f>TableOMP[[#This Row],[Avg]]+$U$2*TableOMP[[#This Row],[StdDev]]</f>
        <v>10.749069255488283</v>
      </c>
      <c r="S5620" s="3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>MID(M5621,22,1)</f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 s="3">
        <f>TableOMP[[#This Row],[Avg]]-$U$2*TableOMP[[#This Row],[StdDev]]</f>
        <v>8.8839161252313055</v>
      </c>
      <c r="R5621" s="3">
        <f>TableOMP[[#This Row],[Avg]]+$U$2*TableOMP[[#This Row],[StdDev]]</f>
        <v>11.219331074768693</v>
      </c>
      <c r="S5621" s="3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>MID(M5622,22,1)</f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 s="3">
        <f>TableOMP[[#This Row],[Avg]]-$U$2*TableOMP[[#This Row],[StdDev]]</f>
        <v>9.2893072070351632</v>
      </c>
      <c r="R5622" s="3">
        <f>TableOMP[[#This Row],[Avg]]+$U$2*TableOMP[[#This Row],[StdDev]]</f>
        <v>9.5927111929648365</v>
      </c>
      <c r="S5622" s="3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>MID(M5623,22,1)</f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 s="3">
        <f>TableOMP[[#This Row],[Avg]]-$U$2*TableOMP[[#This Row],[StdDev]]</f>
        <v>8.5665915875591967</v>
      </c>
      <c r="R5623" s="3">
        <f>TableOMP[[#This Row],[Avg]]+$U$2*TableOMP[[#This Row],[StdDev]]</f>
        <v>10.057967412440801</v>
      </c>
      <c r="S5623" s="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>MID(M5624,22,1)</f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 s="3">
        <f>TableOMP[[#This Row],[Avg]]-$U$2*TableOMP[[#This Row],[StdDev]]</f>
        <v>8.245687348724827</v>
      </c>
      <c r="R5624" s="3">
        <f>TableOMP[[#This Row],[Avg]]+$U$2*TableOMP[[#This Row],[StdDev]]</f>
        <v>10.093618251275172</v>
      </c>
      <c r="S5624" s="3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>MID(M5625,22,1)</f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 s="3">
        <f>TableOMP[[#This Row],[Avg]]-$U$2*TableOMP[[#This Row],[StdDev]]</f>
        <v>7.9644247492613394</v>
      </c>
      <c r="R5625" s="3">
        <f>TableOMP[[#This Row],[Avg]]+$U$2*TableOMP[[#This Row],[StdDev]]</f>
        <v>9.2689190507386616</v>
      </c>
      <c r="S5625" s="3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>MID(M5626,22,1)</f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 s="3">
        <f>TableOMP[[#This Row],[Avg]]-$U$2*TableOMP[[#This Row],[StdDev]]</f>
        <v>7.1412580231052765</v>
      </c>
      <c r="R5626" s="3">
        <f>TableOMP[[#This Row],[Avg]]+$U$2*TableOMP[[#This Row],[StdDev]]</f>
        <v>9.9136137768947243</v>
      </c>
      <c r="S5626" s="3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>MID(M5627,22,1)</f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 s="3">
        <f>TableOMP[[#This Row],[Avg]]-$U$2*TableOMP[[#This Row],[StdDev]]</f>
        <v>7.5919509264087042</v>
      </c>
      <c r="R5627" s="3">
        <f>TableOMP[[#This Row],[Avg]]+$U$2*TableOMP[[#This Row],[StdDev]]</f>
        <v>9.4234664735912919</v>
      </c>
      <c r="S5627" s="3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>MID(M5628,22,1)</f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 s="3">
        <f>TableOMP[[#This Row],[Avg]]-$U$2*TableOMP[[#This Row],[StdDev]]</f>
        <v>7.2179682488377885</v>
      </c>
      <c r="R5628" s="3">
        <f>TableOMP[[#This Row],[Avg]]+$U$2*TableOMP[[#This Row],[StdDev]]</f>
        <v>8.6386761511622137</v>
      </c>
      <c r="S5628" s="3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>MID(M5629,22,1)</f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 s="3">
        <f>TableOMP[[#This Row],[Avg]]-$U$2*TableOMP[[#This Row],[StdDev]]</f>
        <v>7.0540539141677119</v>
      </c>
      <c r="R5629" s="3">
        <f>TableOMP[[#This Row],[Avg]]+$U$2*TableOMP[[#This Row],[StdDev]]</f>
        <v>8.4645784858322894</v>
      </c>
      <c r="S5629" s="3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>MID(M5630,22,1)</f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 s="3">
        <f>TableOMP[[#This Row],[Avg]]-$U$2*TableOMP[[#This Row],[StdDev]]</f>
        <v>6.9710618459566103</v>
      </c>
      <c r="R5630" s="3">
        <f>TableOMP[[#This Row],[Avg]]+$U$2*TableOMP[[#This Row],[StdDev]]</f>
        <v>7.8691975540433923</v>
      </c>
      <c r="S5630" s="3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>MID(M5631,22,1)</f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 s="3">
        <f>TableOMP[[#This Row],[Avg]]-$U$2*TableOMP[[#This Row],[StdDev]]</f>
        <v>6.4985338245360476</v>
      </c>
      <c r="R5631" s="3">
        <f>TableOMP[[#This Row],[Avg]]+$U$2*TableOMP[[#This Row],[StdDev]]</f>
        <v>8.1179499754639544</v>
      </c>
      <c r="S5631" s="3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>MID(M5632,22,1)</f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 s="3">
        <f>TableOMP[[#This Row],[Avg]]-$U$2*TableOMP[[#This Row],[StdDev]]</f>
        <v>6.4031419507400669</v>
      </c>
      <c r="R5632" s="3">
        <f>TableOMP[[#This Row],[Avg]]+$U$2*TableOMP[[#This Row],[StdDev]]</f>
        <v>8.0033252492599321</v>
      </c>
      <c r="S5632" s="3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>MID(M5633,22,1)</f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 s="3">
        <f>TableOMP[[#This Row],[Avg]]-$U$2*TableOMP[[#This Row],[StdDev]]</f>
        <v>6.3753152760926453</v>
      </c>
      <c r="R5633" s="3">
        <f>TableOMP[[#This Row],[Avg]]+$U$2*TableOMP[[#This Row],[StdDev]]</f>
        <v>7.4883445239073536</v>
      </c>
      <c r="S5633" s="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 s="3">
        <f>TableOMP[[#This Row],[Avg]]-$U$2*TableOMP[[#This Row],[StdDev]]</f>
        <v>6.0737941137225508</v>
      </c>
      <c r="R5634" s="3">
        <f>TableOMP[[#This Row],[Avg]]+$U$2*TableOMP[[#This Row],[StdDev]]</f>
        <v>8.0194948862774513</v>
      </c>
      <c r="S5634" s="3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>MID(M5635,22,1)</f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 s="3">
        <f>TableOMP[[#This Row],[Avg]]-$U$2*TableOMP[[#This Row],[StdDev]]</f>
        <v>6.1278282592144917</v>
      </c>
      <c r="R5635" s="3">
        <f>TableOMP[[#This Row],[Avg]]+$U$2*TableOMP[[#This Row],[StdDev]]</f>
        <v>6.9987141407855047</v>
      </c>
      <c r="S5635" s="3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>MID(M5636,22,1)</f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 s="3">
        <f>TableOMP[[#This Row],[Avg]]-$U$2*TableOMP[[#This Row],[StdDev]]</f>
        <v>5.6894412882307757</v>
      </c>
      <c r="R5636" s="3">
        <f>TableOMP[[#This Row],[Avg]]+$U$2*TableOMP[[#This Row],[StdDev]]</f>
        <v>7.6377803117692222</v>
      </c>
      <c r="S5636" s="3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>MID(M5637,22,1)</f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 s="3">
        <f>TableOMP[[#This Row],[Avg]]-$U$2*TableOMP[[#This Row],[StdDev]]</f>
        <v>4.3691847227445617</v>
      </c>
      <c r="R5637" s="3">
        <f>TableOMP[[#This Row],[Avg]]+$U$2*TableOMP[[#This Row],[StdDev]]</f>
        <v>9.4445982772554391</v>
      </c>
      <c r="S5637" s="3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>MID(M5638,22,1)</f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 s="3">
        <f>TableOMP[[#This Row],[Avg]]-$U$2*TableOMP[[#This Row],[StdDev]]</f>
        <v>5.5742955197713506</v>
      </c>
      <c r="R5638" s="3">
        <f>TableOMP[[#This Row],[Avg]]+$U$2*TableOMP[[#This Row],[StdDev]]</f>
        <v>7.0714656802286502</v>
      </c>
      <c r="S5638" s="3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>MID(M5639,22,1)</f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 s="3">
        <f>TableOMP[[#This Row],[Avg]]-$U$2*TableOMP[[#This Row],[StdDev]]</f>
        <v>5.2578215669445605</v>
      </c>
      <c r="R5639" s="3">
        <f>TableOMP[[#This Row],[Avg]]+$U$2*TableOMP[[#This Row],[StdDev]]</f>
        <v>7.1246406330554404</v>
      </c>
      <c r="S5639" s="3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>MID(M5640,22,1)</f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 s="3">
        <f>TableOMP[[#This Row],[Avg]]-$U$2*TableOMP[[#This Row],[StdDev]]</f>
        <v>1.8637395461310593</v>
      </c>
      <c r="R5640" s="3">
        <f>TableOMP[[#This Row],[Avg]]+$U$2*TableOMP[[#This Row],[StdDev]]</f>
        <v>12.16138725386894</v>
      </c>
      <c r="S5640" s="3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>MID(M5641,22,1)</f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 s="3">
        <f>TableOMP[[#This Row],[Avg]]-$U$2*TableOMP[[#This Row],[StdDev]]</f>
        <v>5.3492953449309226</v>
      </c>
      <c r="R5641" s="3">
        <f>TableOMP[[#This Row],[Avg]]+$U$2*TableOMP[[#This Row],[StdDev]]</f>
        <v>6.2787170550690767</v>
      </c>
      <c r="S5641" s="3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>MID(M5642,22,1)</f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 s="3">
        <f>TableOMP[[#This Row],[Avg]]-$U$2*TableOMP[[#This Row],[StdDev]]</f>
        <v>5.0796858352387559</v>
      </c>
      <c r="R5642" s="3">
        <f>TableOMP[[#This Row],[Avg]]+$U$2*TableOMP[[#This Row],[StdDev]]</f>
        <v>6.6998674980945783</v>
      </c>
      <c r="S5642" s="3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>MID(M5643,22,1)</f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 s="3">
        <f>TableOMP[[#This Row],[Avg]]-$U$2*TableOMP[[#This Row],[StdDev]]</f>
        <v>1.3746860574984865</v>
      </c>
      <c r="R5643" s="3">
        <f>TableOMP[[#This Row],[Avg]]+$U$2*TableOMP[[#This Row],[StdDev]]</f>
        <v>11.808659742501515</v>
      </c>
      <c r="S5643" s="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>MID(M5644,22,1)</f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 s="3">
        <f>TableOMP[[#This Row],[Avg]]-$U$2*TableOMP[[#This Row],[StdDev]]</f>
        <v>5.0067396839671829</v>
      </c>
      <c r="R5644" s="3">
        <f>TableOMP[[#This Row],[Avg]]+$U$2*TableOMP[[#This Row],[StdDev]]</f>
        <v>6.3148597160328173</v>
      </c>
      <c r="S5644" s="3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>MID(M5645,22,1)</f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 s="3">
        <f>TableOMP[[#This Row],[Avg]]-$U$2*TableOMP[[#This Row],[StdDev]]</f>
        <v>4.9087548486923325</v>
      </c>
      <c r="R5645" s="3">
        <f>TableOMP[[#This Row],[Avg]]+$U$2*TableOMP[[#This Row],[StdDev]]</f>
        <v>6.209891951307668</v>
      </c>
      <c r="S5645" s="3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>MID(M5646,22,1)</f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 s="3">
        <f>TableOMP[[#This Row],[Avg]]-$U$2*TableOMP[[#This Row],[StdDev]]</f>
        <v>2.6037156477523609</v>
      </c>
      <c r="R5646" s="3">
        <f>TableOMP[[#This Row],[Avg]]+$U$2*TableOMP[[#This Row],[StdDev]]</f>
        <v>10.367653952247638</v>
      </c>
      <c r="S5646" s="3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>MID(M5647,22,1)</f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 s="3">
        <f>TableOMP[[#This Row],[Avg]]-$U$2*TableOMP[[#This Row],[StdDev]]</f>
        <v>4.6955602511830641</v>
      </c>
      <c r="R5647" s="3">
        <f>TableOMP[[#This Row],[Avg]]+$U$2*TableOMP[[#This Row],[StdDev]]</f>
        <v>5.9293693488169357</v>
      </c>
      <c r="S5647" s="3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>MID(M5648,22,1)</f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 s="3">
        <f>TableOMP[[#This Row],[Avg]]-$U$2*TableOMP[[#This Row],[StdDev]]</f>
        <v>4.5503083716143946</v>
      </c>
      <c r="R5648" s="3">
        <f>TableOMP[[#This Row],[Avg]]+$U$2*TableOMP[[#This Row],[StdDev]]</f>
        <v>5.8498810283856058</v>
      </c>
      <c r="S5648" s="3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>MID(M5649,22,1)</f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 s="3">
        <f>TableOMP[[#This Row],[Avg]]-$U$2*TableOMP[[#This Row],[StdDev]]</f>
        <v>3.6004472350798151</v>
      </c>
      <c r="R5649" s="3">
        <f>TableOMP[[#This Row],[Avg]]+$U$2*TableOMP[[#This Row],[StdDev]]</f>
        <v>7.2503535649201831</v>
      </c>
      <c r="S5649" s="3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>MID(M5650,22,1)</f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 s="3">
        <f>TableOMP[[#This Row],[Avg]]-$U$2*TableOMP[[#This Row],[StdDev]]</f>
        <v>4.6023834699046429</v>
      </c>
      <c r="R5650" s="3">
        <f>TableOMP[[#This Row],[Avg]]+$U$2*TableOMP[[#This Row],[StdDev]]</f>
        <v>5.4916103300953569</v>
      </c>
      <c r="S5650" s="3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>MID(M5651,22,1)</f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 s="3">
        <f>TableOMP[[#This Row],[Avg]]-$U$2*TableOMP[[#This Row],[StdDev]]</f>
        <v>4.2529461602940977</v>
      </c>
      <c r="R5651" s="3">
        <f>TableOMP[[#This Row],[Avg]]+$U$2*TableOMP[[#This Row],[StdDev]]</f>
        <v>6.1450160397059026</v>
      </c>
      <c r="S5651" s="3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>MID(M5652,22,1)</f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 s="3">
        <f>TableOMP[[#This Row],[Avg]]-$U$2*TableOMP[[#This Row],[StdDev]]</f>
        <v>4.2766100173202339</v>
      </c>
      <c r="R5652" s="3">
        <f>TableOMP[[#This Row],[Avg]]+$U$2*TableOMP[[#This Row],[StdDev]]</f>
        <v>5.8347929826797671</v>
      </c>
      <c r="S5652" s="3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>MID(M5653,22,1)</f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 s="3">
        <f>TableOMP[[#This Row],[Avg]]-$U$2*TableOMP[[#This Row],[StdDev]]</f>
        <v>4.4046496227186021</v>
      </c>
      <c r="R5653" s="3">
        <f>TableOMP[[#This Row],[Avg]]+$U$2*TableOMP[[#This Row],[StdDev]]</f>
        <v>5.3983331772813985</v>
      </c>
      <c r="S5653" s="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>MID(M5654,22,1)</f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 s="3">
        <f>TableOMP[[#This Row],[Avg]]-$U$2*TableOMP[[#This Row],[StdDev]]</f>
        <v>4.1725269043650721</v>
      </c>
      <c r="R5654" s="3">
        <f>TableOMP[[#This Row],[Avg]]+$U$2*TableOMP[[#This Row],[StdDev]]</f>
        <v>5.6009540956349282</v>
      </c>
      <c r="S5654" s="3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>MID(M5655,22,1)</f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 s="3">
        <f>TableOMP[[#This Row],[Avg]]-$U$2*TableOMP[[#This Row],[StdDev]]</f>
        <v>4.2650321174173751</v>
      </c>
      <c r="R5655" s="3">
        <f>TableOMP[[#This Row],[Avg]]+$U$2*TableOMP[[#This Row],[StdDev]]</f>
        <v>5.3116438825826275</v>
      </c>
      <c r="S5655" s="3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>MID(M5656,22,1)</f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 s="3">
        <f>TableOMP[[#This Row],[Avg]]-$U$2*TableOMP[[#This Row],[StdDev]]</f>
        <v>4.2048685815142726</v>
      </c>
      <c r="R5656" s="3">
        <f>TableOMP[[#This Row],[Avg]]+$U$2*TableOMP[[#This Row],[StdDev]]</f>
        <v>5.423068218485728</v>
      </c>
      <c r="S5656" s="3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>MID(M5657,22,1)</f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 s="3">
        <f>TableOMP[[#This Row],[Avg]]-$U$2*TableOMP[[#This Row],[StdDev]]</f>
        <v>-0.98975982599369416</v>
      </c>
      <c r="R5657" s="3">
        <f>TableOMP[[#This Row],[Avg]]+$U$2*TableOMP[[#This Row],[StdDev]]</f>
        <v>12.885383025993695</v>
      </c>
      <c r="S5657" s="3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>MID(M5658,22,1)</f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 s="3">
        <f>TableOMP[[#This Row],[Avg]]-$U$2*TableOMP[[#This Row],[StdDev]]</f>
        <v>2.6691840273665464</v>
      </c>
      <c r="R5658" s="3">
        <f>TableOMP[[#This Row],[Avg]]+$U$2*TableOMP[[#This Row],[StdDev]]</f>
        <v>7.2433899726334534</v>
      </c>
      <c r="S5658" s="3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>MID(M5659,22,1)</f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 s="3">
        <f>TableOMP[[#This Row],[Avg]]-$U$2*TableOMP[[#This Row],[StdDev]]</f>
        <v>4.4416518968880485</v>
      </c>
      <c r="R5659" s="3">
        <f>TableOMP[[#This Row],[Avg]]+$U$2*TableOMP[[#This Row],[StdDev]]</f>
        <v>4.6178953031119523</v>
      </c>
      <c r="S5659" s="3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>MID(M5660,22,1)</f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 s="3">
        <f>TableOMP[[#This Row],[Avg]]-$U$2*TableOMP[[#This Row],[StdDev]]</f>
        <v>3.9946831821115136</v>
      </c>
      <c r="R5660" s="3">
        <f>TableOMP[[#This Row],[Avg]]+$U$2*TableOMP[[#This Row],[StdDev]]</f>
        <v>5.5483244178884856</v>
      </c>
      <c r="S5660" s="3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>MID(M5661,22,1)</f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 s="3">
        <f>TableOMP[[#This Row],[Avg]]-$U$2*TableOMP[[#This Row],[StdDev]]</f>
        <v>2.5187130253149248</v>
      </c>
      <c r="R5661" s="3">
        <f>TableOMP[[#This Row],[Avg]]+$U$2*TableOMP[[#This Row],[StdDev]]</f>
        <v>7.4439847746850756</v>
      </c>
      <c r="S5661" s="3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>MID(M5662,22,1)</f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 s="3">
        <f>TableOMP[[#This Row],[Avg]]-$U$2*TableOMP[[#This Row],[StdDev]]</f>
        <v>3.8584940998425306</v>
      </c>
      <c r="R5662" s="3">
        <f>TableOMP[[#This Row],[Avg]]+$U$2*TableOMP[[#This Row],[StdDev]]</f>
        <v>5.3339371001574669</v>
      </c>
      <c r="S5662" s="3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>MID(M5663,22,1)</f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 s="3">
        <f>TableOMP[[#This Row],[Avg]]-$U$2*TableOMP[[#This Row],[StdDev]]</f>
        <v>3.9752701498858887</v>
      </c>
      <c r="R5663" s="3">
        <f>TableOMP[[#This Row],[Avg]]+$U$2*TableOMP[[#This Row],[StdDev]]</f>
        <v>5.076070450114111</v>
      </c>
      <c r="S5663" s="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>MID(M5664,22,1)</f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s="3" t="e">
        <f>TableOMP[[#This Row],[Avg]]-$U$2*TableOMP[[#This Row],[StdDev]]</f>
        <v>#N/A</v>
      </c>
      <c r="R5664" s="3" t="e">
        <f>TableOMP[[#This Row],[Avg]]+$U$2*TableOMP[[#This Row],[StdDev]]</f>
        <v>#N/A</v>
      </c>
      <c r="S5664" s="3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>MID(M5665,22,1)</f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s="3" t="e">
        <f>TableOMP[[#This Row],[Avg]]-$U$2*TableOMP[[#This Row],[StdDev]]</f>
        <v>#N/A</v>
      </c>
      <c r="R5665" s="3" t="e">
        <f>TableOMP[[#This Row],[Avg]]+$U$2*TableOMP[[#This Row],[StdDev]]</f>
        <v>#N/A</v>
      </c>
      <c r="S5665" s="3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>MID(M5666,22,1)</f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s="3" t="e">
        <f>TableOMP[[#This Row],[Avg]]-$U$2*TableOMP[[#This Row],[StdDev]]</f>
        <v>#N/A</v>
      </c>
      <c r="R5666" s="3" t="e">
        <f>TableOMP[[#This Row],[Avg]]+$U$2*TableOMP[[#This Row],[StdDev]]</f>
        <v>#N/A</v>
      </c>
      <c r="S5666" s="3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>MID(M5667,22,1)</f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s="3" t="e">
        <f>TableOMP[[#This Row],[Avg]]-$U$2*TableOMP[[#This Row],[StdDev]]</f>
        <v>#N/A</v>
      </c>
      <c r="R5667" s="3" t="e">
        <f>TableOMP[[#This Row],[Avg]]+$U$2*TableOMP[[#This Row],[StdDev]]</f>
        <v>#N/A</v>
      </c>
      <c r="S5667" s="3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>MID(M5668,22,1)</f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s="3" t="e">
        <f>TableOMP[[#This Row],[Avg]]-$U$2*TableOMP[[#This Row],[StdDev]]</f>
        <v>#N/A</v>
      </c>
      <c r="R5668" s="3" t="e">
        <f>TableOMP[[#This Row],[Avg]]+$U$2*TableOMP[[#This Row],[StdDev]]</f>
        <v>#N/A</v>
      </c>
      <c r="S5668" s="3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>MID(M5669,22,1)</f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s="3" t="e">
        <f>TableOMP[[#This Row],[Avg]]-$U$2*TableOMP[[#This Row],[StdDev]]</f>
        <v>#N/A</v>
      </c>
      <c r="R5669" s="3" t="e">
        <f>TableOMP[[#This Row],[Avg]]+$U$2*TableOMP[[#This Row],[StdDev]]</f>
        <v>#N/A</v>
      </c>
      <c r="S5669" s="3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>MID(M5670,22,1)</f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s="3" t="e">
        <f>TableOMP[[#This Row],[Avg]]-$U$2*TableOMP[[#This Row],[StdDev]]</f>
        <v>#N/A</v>
      </c>
      <c r="R5670" s="3" t="e">
        <f>TableOMP[[#This Row],[Avg]]+$U$2*TableOMP[[#This Row],[StdDev]]</f>
        <v>#N/A</v>
      </c>
      <c r="S5670" s="3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>MID(M5671,22,1)</f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s="3" t="e">
        <f>TableOMP[[#This Row],[Avg]]-$U$2*TableOMP[[#This Row],[StdDev]]</f>
        <v>#N/A</v>
      </c>
      <c r="R5671" s="3" t="e">
        <f>TableOMP[[#This Row],[Avg]]+$U$2*TableOMP[[#This Row],[StdDev]]</f>
        <v>#N/A</v>
      </c>
      <c r="S5671" s="3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>MID(M5672,22,1)</f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s="3" t="e">
        <f>TableOMP[[#This Row],[Avg]]-$U$2*TableOMP[[#This Row],[StdDev]]</f>
        <v>#N/A</v>
      </c>
      <c r="R5672" s="3" t="e">
        <f>TableOMP[[#This Row],[Avg]]+$U$2*TableOMP[[#This Row],[StdDev]]</f>
        <v>#N/A</v>
      </c>
      <c r="S5672" s="3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>MID(M5673,22,1)</f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s="3" t="e">
        <f>TableOMP[[#This Row],[Avg]]-$U$2*TableOMP[[#This Row],[StdDev]]</f>
        <v>#N/A</v>
      </c>
      <c r="R5673" s="3" t="e">
        <f>TableOMP[[#This Row],[Avg]]+$U$2*TableOMP[[#This Row],[StdDev]]</f>
        <v>#N/A</v>
      </c>
      <c r="S5673" s="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>MID(M5674,22,1)</f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s="3" t="e">
        <f>TableOMP[[#This Row],[Avg]]-$U$2*TableOMP[[#This Row],[StdDev]]</f>
        <v>#N/A</v>
      </c>
      <c r="R5674" s="3" t="e">
        <f>TableOMP[[#This Row],[Avg]]+$U$2*TableOMP[[#This Row],[StdDev]]</f>
        <v>#N/A</v>
      </c>
      <c r="S5674" s="3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>MID(M5675,22,1)</f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s="3" t="e">
        <f>TableOMP[[#This Row],[Avg]]-$U$2*TableOMP[[#This Row],[StdDev]]</f>
        <v>#N/A</v>
      </c>
      <c r="R5675" s="3" t="e">
        <f>TableOMP[[#This Row],[Avg]]+$U$2*TableOMP[[#This Row],[StdDev]]</f>
        <v>#N/A</v>
      </c>
      <c r="S5675" s="3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>MID(M5676,22,1)</f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s="3" t="e">
        <f>TableOMP[[#This Row],[Avg]]-$U$2*TableOMP[[#This Row],[StdDev]]</f>
        <v>#N/A</v>
      </c>
      <c r="R5676" s="3" t="e">
        <f>TableOMP[[#This Row],[Avg]]+$U$2*TableOMP[[#This Row],[StdDev]]</f>
        <v>#N/A</v>
      </c>
      <c r="S5676" s="3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>MID(M5677,22,1)</f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s="3" t="e">
        <f>TableOMP[[#This Row],[Avg]]-$U$2*TableOMP[[#This Row],[StdDev]]</f>
        <v>#N/A</v>
      </c>
      <c r="R5677" s="3" t="e">
        <f>TableOMP[[#This Row],[Avg]]+$U$2*TableOMP[[#This Row],[StdDev]]</f>
        <v>#N/A</v>
      </c>
      <c r="S5677" s="3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>MID(M5678,22,1)</f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s="3" t="e">
        <f>TableOMP[[#This Row],[Avg]]-$U$2*TableOMP[[#This Row],[StdDev]]</f>
        <v>#N/A</v>
      </c>
      <c r="R5678" s="3" t="e">
        <f>TableOMP[[#This Row],[Avg]]+$U$2*TableOMP[[#This Row],[StdDev]]</f>
        <v>#N/A</v>
      </c>
      <c r="S5678" s="3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>MID(M5679,22,1)</f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s="3" t="e">
        <f>TableOMP[[#This Row],[Avg]]-$U$2*TableOMP[[#This Row],[StdDev]]</f>
        <v>#N/A</v>
      </c>
      <c r="R5679" s="3" t="e">
        <f>TableOMP[[#This Row],[Avg]]+$U$2*TableOMP[[#This Row],[StdDev]]</f>
        <v>#N/A</v>
      </c>
      <c r="S5679" s="3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>MID(M5680,22,1)</f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s="3" t="e">
        <f>TableOMP[[#This Row],[Avg]]-$U$2*TableOMP[[#This Row],[StdDev]]</f>
        <v>#N/A</v>
      </c>
      <c r="R5680" s="3" t="e">
        <f>TableOMP[[#This Row],[Avg]]+$U$2*TableOMP[[#This Row],[StdDev]]</f>
        <v>#N/A</v>
      </c>
      <c r="S5680" s="3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>MID(M5681,22,1)</f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s="3" t="e">
        <f>TableOMP[[#This Row],[Avg]]-$U$2*TableOMP[[#This Row],[StdDev]]</f>
        <v>#N/A</v>
      </c>
      <c r="R5681" s="3" t="e">
        <f>TableOMP[[#This Row],[Avg]]+$U$2*TableOMP[[#This Row],[StdDev]]</f>
        <v>#N/A</v>
      </c>
      <c r="S5681" s="3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>MID(M5682,22,1)</f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s="3" t="e">
        <f>TableOMP[[#This Row],[Avg]]-$U$2*TableOMP[[#This Row],[StdDev]]</f>
        <v>#N/A</v>
      </c>
      <c r="R5682" s="3" t="e">
        <f>TableOMP[[#This Row],[Avg]]+$U$2*TableOMP[[#This Row],[StdDev]]</f>
        <v>#N/A</v>
      </c>
      <c r="S5682" s="3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>MID(M5683,22,1)</f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s="3" t="e">
        <f>TableOMP[[#This Row],[Avg]]-$U$2*TableOMP[[#This Row],[StdDev]]</f>
        <v>#N/A</v>
      </c>
      <c r="R5683" s="3" t="e">
        <f>TableOMP[[#This Row],[Avg]]+$U$2*TableOMP[[#This Row],[StdDev]]</f>
        <v>#N/A</v>
      </c>
      <c r="S5683" s="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>MID(M5684,22,1)</f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s="3" t="e">
        <f>TableOMP[[#This Row],[Avg]]-$U$2*TableOMP[[#This Row],[StdDev]]</f>
        <v>#N/A</v>
      </c>
      <c r="R5684" s="3" t="e">
        <f>TableOMP[[#This Row],[Avg]]+$U$2*TableOMP[[#This Row],[StdDev]]</f>
        <v>#N/A</v>
      </c>
      <c r="S5684" s="3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>MID(M5685,22,1)</f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s="3" t="e">
        <f>TableOMP[[#This Row],[Avg]]-$U$2*TableOMP[[#This Row],[StdDev]]</f>
        <v>#N/A</v>
      </c>
      <c r="R5685" s="3" t="e">
        <f>TableOMP[[#This Row],[Avg]]+$U$2*TableOMP[[#This Row],[StdDev]]</f>
        <v>#N/A</v>
      </c>
      <c r="S5685" s="3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>MID(M5686,22,1)</f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s="3" t="e">
        <f>TableOMP[[#This Row],[Avg]]-$U$2*TableOMP[[#This Row],[StdDev]]</f>
        <v>#N/A</v>
      </c>
      <c r="R5686" s="3" t="e">
        <f>TableOMP[[#This Row],[Avg]]+$U$2*TableOMP[[#This Row],[StdDev]]</f>
        <v>#N/A</v>
      </c>
      <c r="S5686" s="3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>MID(M5687,22,1)</f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s="3" t="e">
        <f>TableOMP[[#This Row],[Avg]]-$U$2*TableOMP[[#This Row],[StdDev]]</f>
        <v>#N/A</v>
      </c>
      <c r="R5687" s="3" t="e">
        <f>TableOMP[[#This Row],[Avg]]+$U$2*TableOMP[[#This Row],[StdDev]]</f>
        <v>#N/A</v>
      </c>
      <c r="S5687" s="3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>MID(M5688,22,1)</f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s="3" t="e">
        <f>TableOMP[[#This Row],[Avg]]-$U$2*TableOMP[[#This Row],[StdDev]]</f>
        <v>#N/A</v>
      </c>
      <c r="R5688" s="3" t="e">
        <f>TableOMP[[#This Row],[Avg]]+$U$2*TableOMP[[#This Row],[StdDev]]</f>
        <v>#N/A</v>
      </c>
      <c r="S5688" s="3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>MID(M5689,22,1)</f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s="3" t="e">
        <f>TableOMP[[#This Row],[Avg]]-$U$2*TableOMP[[#This Row],[StdDev]]</f>
        <v>#N/A</v>
      </c>
      <c r="R5689" s="3" t="e">
        <f>TableOMP[[#This Row],[Avg]]+$U$2*TableOMP[[#This Row],[StdDev]]</f>
        <v>#N/A</v>
      </c>
      <c r="S5689" s="3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>MID(M5690,22,1)</f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s="3" t="e">
        <f>TableOMP[[#This Row],[Avg]]-$U$2*TableOMP[[#This Row],[StdDev]]</f>
        <v>#N/A</v>
      </c>
      <c r="R5690" s="3" t="e">
        <f>TableOMP[[#This Row],[Avg]]+$U$2*TableOMP[[#This Row],[StdDev]]</f>
        <v>#N/A</v>
      </c>
      <c r="S5690" s="3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>MID(M5691,22,1)</f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s="3" t="e">
        <f>TableOMP[[#This Row],[Avg]]-$U$2*TableOMP[[#This Row],[StdDev]]</f>
        <v>#N/A</v>
      </c>
      <c r="R5691" s="3" t="e">
        <f>TableOMP[[#This Row],[Avg]]+$U$2*TableOMP[[#This Row],[StdDev]]</f>
        <v>#N/A</v>
      </c>
      <c r="S5691" s="3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>MID(M5692,22,1)</f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s="3" t="e">
        <f>TableOMP[[#This Row],[Avg]]-$U$2*TableOMP[[#This Row],[StdDev]]</f>
        <v>#N/A</v>
      </c>
      <c r="R5692" s="3" t="e">
        <f>TableOMP[[#This Row],[Avg]]+$U$2*TableOMP[[#This Row],[StdDev]]</f>
        <v>#N/A</v>
      </c>
      <c r="S5692" s="3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>MID(M5693,22,1)</f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s="3" t="e">
        <f>TableOMP[[#This Row],[Avg]]-$U$2*TableOMP[[#This Row],[StdDev]]</f>
        <v>#N/A</v>
      </c>
      <c r="R5693" s="3" t="e">
        <f>TableOMP[[#This Row],[Avg]]+$U$2*TableOMP[[#This Row],[StdDev]]</f>
        <v>#N/A</v>
      </c>
      <c r="S5693" s="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>MID(M5694,22,1)</f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s="3" t="e">
        <f>TableOMP[[#This Row],[Avg]]-$U$2*TableOMP[[#This Row],[StdDev]]</f>
        <v>#N/A</v>
      </c>
      <c r="R5694" s="3" t="e">
        <f>TableOMP[[#This Row],[Avg]]+$U$2*TableOMP[[#This Row],[StdDev]]</f>
        <v>#N/A</v>
      </c>
      <c r="S5694" s="3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>MID(M5695,22,1)</f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s="3" t="e">
        <f>TableOMP[[#This Row],[Avg]]-$U$2*TableOMP[[#This Row],[StdDev]]</f>
        <v>#N/A</v>
      </c>
      <c r="R5695" s="3" t="e">
        <f>TableOMP[[#This Row],[Avg]]+$U$2*TableOMP[[#This Row],[StdDev]]</f>
        <v>#N/A</v>
      </c>
      <c r="S5695" s="3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>MID(M5696,22,1)</f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s="3" t="e">
        <f>TableOMP[[#This Row],[Avg]]-$U$2*TableOMP[[#This Row],[StdDev]]</f>
        <v>#N/A</v>
      </c>
      <c r="R5696" s="3" t="e">
        <f>TableOMP[[#This Row],[Avg]]+$U$2*TableOMP[[#This Row],[StdDev]]</f>
        <v>#N/A</v>
      </c>
      <c r="S5696" s="3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>MID(M5697,22,1)</f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s="3" t="e">
        <f>TableOMP[[#This Row],[Avg]]-$U$2*TableOMP[[#This Row],[StdDev]]</f>
        <v>#N/A</v>
      </c>
      <c r="R5697" s="3" t="e">
        <f>TableOMP[[#This Row],[Avg]]+$U$2*TableOMP[[#This Row],[StdDev]]</f>
        <v>#N/A</v>
      </c>
      <c r="S5697" s="3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s="3" t="e">
        <f>TableOMP[[#This Row],[Avg]]-$U$2*TableOMP[[#This Row],[StdDev]]</f>
        <v>#N/A</v>
      </c>
      <c r="R5698" s="3" t="e">
        <f>TableOMP[[#This Row],[Avg]]+$U$2*TableOMP[[#This Row],[StdDev]]</f>
        <v>#N/A</v>
      </c>
      <c r="S5698" s="3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>MID(M5699,22,1)</f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s="3" t="e">
        <f>TableOMP[[#This Row],[Avg]]-$U$2*TableOMP[[#This Row],[StdDev]]</f>
        <v>#N/A</v>
      </c>
      <c r="R5699" s="3" t="e">
        <f>TableOMP[[#This Row],[Avg]]+$U$2*TableOMP[[#This Row],[StdDev]]</f>
        <v>#N/A</v>
      </c>
      <c r="S5699" s="3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>MID(M5700,22,1)</f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s="3" t="e">
        <f>TableOMP[[#This Row],[Avg]]-$U$2*TableOMP[[#This Row],[StdDev]]</f>
        <v>#N/A</v>
      </c>
      <c r="R5700" s="3" t="e">
        <f>TableOMP[[#This Row],[Avg]]+$U$2*TableOMP[[#This Row],[StdDev]]</f>
        <v>#N/A</v>
      </c>
      <c r="S5700" s="3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>MID(M5701,22,1)</f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s="3" t="e">
        <f>TableOMP[[#This Row],[Avg]]-$U$2*TableOMP[[#This Row],[StdDev]]</f>
        <v>#N/A</v>
      </c>
      <c r="R5701" s="3" t="e">
        <f>TableOMP[[#This Row],[Avg]]+$U$2*TableOMP[[#This Row],[StdDev]]</f>
        <v>#N/A</v>
      </c>
      <c r="S5701" s="3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>MID(M5702,22,1)</f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s="3" t="e">
        <f>TableOMP[[#This Row],[Avg]]-$U$2*TableOMP[[#This Row],[StdDev]]</f>
        <v>#N/A</v>
      </c>
      <c r="R5702" s="3" t="e">
        <f>TableOMP[[#This Row],[Avg]]+$U$2*TableOMP[[#This Row],[StdDev]]</f>
        <v>#N/A</v>
      </c>
      <c r="S5702" s="3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>MID(M5703,22,1)</f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s="3" t="e">
        <f>TableOMP[[#This Row],[Avg]]-$U$2*TableOMP[[#This Row],[StdDev]]</f>
        <v>#N/A</v>
      </c>
      <c r="R5703" s="3" t="e">
        <f>TableOMP[[#This Row],[Avg]]+$U$2*TableOMP[[#This Row],[StdDev]]</f>
        <v>#N/A</v>
      </c>
      <c r="S5703" s="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>MID(M5704,22,1)</f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s="3" t="e">
        <f>TableOMP[[#This Row],[Avg]]-$U$2*TableOMP[[#This Row],[StdDev]]</f>
        <v>#N/A</v>
      </c>
      <c r="R5704" s="3" t="e">
        <f>TableOMP[[#This Row],[Avg]]+$U$2*TableOMP[[#This Row],[StdDev]]</f>
        <v>#N/A</v>
      </c>
      <c r="S5704" s="3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>MID(M5705,22,1)</f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s="3" t="e">
        <f>TableOMP[[#This Row],[Avg]]-$U$2*TableOMP[[#This Row],[StdDev]]</f>
        <v>#N/A</v>
      </c>
      <c r="R5705" s="3" t="e">
        <f>TableOMP[[#This Row],[Avg]]+$U$2*TableOMP[[#This Row],[StdDev]]</f>
        <v>#N/A</v>
      </c>
      <c r="S5705" s="3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>MID(M5706,22,1)</f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s="3" t="e">
        <f>TableOMP[[#This Row],[Avg]]-$U$2*TableOMP[[#This Row],[StdDev]]</f>
        <v>#N/A</v>
      </c>
      <c r="R5706" s="3" t="e">
        <f>TableOMP[[#This Row],[Avg]]+$U$2*TableOMP[[#This Row],[StdDev]]</f>
        <v>#N/A</v>
      </c>
      <c r="S5706" s="3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>MID(M5707,22,1)</f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s="3" t="e">
        <f>TableOMP[[#This Row],[Avg]]-$U$2*TableOMP[[#This Row],[StdDev]]</f>
        <v>#N/A</v>
      </c>
      <c r="R5707" s="3" t="e">
        <f>TableOMP[[#This Row],[Avg]]+$U$2*TableOMP[[#This Row],[StdDev]]</f>
        <v>#N/A</v>
      </c>
      <c r="S5707" s="3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>MID(M5708,22,1)</f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s="3" t="e">
        <f>TableOMP[[#This Row],[Avg]]-$U$2*TableOMP[[#This Row],[StdDev]]</f>
        <v>#N/A</v>
      </c>
      <c r="R5708" s="3" t="e">
        <f>TableOMP[[#This Row],[Avg]]+$U$2*TableOMP[[#This Row],[StdDev]]</f>
        <v>#N/A</v>
      </c>
      <c r="S5708" s="3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>MID(M5709,22,1)</f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s="3" t="e">
        <f>TableOMP[[#This Row],[Avg]]-$U$2*TableOMP[[#This Row],[StdDev]]</f>
        <v>#N/A</v>
      </c>
      <c r="R5709" s="3" t="e">
        <f>TableOMP[[#This Row],[Avg]]+$U$2*TableOMP[[#This Row],[StdDev]]</f>
        <v>#N/A</v>
      </c>
      <c r="S5709" s="3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>MID(M5710,22,1)</f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s="3" t="e">
        <f>TableOMP[[#This Row],[Avg]]-$U$2*TableOMP[[#This Row],[StdDev]]</f>
        <v>#N/A</v>
      </c>
      <c r="R5710" s="3" t="e">
        <f>TableOMP[[#This Row],[Avg]]+$U$2*TableOMP[[#This Row],[StdDev]]</f>
        <v>#N/A</v>
      </c>
      <c r="S5710" s="3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>MID(M5711,22,1)</f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s="3" t="e">
        <f>TableOMP[[#This Row],[Avg]]-$U$2*TableOMP[[#This Row],[StdDev]]</f>
        <v>#N/A</v>
      </c>
      <c r="R5711" s="3" t="e">
        <f>TableOMP[[#This Row],[Avg]]+$U$2*TableOMP[[#This Row],[StdDev]]</f>
        <v>#N/A</v>
      </c>
      <c r="S5711" s="3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>MID(M5712,22,1)</f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s="3" t="e">
        <f>TableOMP[[#This Row],[Avg]]-$U$2*TableOMP[[#This Row],[StdDev]]</f>
        <v>#N/A</v>
      </c>
      <c r="R5712" s="3" t="e">
        <f>TableOMP[[#This Row],[Avg]]+$U$2*TableOMP[[#This Row],[StdDev]]</f>
        <v>#N/A</v>
      </c>
      <c r="S5712" s="3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>MID(M5713,22,1)</f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s="3" t="e">
        <f>TableOMP[[#This Row],[Avg]]-$U$2*TableOMP[[#This Row],[StdDev]]</f>
        <v>#N/A</v>
      </c>
      <c r="R5713" s="3" t="e">
        <f>TableOMP[[#This Row],[Avg]]+$U$2*TableOMP[[#This Row],[StdDev]]</f>
        <v>#N/A</v>
      </c>
      <c r="S5713" s="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>MID(M5714,22,1)</f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s="3" t="e">
        <f>TableOMP[[#This Row],[Avg]]-$U$2*TableOMP[[#This Row],[StdDev]]</f>
        <v>#N/A</v>
      </c>
      <c r="R5714" s="3" t="e">
        <f>TableOMP[[#This Row],[Avg]]+$U$2*TableOMP[[#This Row],[StdDev]]</f>
        <v>#N/A</v>
      </c>
      <c r="S5714" s="3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>MID(M5715,22,1)</f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s="3" t="e">
        <f>TableOMP[[#This Row],[Avg]]-$U$2*TableOMP[[#This Row],[StdDev]]</f>
        <v>#N/A</v>
      </c>
      <c r="R5715" s="3" t="e">
        <f>TableOMP[[#This Row],[Avg]]+$U$2*TableOMP[[#This Row],[StdDev]]</f>
        <v>#N/A</v>
      </c>
      <c r="S5715" s="3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>MID(M5716,22,1)</f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s="3" t="e">
        <f>TableOMP[[#This Row],[Avg]]-$U$2*TableOMP[[#This Row],[StdDev]]</f>
        <v>#N/A</v>
      </c>
      <c r="R5716" s="3" t="e">
        <f>TableOMP[[#This Row],[Avg]]+$U$2*TableOMP[[#This Row],[StdDev]]</f>
        <v>#N/A</v>
      </c>
      <c r="S5716" s="3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>MID(M5717,22,1)</f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s="3" t="e">
        <f>TableOMP[[#This Row],[Avg]]-$U$2*TableOMP[[#This Row],[StdDev]]</f>
        <v>#N/A</v>
      </c>
      <c r="R5717" s="3" t="e">
        <f>TableOMP[[#This Row],[Avg]]+$U$2*TableOMP[[#This Row],[StdDev]]</f>
        <v>#N/A</v>
      </c>
      <c r="S5717" s="3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>MID(M5718,22,1)</f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s="3" t="e">
        <f>TableOMP[[#This Row],[Avg]]-$U$2*TableOMP[[#This Row],[StdDev]]</f>
        <v>#N/A</v>
      </c>
      <c r="R5718" s="3" t="e">
        <f>TableOMP[[#This Row],[Avg]]+$U$2*TableOMP[[#This Row],[StdDev]]</f>
        <v>#N/A</v>
      </c>
      <c r="S5718" s="3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>MID(M5719,22,1)</f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s="3" t="e">
        <f>TableOMP[[#This Row],[Avg]]-$U$2*TableOMP[[#This Row],[StdDev]]</f>
        <v>#N/A</v>
      </c>
      <c r="R5719" s="3" t="e">
        <f>TableOMP[[#This Row],[Avg]]+$U$2*TableOMP[[#This Row],[StdDev]]</f>
        <v>#N/A</v>
      </c>
      <c r="S5719" s="3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>MID(M5720,22,1)</f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s="3" t="e">
        <f>TableOMP[[#This Row],[Avg]]-$U$2*TableOMP[[#This Row],[StdDev]]</f>
        <v>#N/A</v>
      </c>
      <c r="R5720" s="3" t="e">
        <f>TableOMP[[#This Row],[Avg]]+$U$2*TableOMP[[#This Row],[StdDev]]</f>
        <v>#N/A</v>
      </c>
      <c r="S5720" s="3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>MID(M5721,22,1)</f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s="3" t="e">
        <f>TableOMP[[#This Row],[Avg]]-$U$2*TableOMP[[#This Row],[StdDev]]</f>
        <v>#N/A</v>
      </c>
      <c r="R5721" s="3" t="e">
        <f>TableOMP[[#This Row],[Avg]]+$U$2*TableOMP[[#This Row],[StdDev]]</f>
        <v>#N/A</v>
      </c>
      <c r="S5721" s="3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>MID(M5722,22,1)</f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s="3" t="e">
        <f>TableOMP[[#This Row],[Avg]]-$U$2*TableOMP[[#This Row],[StdDev]]</f>
        <v>#N/A</v>
      </c>
      <c r="R5722" s="3" t="e">
        <f>TableOMP[[#This Row],[Avg]]+$U$2*TableOMP[[#This Row],[StdDev]]</f>
        <v>#N/A</v>
      </c>
      <c r="S5722" s="3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>MID(M5723,22,1)</f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s="3" t="e">
        <f>TableOMP[[#This Row],[Avg]]-$U$2*TableOMP[[#This Row],[StdDev]]</f>
        <v>#N/A</v>
      </c>
      <c r="R5723" s="3" t="e">
        <f>TableOMP[[#This Row],[Avg]]+$U$2*TableOMP[[#This Row],[StdDev]]</f>
        <v>#N/A</v>
      </c>
      <c r="S5723" s="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>MID(M5724,22,1)</f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s="3" t="e">
        <f>TableOMP[[#This Row],[Avg]]-$U$2*TableOMP[[#This Row],[StdDev]]</f>
        <v>#N/A</v>
      </c>
      <c r="R5724" s="3" t="e">
        <f>TableOMP[[#This Row],[Avg]]+$U$2*TableOMP[[#This Row],[StdDev]]</f>
        <v>#N/A</v>
      </c>
      <c r="S5724" s="3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>MID(M5725,22,1)</f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s="3" t="e">
        <f>TableOMP[[#This Row],[Avg]]-$U$2*TableOMP[[#This Row],[StdDev]]</f>
        <v>#N/A</v>
      </c>
      <c r="R5725" s="3" t="e">
        <f>TableOMP[[#This Row],[Avg]]+$U$2*TableOMP[[#This Row],[StdDev]]</f>
        <v>#N/A</v>
      </c>
      <c r="S5725" s="3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>MID(M5726,22,1)</f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s="3" t="e">
        <f>TableOMP[[#This Row],[Avg]]-$U$2*TableOMP[[#This Row],[StdDev]]</f>
        <v>#N/A</v>
      </c>
      <c r="R5726" s="3" t="e">
        <f>TableOMP[[#This Row],[Avg]]+$U$2*TableOMP[[#This Row],[StdDev]]</f>
        <v>#N/A</v>
      </c>
      <c r="S5726" s="3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>MID(M5727,22,1)</f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s="3" t="e">
        <f>TableOMP[[#This Row],[Avg]]-$U$2*TableOMP[[#This Row],[StdDev]]</f>
        <v>#N/A</v>
      </c>
      <c r="R5727" s="3" t="e">
        <f>TableOMP[[#This Row],[Avg]]+$U$2*TableOMP[[#This Row],[StdDev]]</f>
        <v>#N/A</v>
      </c>
      <c r="S5727" s="3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>MID(M5728,22,1)</f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s="3" t="e">
        <f>TableOMP[[#This Row],[Avg]]-$U$2*TableOMP[[#This Row],[StdDev]]</f>
        <v>#N/A</v>
      </c>
      <c r="R5728" s="3" t="e">
        <f>TableOMP[[#This Row],[Avg]]+$U$2*TableOMP[[#This Row],[StdDev]]</f>
        <v>#N/A</v>
      </c>
      <c r="S5728" s="3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>MID(M5729,22,1)</f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s="3" t="e">
        <f>TableOMP[[#This Row],[Avg]]-$U$2*TableOMP[[#This Row],[StdDev]]</f>
        <v>#N/A</v>
      </c>
      <c r="R5729" s="3" t="e">
        <f>TableOMP[[#This Row],[Avg]]+$U$2*TableOMP[[#This Row],[StdDev]]</f>
        <v>#N/A</v>
      </c>
      <c r="S5729" s="3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>MID(M5730,22,1)</f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s="3" t="e">
        <f>TableOMP[[#This Row],[Avg]]-$U$2*TableOMP[[#This Row],[StdDev]]</f>
        <v>#N/A</v>
      </c>
      <c r="R5730" s="3" t="e">
        <f>TableOMP[[#This Row],[Avg]]+$U$2*TableOMP[[#This Row],[StdDev]]</f>
        <v>#N/A</v>
      </c>
      <c r="S5730" s="3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>MID(M5731,22,1)</f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s="3" t="e">
        <f>TableOMP[[#This Row],[Avg]]-$U$2*TableOMP[[#This Row],[StdDev]]</f>
        <v>#N/A</v>
      </c>
      <c r="R5731" s="3" t="e">
        <f>TableOMP[[#This Row],[Avg]]+$U$2*TableOMP[[#This Row],[StdDev]]</f>
        <v>#N/A</v>
      </c>
      <c r="S5731" s="3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>MID(M5732,22,1)</f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s="3" t="e">
        <f>TableOMP[[#This Row],[Avg]]-$U$2*TableOMP[[#This Row],[StdDev]]</f>
        <v>#N/A</v>
      </c>
      <c r="R5732" s="3" t="e">
        <f>TableOMP[[#This Row],[Avg]]+$U$2*TableOMP[[#This Row],[StdDev]]</f>
        <v>#N/A</v>
      </c>
      <c r="S5732" s="3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>MID(M5733,22,1)</f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s="3" t="e">
        <f>TableOMP[[#This Row],[Avg]]-$U$2*TableOMP[[#This Row],[StdDev]]</f>
        <v>#N/A</v>
      </c>
      <c r="R5733" s="3" t="e">
        <f>TableOMP[[#This Row],[Avg]]+$U$2*TableOMP[[#This Row],[StdDev]]</f>
        <v>#N/A</v>
      </c>
      <c r="S5733" s="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>MID(M5734,22,1)</f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s="3" t="e">
        <f>TableOMP[[#This Row],[Avg]]-$U$2*TableOMP[[#This Row],[StdDev]]</f>
        <v>#N/A</v>
      </c>
      <c r="R5734" s="3" t="e">
        <f>TableOMP[[#This Row],[Avg]]+$U$2*TableOMP[[#This Row],[StdDev]]</f>
        <v>#N/A</v>
      </c>
      <c r="S5734" s="3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>MID(M5735,22,1)</f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s="3" t="e">
        <f>TableOMP[[#This Row],[Avg]]-$U$2*TableOMP[[#This Row],[StdDev]]</f>
        <v>#N/A</v>
      </c>
      <c r="R5735" s="3" t="e">
        <f>TableOMP[[#This Row],[Avg]]+$U$2*TableOMP[[#This Row],[StdDev]]</f>
        <v>#N/A</v>
      </c>
      <c r="S5735" s="3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>MID(M5736,22,1)</f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s="3" t="e">
        <f>TableOMP[[#This Row],[Avg]]-$U$2*TableOMP[[#This Row],[StdDev]]</f>
        <v>#N/A</v>
      </c>
      <c r="R5736" s="3" t="e">
        <f>TableOMP[[#This Row],[Avg]]+$U$2*TableOMP[[#This Row],[StdDev]]</f>
        <v>#N/A</v>
      </c>
      <c r="S5736" s="3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>MID(M5737,22,1)</f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s="3" t="e">
        <f>TableOMP[[#This Row],[Avg]]-$U$2*TableOMP[[#This Row],[StdDev]]</f>
        <v>#N/A</v>
      </c>
      <c r="R5737" s="3" t="e">
        <f>TableOMP[[#This Row],[Avg]]+$U$2*TableOMP[[#This Row],[StdDev]]</f>
        <v>#N/A</v>
      </c>
      <c r="S5737" s="3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>MID(M5738,22,1)</f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s="3" t="e">
        <f>TableOMP[[#This Row],[Avg]]-$U$2*TableOMP[[#This Row],[StdDev]]</f>
        <v>#N/A</v>
      </c>
      <c r="R5738" s="3" t="e">
        <f>TableOMP[[#This Row],[Avg]]+$U$2*TableOMP[[#This Row],[StdDev]]</f>
        <v>#N/A</v>
      </c>
      <c r="S5738" s="3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>MID(M5739,22,1)</f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s="3" t="e">
        <f>TableOMP[[#This Row],[Avg]]-$U$2*TableOMP[[#This Row],[StdDev]]</f>
        <v>#N/A</v>
      </c>
      <c r="R5739" s="3" t="e">
        <f>TableOMP[[#This Row],[Avg]]+$U$2*TableOMP[[#This Row],[StdDev]]</f>
        <v>#N/A</v>
      </c>
      <c r="S5739" s="3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>MID(M5740,22,1)</f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s="3" t="e">
        <f>TableOMP[[#This Row],[Avg]]-$U$2*TableOMP[[#This Row],[StdDev]]</f>
        <v>#N/A</v>
      </c>
      <c r="R5740" s="3" t="e">
        <f>TableOMP[[#This Row],[Avg]]+$U$2*TableOMP[[#This Row],[StdDev]]</f>
        <v>#N/A</v>
      </c>
      <c r="S5740" s="3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>MID(M5741,22,1)</f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s="3" t="e">
        <f>TableOMP[[#This Row],[Avg]]-$U$2*TableOMP[[#This Row],[StdDev]]</f>
        <v>#N/A</v>
      </c>
      <c r="R5741" s="3" t="e">
        <f>TableOMP[[#This Row],[Avg]]+$U$2*TableOMP[[#This Row],[StdDev]]</f>
        <v>#N/A</v>
      </c>
      <c r="S5741" s="3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>MID(M5742,22,1)</f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s="3" t="e">
        <f>TableOMP[[#This Row],[Avg]]-$U$2*TableOMP[[#This Row],[StdDev]]</f>
        <v>#N/A</v>
      </c>
      <c r="R5742" s="3" t="e">
        <f>TableOMP[[#This Row],[Avg]]+$U$2*TableOMP[[#This Row],[StdDev]]</f>
        <v>#N/A</v>
      </c>
      <c r="S5742" s="3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>MID(M5743,22,1)</f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s="3" t="e">
        <f>TableOMP[[#This Row],[Avg]]-$U$2*TableOMP[[#This Row],[StdDev]]</f>
        <v>#N/A</v>
      </c>
      <c r="R5743" s="3" t="e">
        <f>TableOMP[[#This Row],[Avg]]+$U$2*TableOMP[[#This Row],[StdDev]]</f>
        <v>#N/A</v>
      </c>
      <c r="S5743" s="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>MID(M5744,22,1)</f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s="3" t="e">
        <f>TableOMP[[#This Row],[Avg]]-$U$2*TableOMP[[#This Row],[StdDev]]</f>
        <v>#N/A</v>
      </c>
      <c r="R5744" s="3" t="e">
        <f>TableOMP[[#This Row],[Avg]]+$U$2*TableOMP[[#This Row],[StdDev]]</f>
        <v>#N/A</v>
      </c>
      <c r="S5744" s="3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>MID(M5745,22,1)</f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s="3" t="e">
        <f>TableOMP[[#This Row],[Avg]]-$U$2*TableOMP[[#This Row],[StdDev]]</f>
        <v>#N/A</v>
      </c>
      <c r="R5745" s="3" t="e">
        <f>TableOMP[[#This Row],[Avg]]+$U$2*TableOMP[[#This Row],[StdDev]]</f>
        <v>#N/A</v>
      </c>
      <c r="S5745" s="3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>MID(M5746,22,1)</f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s="3" t="e">
        <f>TableOMP[[#This Row],[Avg]]-$U$2*TableOMP[[#This Row],[StdDev]]</f>
        <v>#N/A</v>
      </c>
      <c r="R5746" s="3" t="e">
        <f>TableOMP[[#This Row],[Avg]]+$U$2*TableOMP[[#This Row],[StdDev]]</f>
        <v>#N/A</v>
      </c>
      <c r="S5746" s="3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>MID(M5747,22,1)</f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s="3" t="e">
        <f>TableOMP[[#This Row],[Avg]]-$U$2*TableOMP[[#This Row],[StdDev]]</f>
        <v>#N/A</v>
      </c>
      <c r="R5747" s="3" t="e">
        <f>TableOMP[[#This Row],[Avg]]+$U$2*TableOMP[[#This Row],[StdDev]]</f>
        <v>#N/A</v>
      </c>
      <c r="S5747" s="3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>MID(M5748,22,1)</f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s="3" t="e">
        <f>TableOMP[[#This Row],[Avg]]-$U$2*TableOMP[[#This Row],[StdDev]]</f>
        <v>#N/A</v>
      </c>
      <c r="R5748" s="3" t="e">
        <f>TableOMP[[#This Row],[Avg]]+$U$2*TableOMP[[#This Row],[StdDev]]</f>
        <v>#N/A</v>
      </c>
      <c r="S5748" s="3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>MID(M5749,22,1)</f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s="3" t="e">
        <f>TableOMP[[#This Row],[Avg]]-$U$2*TableOMP[[#This Row],[StdDev]]</f>
        <v>#N/A</v>
      </c>
      <c r="R5749" s="3" t="e">
        <f>TableOMP[[#This Row],[Avg]]+$U$2*TableOMP[[#This Row],[StdDev]]</f>
        <v>#N/A</v>
      </c>
      <c r="S5749" s="3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>MID(M5750,22,1)</f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s="3" t="e">
        <f>TableOMP[[#This Row],[Avg]]-$U$2*TableOMP[[#This Row],[StdDev]]</f>
        <v>#N/A</v>
      </c>
      <c r="R5750" s="3" t="e">
        <f>TableOMP[[#This Row],[Avg]]+$U$2*TableOMP[[#This Row],[StdDev]]</f>
        <v>#N/A</v>
      </c>
      <c r="S5750" s="3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>MID(M5751,22,1)</f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s="3" t="e">
        <f>TableOMP[[#This Row],[Avg]]-$U$2*TableOMP[[#This Row],[StdDev]]</f>
        <v>#N/A</v>
      </c>
      <c r="R5751" s="3" t="e">
        <f>TableOMP[[#This Row],[Avg]]+$U$2*TableOMP[[#This Row],[StdDev]]</f>
        <v>#N/A</v>
      </c>
      <c r="S5751" s="3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>MID(M5752,22,1)</f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s="3" t="e">
        <f>TableOMP[[#This Row],[Avg]]-$U$2*TableOMP[[#This Row],[StdDev]]</f>
        <v>#N/A</v>
      </c>
      <c r="R5752" s="3" t="e">
        <f>TableOMP[[#This Row],[Avg]]+$U$2*TableOMP[[#This Row],[StdDev]]</f>
        <v>#N/A</v>
      </c>
      <c r="S5752" s="3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>MID(M5753,22,1)</f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s="3" t="e">
        <f>TableOMP[[#This Row],[Avg]]-$U$2*TableOMP[[#This Row],[StdDev]]</f>
        <v>#N/A</v>
      </c>
      <c r="R5753" s="3" t="e">
        <f>TableOMP[[#This Row],[Avg]]+$U$2*TableOMP[[#This Row],[StdDev]]</f>
        <v>#N/A</v>
      </c>
      <c r="S5753" s="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>MID(M5754,22,1)</f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s="3" t="e">
        <f>TableOMP[[#This Row],[Avg]]-$U$2*TableOMP[[#This Row],[StdDev]]</f>
        <v>#N/A</v>
      </c>
      <c r="R5754" s="3" t="e">
        <f>TableOMP[[#This Row],[Avg]]+$U$2*TableOMP[[#This Row],[StdDev]]</f>
        <v>#N/A</v>
      </c>
      <c r="S5754" s="3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>MID(M5755,22,1)</f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s="3" t="e">
        <f>TableOMP[[#This Row],[Avg]]-$U$2*TableOMP[[#This Row],[StdDev]]</f>
        <v>#N/A</v>
      </c>
      <c r="R5755" s="3" t="e">
        <f>TableOMP[[#This Row],[Avg]]+$U$2*TableOMP[[#This Row],[StdDev]]</f>
        <v>#N/A</v>
      </c>
      <c r="S5755" s="3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>MID(M5756,22,1)</f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s="3" t="e">
        <f>TableOMP[[#This Row],[Avg]]-$U$2*TableOMP[[#This Row],[StdDev]]</f>
        <v>#N/A</v>
      </c>
      <c r="R5756" s="3" t="e">
        <f>TableOMP[[#This Row],[Avg]]+$U$2*TableOMP[[#This Row],[StdDev]]</f>
        <v>#N/A</v>
      </c>
      <c r="S5756" s="3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>MID(M5757,22,1)</f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s="3" t="e">
        <f>TableOMP[[#This Row],[Avg]]-$U$2*TableOMP[[#This Row],[StdDev]]</f>
        <v>#N/A</v>
      </c>
      <c r="R5757" s="3" t="e">
        <f>TableOMP[[#This Row],[Avg]]+$U$2*TableOMP[[#This Row],[StdDev]]</f>
        <v>#N/A</v>
      </c>
      <c r="S5757" s="3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>MID(M5758,22,1)</f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s="3" t="e">
        <f>TableOMP[[#This Row],[Avg]]-$U$2*TableOMP[[#This Row],[StdDev]]</f>
        <v>#N/A</v>
      </c>
      <c r="R5758" s="3" t="e">
        <f>TableOMP[[#This Row],[Avg]]+$U$2*TableOMP[[#This Row],[StdDev]]</f>
        <v>#N/A</v>
      </c>
      <c r="S5758" s="3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>MID(M5759,22,1)</f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s="3" t="e">
        <f>TableOMP[[#This Row],[Avg]]-$U$2*TableOMP[[#This Row],[StdDev]]</f>
        <v>#N/A</v>
      </c>
      <c r="R5759" s="3" t="e">
        <f>TableOMP[[#This Row],[Avg]]+$U$2*TableOMP[[#This Row],[StdDev]]</f>
        <v>#N/A</v>
      </c>
      <c r="S5759" s="3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>MID(M5760,22,1)</f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s="3" t="e">
        <f>TableOMP[[#This Row],[Avg]]-$U$2*TableOMP[[#This Row],[StdDev]]</f>
        <v>#N/A</v>
      </c>
      <c r="R5760" s="3" t="e">
        <f>TableOMP[[#This Row],[Avg]]+$U$2*TableOMP[[#This Row],[StdDev]]</f>
        <v>#N/A</v>
      </c>
      <c r="S5760" s="3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>MID(M5761,22,1)</f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s="3" t="e">
        <f>TableOMP[[#This Row],[Avg]]-$U$2*TableOMP[[#This Row],[StdDev]]</f>
        <v>#N/A</v>
      </c>
      <c r="R5761" s="3" t="e">
        <f>TableOMP[[#This Row],[Avg]]+$U$2*TableOMP[[#This Row],[StdDev]]</f>
        <v>#N/A</v>
      </c>
      <c r="S5761" s="3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s="3" t="e">
        <f>TableOMP[[#This Row],[Avg]]-$U$2*TableOMP[[#This Row],[StdDev]]</f>
        <v>#N/A</v>
      </c>
      <c r="R5762" s="3" t="e">
        <f>TableOMP[[#This Row],[Avg]]+$U$2*TableOMP[[#This Row],[StdDev]]</f>
        <v>#N/A</v>
      </c>
      <c r="S5762" s="3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>MID(M5763,22,1)</f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s="3" t="e">
        <f>TableOMP[[#This Row],[Avg]]-$U$2*TableOMP[[#This Row],[StdDev]]</f>
        <v>#N/A</v>
      </c>
      <c r="R5763" s="3" t="e">
        <f>TableOMP[[#This Row],[Avg]]+$U$2*TableOMP[[#This Row],[StdDev]]</f>
        <v>#N/A</v>
      </c>
      <c r="S5763" s="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>MID(M5764,22,1)</f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s="3" t="e">
        <f>TableOMP[[#This Row],[Avg]]-$U$2*TableOMP[[#This Row],[StdDev]]</f>
        <v>#N/A</v>
      </c>
      <c r="R5764" s="3" t="e">
        <f>TableOMP[[#This Row],[Avg]]+$U$2*TableOMP[[#This Row],[StdDev]]</f>
        <v>#N/A</v>
      </c>
      <c r="S5764" s="3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>MID(M5765,22,1)</f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s="3" t="e">
        <f>TableOMP[[#This Row],[Avg]]-$U$2*TableOMP[[#This Row],[StdDev]]</f>
        <v>#N/A</v>
      </c>
      <c r="R5765" s="3" t="e">
        <f>TableOMP[[#This Row],[Avg]]+$U$2*TableOMP[[#This Row],[StdDev]]</f>
        <v>#N/A</v>
      </c>
      <c r="S5765" s="3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>MID(M5766,22,1)</f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s="3" t="e">
        <f>TableOMP[[#This Row],[Avg]]-$U$2*TableOMP[[#This Row],[StdDev]]</f>
        <v>#N/A</v>
      </c>
      <c r="R5766" s="3" t="e">
        <f>TableOMP[[#This Row],[Avg]]+$U$2*TableOMP[[#This Row],[StdDev]]</f>
        <v>#N/A</v>
      </c>
      <c r="S5766" s="3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>MID(M5767,22,1)</f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s="3" t="e">
        <f>TableOMP[[#This Row],[Avg]]-$U$2*TableOMP[[#This Row],[StdDev]]</f>
        <v>#N/A</v>
      </c>
      <c r="R5767" s="3" t="e">
        <f>TableOMP[[#This Row],[Avg]]+$U$2*TableOMP[[#This Row],[StdDev]]</f>
        <v>#N/A</v>
      </c>
      <c r="S5767" s="3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>MID(M5768,22,1)</f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s="3" t="e">
        <f>TableOMP[[#This Row],[Avg]]-$U$2*TableOMP[[#This Row],[StdDev]]</f>
        <v>#N/A</v>
      </c>
      <c r="R5768" s="3" t="e">
        <f>TableOMP[[#This Row],[Avg]]+$U$2*TableOMP[[#This Row],[StdDev]]</f>
        <v>#N/A</v>
      </c>
      <c r="S5768" s="3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>MID(M5769,22,1)</f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s="3" t="e">
        <f>TableOMP[[#This Row],[Avg]]-$U$2*TableOMP[[#This Row],[StdDev]]</f>
        <v>#N/A</v>
      </c>
      <c r="R5769" s="3" t="e">
        <f>TableOMP[[#This Row],[Avg]]+$U$2*TableOMP[[#This Row],[StdDev]]</f>
        <v>#N/A</v>
      </c>
      <c r="S5769" s="3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>MID(M5770,22,1)</f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s="3" t="e">
        <f>TableOMP[[#This Row],[Avg]]-$U$2*TableOMP[[#This Row],[StdDev]]</f>
        <v>#N/A</v>
      </c>
      <c r="R5770" s="3" t="e">
        <f>TableOMP[[#This Row],[Avg]]+$U$2*TableOMP[[#This Row],[StdDev]]</f>
        <v>#N/A</v>
      </c>
      <c r="S5770" s="3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>MID(M5771,22,1)</f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s="3" t="e">
        <f>TableOMP[[#This Row],[Avg]]-$U$2*TableOMP[[#This Row],[StdDev]]</f>
        <v>#N/A</v>
      </c>
      <c r="R5771" s="3" t="e">
        <f>TableOMP[[#This Row],[Avg]]+$U$2*TableOMP[[#This Row],[StdDev]]</f>
        <v>#N/A</v>
      </c>
      <c r="S5771" s="3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>MID(M5772,22,1)</f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s="3" t="e">
        <f>TableOMP[[#This Row],[Avg]]-$U$2*TableOMP[[#This Row],[StdDev]]</f>
        <v>#N/A</v>
      </c>
      <c r="R5772" s="3" t="e">
        <f>TableOMP[[#This Row],[Avg]]+$U$2*TableOMP[[#This Row],[StdDev]]</f>
        <v>#N/A</v>
      </c>
      <c r="S5772" s="3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>MID(M5773,22,1)</f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s="3" t="e">
        <f>TableOMP[[#This Row],[Avg]]-$U$2*TableOMP[[#This Row],[StdDev]]</f>
        <v>#N/A</v>
      </c>
      <c r="R5773" s="3" t="e">
        <f>TableOMP[[#This Row],[Avg]]+$U$2*TableOMP[[#This Row],[StdDev]]</f>
        <v>#N/A</v>
      </c>
      <c r="S5773" s="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>MID(M5774,22,1)</f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s="3" t="e">
        <f>TableOMP[[#This Row],[Avg]]-$U$2*TableOMP[[#This Row],[StdDev]]</f>
        <v>#N/A</v>
      </c>
      <c r="R5774" s="3" t="e">
        <f>TableOMP[[#This Row],[Avg]]+$U$2*TableOMP[[#This Row],[StdDev]]</f>
        <v>#N/A</v>
      </c>
      <c r="S5774" s="3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>MID(M5775,22,1)</f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s="3" t="e">
        <f>TableOMP[[#This Row],[Avg]]-$U$2*TableOMP[[#This Row],[StdDev]]</f>
        <v>#N/A</v>
      </c>
      <c r="R5775" s="3" t="e">
        <f>TableOMP[[#This Row],[Avg]]+$U$2*TableOMP[[#This Row],[StdDev]]</f>
        <v>#N/A</v>
      </c>
      <c r="S5775" s="3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>MID(M5776,22,1)</f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s="3" t="e">
        <f>TableOMP[[#This Row],[Avg]]-$U$2*TableOMP[[#This Row],[StdDev]]</f>
        <v>#N/A</v>
      </c>
      <c r="R5776" s="3" t="e">
        <f>TableOMP[[#This Row],[Avg]]+$U$2*TableOMP[[#This Row],[StdDev]]</f>
        <v>#N/A</v>
      </c>
      <c r="S5776" s="3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>MID(M5777,22,1)</f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s="3" t="e">
        <f>TableOMP[[#This Row],[Avg]]-$U$2*TableOMP[[#This Row],[StdDev]]</f>
        <v>#N/A</v>
      </c>
      <c r="R5777" s="3" t="e">
        <f>TableOMP[[#This Row],[Avg]]+$U$2*TableOMP[[#This Row],[StdDev]]</f>
        <v>#N/A</v>
      </c>
      <c r="S5777" s="3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>MID(M5778,22,1)</f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s="3" t="e">
        <f>TableOMP[[#This Row],[Avg]]-$U$2*TableOMP[[#This Row],[StdDev]]</f>
        <v>#N/A</v>
      </c>
      <c r="R5778" s="3" t="e">
        <f>TableOMP[[#This Row],[Avg]]+$U$2*TableOMP[[#This Row],[StdDev]]</f>
        <v>#N/A</v>
      </c>
      <c r="S5778" s="3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>MID(M5779,22,1)</f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s="3" t="e">
        <f>TableOMP[[#This Row],[Avg]]-$U$2*TableOMP[[#This Row],[StdDev]]</f>
        <v>#N/A</v>
      </c>
      <c r="R5779" s="3" t="e">
        <f>TableOMP[[#This Row],[Avg]]+$U$2*TableOMP[[#This Row],[StdDev]]</f>
        <v>#N/A</v>
      </c>
      <c r="S5779" s="3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>MID(M5780,22,1)</f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s="3" t="e">
        <f>TableOMP[[#This Row],[Avg]]-$U$2*TableOMP[[#This Row],[StdDev]]</f>
        <v>#N/A</v>
      </c>
      <c r="R5780" s="3" t="e">
        <f>TableOMP[[#This Row],[Avg]]+$U$2*TableOMP[[#This Row],[StdDev]]</f>
        <v>#N/A</v>
      </c>
      <c r="S5780" s="3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>MID(M5781,22,1)</f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s="3" t="e">
        <f>TableOMP[[#This Row],[Avg]]-$U$2*TableOMP[[#This Row],[StdDev]]</f>
        <v>#N/A</v>
      </c>
      <c r="R5781" s="3" t="e">
        <f>TableOMP[[#This Row],[Avg]]+$U$2*TableOMP[[#This Row],[StdDev]]</f>
        <v>#N/A</v>
      </c>
      <c r="S5781" s="3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>MID(M5782,22,1)</f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s="3" t="e">
        <f>TableOMP[[#This Row],[Avg]]-$U$2*TableOMP[[#This Row],[StdDev]]</f>
        <v>#N/A</v>
      </c>
      <c r="R5782" s="3" t="e">
        <f>TableOMP[[#This Row],[Avg]]+$U$2*TableOMP[[#This Row],[StdDev]]</f>
        <v>#N/A</v>
      </c>
      <c r="S5782" s="3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>MID(M5783,22,1)</f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s="3" t="e">
        <f>TableOMP[[#This Row],[Avg]]-$U$2*TableOMP[[#This Row],[StdDev]]</f>
        <v>#N/A</v>
      </c>
      <c r="R5783" s="3" t="e">
        <f>TableOMP[[#This Row],[Avg]]+$U$2*TableOMP[[#This Row],[StdDev]]</f>
        <v>#N/A</v>
      </c>
      <c r="S5783" s="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>MID(M5784,22,1)</f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s="3" t="e">
        <f>TableOMP[[#This Row],[Avg]]-$U$2*TableOMP[[#This Row],[StdDev]]</f>
        <v>#N/A</v>
      </c>
      <c r="R5784" s="3" t="e">
        <f>TableOMP[[#This Row],[Avg]]+$U$2*TableOMP[[#This Row],[StdDev]]</f>
        <v>#N/A</v>
      </c>
      <c r="S5784" s="3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>MID(M5785,22,1)</f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s="3" t="e">
        <f>TableOMP[[#This Row],[Avg]]-$U$2*TableOMP[[#This Row],[StdDev]]</f>
        <v>#N/A</v>
      </c>
      <c r="R5785" s="3" t="e">
        <f>TableOMP[[#This Row],[Avg]]+$U$2*TableOMP[[#This Row],[StdDev]]</f>
        <v>#N/A</v>
      </c>
      <c r="S5785" s="3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>MID(M5786,22,1)</f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s="3" t="e">
        <f>TableOMP[[#This Row],[Avg]]-$U$2*TableOMP[[#This Row],[StdDev]]</f>
        <v>#N/A</v>
      </c>
      <c r="R5786" s="3" t="e">
        <f>TableOMP[[#This Row],[Avg]]+$U$2*TableOMP[[#This Row],[StdDev]]</f>
        <v>#N/A</v>
      </c>
      <c r="S5786" s="3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>MID(M5787,22,1)</f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s="3" t="e">
        <f>TableOMP[[#This Row],[Avg]]-$U$2*TableOMP[[#This Row],[StdDev]]</f>
        <v>#N/A</v>
      </c>
      <c r="R5787" s="3" t="e">
        <f>TableOMP[[#This Row],[Avg]]+$U$2*TableOMP[[#This Row],[StdDev]]</f>
        <v>#N/A</v>
      </c>
      <c r="S5787" s="3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>MID(M5788,22,1)</f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s="3" t="e">
        <f>TableOMP[[#This Row],[Avg]]-$U$2*TableOMP[[#This Row],[StdDev]]</f>
        <v>#N/A</v>
      </c>
      <c r="R5788" s="3" t="e">
        <f>TableOMP[[#This Row],[Avg]]+$U$2*TableOMP[[#This Row],[StdDev]]</f>
        <v>#N/A</v>
      </c>
      <c r="S5788" s="3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>MID(M5789,22,1)</f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s="3" t="e">
        <f>TableOMP[[#This Row],[Avg]]-$U$2*TableOMP[[#This Row],[StdDev]]</f>
        <v>#N/A</v>
      </c>
      <c r="R5789" s="3" t="e">
        <f>TableOMP[[#This Row],[Avg]]+$U$2*TableOMP[[#This Row],[StdDev]]</f>
        <v>#N/A</v>
      </c>
      <c r="S5789" s="3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>MID(M5790,22,1)</f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s="3" t="e">
        <f>TableOMP[[#This Row],[Avg]]-$U$2*TableOMP[[#This Row],[StdDev]]</f>
        <v>#N/A</v>
      </c>
      <c r="R5790" s="3" t="e">
        <f>TableOMP[[#This Row],[Avg]]+$U$2*TableOMP[[#This Row],[StdDev]]</f>
        <v>#N/A</v>
      </c>
      <c r="S5790" s="3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>MID(M5791,22,1)</f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s="3" t="e">
        <f>TableOMP[[#This Row],[Avg]]-$U$2*TableOMP[[#This Row],[StdDev]]</f>
        <v>#N/A</v>
      </c>
      <c r="R5791" s="3" t="e">
        <f>TableOMP[[#This Row],[Avg]]+$U$2*TableOMP[[#This Row],[StdDev]]</f>
        <v>#N/A</v>
      </c>
      <c r="S5791" s="3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>MID(M5792,22,1)</f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 s="3">
        <f>TableOMP[[#This Row],[Avg]]-$U$2*TableOMP[[#This Row],[StdDev]]</f>
        <v>184.95086162440029</v>
      </c>
      <c r="R5792" s="3">
        <f>TableOMP[[#This Row],[Avg]]+$U$2*TableOMP[[#This Row],[StdDev]]</f>
        <v>189.08237417559971</v>
      </c>
      <c r="S5792" s="3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>MID(M5793,22,1)</f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 s="3">
        <f>TableOMP[[#This Row],[Avg]]-$U$2*TableOMP[[#This Row],[StdDev]]</f>
        <v>93.738677102903537</v>
      </c>
      <c r="R5793" s="3">
        <f>TableOMP[[#This Row],[Avg]]+$U$2*TableOMP[[#This Row],[StdDev]]</f>
        <v>98.375079097096446</v>
      </c>
      <c r="S5793" s="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>MID(M5794,22,1)</f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 s="3">
        <f>TableOMP[[#This Row],[Avg]]-$U$2*TableOMP[[#This Row],[StdDev]]</f>
        <v>62.634468000635309</v>
      </c>
      <c r="R5794" s="3">
        <f>TableOMP[[#This Row],[Avg]]+$U$2*TableOMP[[#This Row],[StdDev]]</f>
        <v>67.39890444380913</v>
      </c>
      <c r="S5794" s="3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>MID(M5795,22,1)</f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 s="3">
        <f>TableOMP[[#This Row],[Avg]]-$U$2*TableOMP[[#This Row],[StdDev]]</f>
        <v>46.677891766250582</v>
      </c>
      <c r="R5795" s="3">
        <f>TableOMP[[#This Row],[Avg]]+$U$2*TableOMP[[#This Row],[StdDev]]</f>
        <v>52.00909803374941</v>
      </c>
      <c r="S5795" s="3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>MID(M5796,22,1)</f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 s="3">
        <f>TableOMP[[#This Row],[Avg]]-$U$2*TableOMP[[#This Row],[StdDev]]</f>
        <v>37.748122210214582</v>
      </c>
      <c r="R5796" s="3">
        <f>TableOMP[[#This Row],[Avg]]+$U$2*TableOMP[[#This Row],[StdDev]]</f>
        <v>41.436526989785413</v>
      </c>
      <c r="S5796" s="3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>MID(M5797,22,1)</f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 s="3">
        <f>TableOMP[[#This Row],[Avg]]-$U$2*TableOMP[[#This Row],[StdDev]]</f>
        <v>30.834657294414498</v>
      </c>
      <c r="R5797" s="3">
        <f>TableOMP[[#This Row],[Avg]]+$U$2*TableOMP[[#This Row],[StdDev]]</f>
        <v>37.762516927807724</v>
      </c>
      <c r="S5797" s="3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>MID(M5798,22,1)</f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 s="3">
        <f>TableOMP[[#This Row],[Avg]]-$U$2*TableOMP[[#This Row],[StdDev]]</f>
        <v>27.741019028728598</v>
      </c>
      <c r="R5798" s="3">
        <f>TableOMP[[#This Row],[Avg]]+$U$2*TableOMP[[#This Row],[StdDev]]</f>
        <v>29.523794771271401</v>
      </c>
      <c r="S5798" s="3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>MID(M5799,22,1)</f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 s="3">
        <f>TableOMP[[#This Row],[Avg]]-$U$2*TableOMP[[#This Row],[StdDev]]</f>
        <v>22.73601736666636</v>
      </c>
      <c r="R5799" s="3">
        <f>TableOMP[[#This Row],[Avg]]+$U$2*TableOMP[[#This Row],[StdDev]]</f>
        <v>29.022116033333639</v>
      </c>
      <c r="S5799" s="3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>MID(M5800,22,1)</f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 s="3">
        <f>TableOMP[[#This Row],[Avg]]-$U$2*TableOMP[[#This Row],[StdDev]]</f>
        <v>21.898054303763377</v>
      </c>
      <c r="R5800" s="3">
        <f>TableOMP[[#This Row],[Avg]]+$U$2*TableOMP[[#This Row],[StdDev]]</f>
        <v>23.26578125179218</v>
      </c>
      <c r="S5800" s="3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>MID(M5801,22,1)</f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 s="3">
        <f>TableOMP[[#This Row],[Avg]]-$U$2*TableOMP[[#This Row],[StdDev]]</f>
        <v>19.516161106209108</v>
      </c>
      <c r="R5801" s="3">
        <f>TableOMP[[#This Row],[Avg]]+$U$2*TableOMP[[#This Row],[StdDev]]</f>
        <v>21.2680244937909</v>
      </c>
      <c r="S5801" s="3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>MID(M5802,22,1)</f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 s="3">
        <f>TableOMP[[#This Row],[Avg]]-$U$2*TableOMP[[#This Row],[StdDev]]</f>
        <v>17.946841491244165</v>
      </c>
      <c r="R5802" s="3">
        <f>TableOMP[[#This Row],[Avg]]+$U$2*TableOMP[[#This Row],[StdDev]]</f>
        <v>19.628158308755836</v>
      </c>
      <c r="S5802" s="3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>MID(M5803,22,1)</f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 s="3">
        <f>TableOMP[[#This Row],[Avg]]-$U$2*TableOMP[[#This Row],[StdDev]]</f>
        <v>14.885510228682564</v>
      </c>
      <c r="R5803" s="3">
        <f>TableOMP[[#This Row],[Avg]]+$U$2*TableOMP[[#This Row],[StdDev]]</f>
        <v>20.211146171317434</v>
      </c>
      <c r="S5803" s="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>MID(M5804,22,1)</f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 s="3">
        <f>TableOMP[[#This Row],[Avg]]-$U$2*TableOMP[[#This Row],[StdDev]]</f>
        <v>15.279714633156697</v>
      </c>
      <c r="R5804" s="3">
        <f>TableOMP[[#This Row],[Avg]]+$U$2*TableOMP[[#This Row],[StdDev]]</f>
        <v>16.510216566843305</v>
      </c>
      <c r="S5804" s="3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>MID(M5805,22,1)</f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 s="3">
        <f>TableOMP[[#This Row],[Avg]]-$U$2*TableOMP[[#This Row],[StdDev]]</f>
        <v>14.304077306150663</v>
      </c>
      <c r="R5805" s="3">
        <f>TableOMP[[#This Row],[Avg]]+$U$2*TableOMP[[#This Row],[StdDev]]</f>
        <v>15.256140493849333</v>
      </c>
      <c r="S5805" s="3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>MID(M5806,22,1)</f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 s="3">
        <f>TableOMP[[#This Row],[Avg]]-$U$2*TableOMP[[#This Row],[StdDev]]</f>
        <v>13.262548119831045</v>
      </c>
      <c r="R5806" s="3">
        <f>TableOMP[[#This Row],[Avg]]+$U$2*TableOMP[[#This Row],[StdDev]]</f>
        <v>14.648779080168953</v>
      </c>
      <c r="S5806" s="3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>MID(M5807,22,1)</f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 s="3">
        <f>TableOMP[[#This Row],[Avg]]-$U$2*TableOMP[[#This Row],[StdDev]]</f>
        <v>12.361099467976926</v>
      </c>
      <c r="R5807" s="3">
        <f>TableOMP[[#This Row],[Avg]]+$U$2*TableOMP[[#This Row],[StdDev]]</f>
        <v>13.983409532023073</v>
      </c>
      <c r="S5807" s="3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>MID(M5808,22,1)</f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 s="3">
        <f>TableOMP[[#This Row],[Avg]]-$U$2*TableOMP[[#This Row],[StdDev]]</f>
        <v>12.191912761721026</v>
      </c>
      <c r="R5808" s="3">
        <f>TableOMP[[#This Row],[Avg]]+$U$2*TableOMP[[#This Row],[StdDev]]</f>
        <v>12.431416638278973</v>
      </c>
      <c r="S5808" s="3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>MID(M5809,22,1)</f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 s="3">
        <f>TableOMP[[#This Row],[Avg]]-$U$2*TableOMP[[#This Row],[StdDev]]</f>
        <v>10.4465080407637</v>
      </c>
      <c r="R5809" s="3">
        <f>TableOMP[[#This Row],[Avg]]+$U$2*TableOMP[[#This Row],[StdDev]]</f>
        <v>13.626861359236301</v>
      </c>
      <c r="S5809" s="3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>MID(M5810,22,1)</f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 s="3">
        <f>TableOMP[[#This Row],[Avg]]-$U$2*TableOMP[[#This Row],[StdDev]]</f>
        <v>8.6851421251300422</v>
      </c>
      <c r="R5810" s="3">
        <f>TableOMP[[#This Row],[Avg]]+$U$2*TableOMP[[#This Row],[StdDev]]</f>
        <v>15.182837074869958</v>
      </c>
      <c r="S5810" s="3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>MID(M5811,22,1)</f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 s="3">
        <f>TableOMP[[#This Row],[Avg]]-$U$2*TableOMP[[#This Row],[StdDev]]</f>
        <v>10.561764726285533</v>
      </c>
      <c r="R5811" s="3">
        <f>TableOMP[[#This Row],[Avg]]+$U$2*TableOMP[[#This Row],[StdDev]]</f>
        <v>10.797791273714468</v>
      </c>
      <c r="S5811" s="3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>MID(M5812,22,1)</f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 s="3">
        <f>TableOMP[[#This Row],[Avg]]-$U$2*TableOMP[[#This Row],[StdDev]]</f>
        <v>9.8173191445117176</v>
      </c>
      <c r="R5812" s="3">
        <f>TableOMP[[#This Row],[Avg]]+$U$2*TableOMP[[#This Row],[StdDev]]</f>
        <v>10.749069255488283</v>
      </c>
      <c r="S5812" s="3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>MID(M5813,22,1)</f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 s="3">
        <f>TableOMP[[#This Row],[Avg]]-$U$2*TableOMP[[#This Row],[StdDev]]</f>
        <v>8.8839161252313055</v>
      </c>
      <c r="R5813" s="3">
        <f>TableOMP[[#This Row],[Avg]]+$U$2*TableOMP[[#This Row],[StdDev]]</f>
        <v>11.219331074768693</v>
      </c>
      <c r="S5813" s="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>MID(M5814,22,1)</f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 s="3">
        <f>TableOMP[[#This Row],[Avg]]-$U$2*TableOMP[[#This Row],[StdDev]]</f>
        <v>9.2893072070351632</v>
      </c>
      <c r="R5814" s="3">
        <f>TableOMP[[#This Row],[Avg]]+$U$2*TableOMP[[#This Row],[StdDev]]</f>
        <v>9.5927111929648365</v>
      </c>
      <c r="S5814" s="3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>MID(M5815,22,1)</f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 s="3">
        <f>TableOMP[[#This Row],[Avg]]-$U$2*TableOMP[[#This Row],[StdDev]]</f>
        <v>8.5665915875591967</v>
      </c>
      <c r="R5815" s="3">
        <f>TableOMP[[#This Row],[Avg]]+$U$2*TableOMP[[#This Row],[StdDev]]</f>
        <v>10.057967412440801</v>
      </c>
      <c r="S5815" s="3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>MID(M5816,22,1)</f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 s="3">
        <f>TableOMP[[#This Row],[Avg]]-$U$2*TableOMP[[#This Row],[StdDev]]</f>
        <v>8.245687348724827</v>
      </c>
      <c r="R5816" s="3">
        <f>TableOMP[[#This Row],[Avg]]+$U$2*TableOMP[[#This Row],[StdDev]]</f>
        <v>10.093618251275172</v>
      </c>
      <c r="S5816" s="3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>MID(M5817,22,1)</f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 s="3">
        <f>TableOMP[[#This Row],[Avg]]-$U$2*TableOMP[[#This Row],[StdDev]]</f>
        <v>7.9644247492613394</v>
      </c>
      <c r="R5817" s="3">
        <f>TableOMP[[#This Row],[Avg]]+$U$2*TableOMP[[#This Row],[StdDev]]</f>
        <v>9.2689190507386616</v>
      </c>
      <c r="S5817" s="3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>MID(M5818,22,1)</f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 s="3">
        <f>TableOMP[[#This Row],[Avg]]-$U$2*TableOMP[[#This Row],[StdDev]]</f>
        <v>7.1412580231052765</v>
      </c>
      <c r="R5818" s="3">
        <f>TableOMP[[#This Row],[Avg]]+$U$2*TableOMP[[#This Row],[StdDev]]</f>
        <v>9.9136137768947243</v>
      </c>
      <c r="S5818" s="3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>MID(M5819,22,1)</f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 s="3">
        <f>TableOMP[[#This Row],[Avg]]-$U$2*TableOMP[[#This Row],[StdDev]]</f>
        <v>7.5919509264087042</v>
      </c>
      <c r="R5819" s="3">
        <f>TableOMP[[#This Row],[Avg]]+$U$2*TableOMP[[#This Row],[StdDev]]</f>
        <v>9.4234664735912919</v>
      </c>
      <c r="S5819" s="3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>MID(M5820,22,1)</f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 s="3">
        <f>TableOMP[[#This Row],[Avg]]-$U$2*TableOMP[[#This Row],[StdDev]]</f>
        <v>7.2179682488377885</v>
      </c>
      <c r="R5820" s="3">
        <f>TableOMP[[#This Row],[Avg]]+$U$2*TableOMP[[#This Row],[StdDev]]</f>
        <v>8.6386761511622137</v>
      </c>
      <c r="S5820" s="3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>MID(M5821,22,1)</f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 s="3">
        <f>TableOMP[[#This Row],[Avg]]-$U$2*TableOMP[[#This Row],[StdDev]]</f>
        <v>7.0540539141677119</v>
      </c>
      <c r="R5821" s="3">
        <f>TableOMP[[#This Row],[Avg]]+$U$2*TableOMP[[#This Row],[StdDev]]</f>
        <v>8.4645784858322894</v>
      </c>
      <c r="S5821" s="3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>MID(M5822,22,1)</f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 s="3">
        <f>TableOMP[[#This Row],[Avg]]-$U$2*TableOMP[[#This Row],[StdDev]]</f>
        <v>6.9710618459566103</v>
      </c>
      <c r="R5822" s="3">
        <f>TableOMP[[#This Row],[Avg]]+$U$2*TableOMP[[#This Row],[StdDev]]</f>
        <v>7.8691975540433923</v>
      </c>
      <c r="S5822" s="3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>MID(M5823,22,1)</f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 s="3">
        <f>TableOMP[[#This Row],[Avg]]-$U$2*TableOMP[[#This Row],[StdDev]]</f>
        <v>6.4985338245360476</v>
      </c>
      <c r="R5823" s="3">
        <f>TableOMP[[#This Row],[Avg]]+$U$2*TableOMP[[#This Row],[StdDev]]</f>
        <v>8.1179499754639544</v>
      </c>
      <c r="S5823" s="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>MID(M5824,22,1)</f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 s="3">
        <f>TableOMP[[#This Row],[Avg]]-$U$2*TableOMP[[#This Row],[StdDev]]</f>
        <v>6.4031419507400669</v>
      </c>
      <c r="R5824" s="3">
        <f>TableOMP[[#This Row],[Avg]]+$U$2*TableOMP[[#This Row],[StdDev]]</f>
        <v>8.0033252492599321</v>
      </c>
      <c r="S5824" s="3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>MID(M5825,22,1)</f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 s="3">
        <f>TableOMP[[#This Row],[Avg]]-$U$2*TableOMP[[#This Row],[StdDev]]</f>
        <v>6.3753152760926453</v>
      </c>
      <c r="R5825" s="3">
        <f>TableOMP[[#This Row],[Avg]]+$U$2*TableOMP[[#This Row],[StdDev]]</f>
        <v>7.4883445239073536</v>
      </c>
      <c r="S5825" s="3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 s="3">
        <f>TableOMP[[#This Row],[Avg]]-$U$2*TableOMP[[#This Row],[StdDev]]</f>
        <v>6.0737941137225508</v>
      </c>
      <c r="R5826" s="3">
        <f>TableOMP[[#This Row],[Avg]]+$U$2*TableOMP[[#This Row],[StdDev]]</f>
        <v>8.0194948862774513</v>
      </c>
      <c r="S5826" s="3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>MID(M5827,22,1)</f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 s="3">
        <f>TableOMP[[#This Row],[Avg]]-$U$2*TableOMP[[#This Row],[StdDev]]</f>
        <v>6.1278282592144917</v>
      </c>
      <c r="R5827" s="3">
        <f>TableOMP[[#This Row],[Avg]]+$U$2*TableOMP[[#This Row],[StdDev]]</f>
        <v>6.9987141407855047</v>
      </c>
      <c r="S5827" s="3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>MID(M5828,22,1)</f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 s="3">
        <f>TableOMP[[#This Row],[Avg]]-$U$2*TableOMP[[#This Row],[StdDev]]</f>
        <v>5.6894412882307757</v>
      </c>
      <c r="R5828" s="3">
        <f>TableOMP[[#This Row],[Avg]]+$U$2*TableOMP[[#This Row],[StdDev]]</f>
        <v>7.6377803117692222</v>
      </c>
      <c r="S5828" s="3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>MID(M5829,22,1)</f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 s="3">
        <f>TableOMP[[#This Row],[Avg]]-$U$2*TableOMP[[#This Row],[StdDev]]</f>
        <v>4.3691847227445617</v>
      </c>
      <c r="R5829" s="3">
        <f>TableOMP[[#This Row],[Avg]]+$U$2*TableOMP[[#This Row],[StdDev]]</f>
        <v>9.4445982772554391</v>
      </c>
      <c r="S5829" s="3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>MID(M5830,22,1)</f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 s="3">
        <f>TableOMP[[#This Row],[Avg]]-$U$2*TableOMP[[#This Row],[StdDev]]</f>
        <v>5.5742955197713506</v>
      </c>
      <c r="R5830" s="3">
        <f>TableOMP[[#This Row],[Avg]]+$U$2*TableOMP[[#This Row],[StdDev]]</f>
        <v>7.0714656802286502</v>
      </c>
      <c r="S5830" s="3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>MID(M5831,22,1)</f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 s="3">
        <f>TableOMP[[#This Row],[Avg]]-$U$2*TableOMP[[#This Row],[StdDev]]</f>
        <v>5.2578215669445605</v>
      </c>
      <c r="R5831" s="3">
        <f>TableOMP[[#This Row],[Avg]]+$U$2*TableOMP[[#This Row],[StdDev]]</f>
        <v>7.1246406330554404</v>
      </c>
      <c r="S5831" s="3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>MID(M5832,22,1)</f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 s="3">
        <f>TableOMP[[#This Row],[Avg]]-$U$2*TableOMP[[#This Row],[StdDev]]</f>
        <v>1.8637395461310593</v>
      </c>
      <c r="R5832" s="3">
        <f>TableOMP[[#This Row],[Avg]]+$U$2*TableOMP[[#This Row],[StdDev]]</f>
        <v>12.16138725386894</v>
      </c>
      <c r="S5832" s="3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>MID(M5833,22,1)</f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 s="3">
        <f>TableOMP[[#This Row],[Avg]]-$U$2*TableOMP[[#This Row],[StdDev]]</f>
        <v>5.3492953449309226</v>
      </c>
      <c r="R5833" s="3">
        <f>TableOMP[[#This Row],[Avg]]+$U$2*TableOMP[[#This Row],[StdDev]]</f>
        <v>6.2787170550690767</v>
      </c>
      <c r="S5833" s="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>MID(M5834,22,1)</f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 s="3">
        <f>TableOMP[[#This Row],[Avg]]-$U$2*TableOMP[[#This Row],[StdDev]]</f>
        <v>1.3746860574984865</v>
      </c>
      <c r="R5834" s="3">
        <f>TableOMP[[#This Row],[Avg]]+$U$2*TableOMP[[#This Row],[StdDev]]</f>
        <v>11.808659742501515</v>
      </c>
      <c r="S5834" s="3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>MID(M5835,22,1)</f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 s="3">
        <f>TableOMP[[#This Row],[Avg]]-$U$2*TableOMP[[#This Row],[StdDev]]</f>
        <v>5.0067396839671829</v>
      </c>
      <c r="R5835" s="3">
        <f>TableOMP[[#This Row],[Avg]]+$U$2*TableOMP[[#This Row],[StdDev]]</f>
        <v>6.3148597160328173</v>
      </c>
      <c r="S5835" s="3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>MID(M5836,22,1)</f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 s="3">
        <f>TableOMP[[#This Row],[Avg]]-$U$2*TableOMP[[#This Row],[StdDev]]</f>
        <v>4.9087548486923325</v>
      </c>
      <c r="R5836" s="3">
        <f>TableOMP[[#This Row],[Avg]]+$U$2*TableOMP[[#This Row],[StdDev]]</f>
        <v>6.209891951307668</v>
      </c>
      <c r="S5836" s="3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>MID(M5837,22,1)</f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 s="3">
        <f>TableOMP[[#This Row],[Avg]]-$U$2*TableOMP[[#This Row],[StdDev]]</f>
        <v>2.6037156477523609</v>
      </c>
      <c r="R5837" s="3">
        <f>TableOMP[[#This Row],[Avg]]+$U$2*TableOMP[[#This Row],[StdDev]]</f>
        <v>10.367653952247638</v>
      </c>
      <c r="S5837" s="3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>MID(M5838,22,1)</f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 s="3">
        <f>TableOMP[[#This Row],[Avg]]-$U$2*TableOMP[[#This Row],[StdDev]]</f>
        <v>4.6955602511830641</v>
      </c>
      <c r="R5838" s="3">
        <f>TableOMP[[#This Row],[Avg]]+$U$2*TableOMP[[#This Row],[StdDev]]</f>
        <v>5.9293693488169357</v>
      </c>
      <c r="S5838" s="3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>MID(M5839,22,1)</f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 s="3">
        <f>TableOMP[[#This Row],[Avg]]-$U$2*TableOMP[[#This Row],[StdDev]]</f>
        <v>4.5503083716143946</v>
      </c>
      <c r="R5839" s="3">
        <f>TableOMP[[#This Row],[Avg]]+$U$2*TableOMP[[#This Row],[StdDev]]</f>
        <v>5.8498810283856058</v>
      </c>
      <c r="S5839" s="3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>MID(M5840,22,1)</f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 s="3">
        <f>TableOMP[[#This Row],[Avg]]-$U$2*TableOMP[[#This Row],[StdDev]]</f>
        <v>3.6004472350798151</v>
      </c>
      <c r="R5840" s="3">
        <f>TableOMP[[#This Row],[Avg]]+$U$2*TableOMP[[#This Row],[StdDev]]</f>
        <v>7.2503535649201831</v>
      </c>
      <c r="S5840" s="3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>MID(M5841,22,1)</f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 s="3">
        <f>TableOMP[[#This Row],[Avg]]-$U$2*TableOMP[[#This Row],[StdDev]]</f>
        <v>4.6023834699046429</v>
      </c>
      <c r="R5841" s="3">
        <f>TableOMP[[#This Row],[Avg]]+$U$2*TableOMP[[#This Row],[StdDev]]</f>
        <v>5.4916103300953569</v>
      </c>
      <c r="S5841" s="3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>MID(M5842,22,1)</f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 s="3">
        <f>TableOMP[[#This Row],[Avg]]-$U$2*TableOMP[[#This Row],[StdDev]]</f>
        <v>4.2529461602940977</v>
      </c>
      <c r="R5842" s="3">
        <f>TableOMP[[#This Row],[Avg]]+$U$2*TableOMP[[#This Row],[StdDev]]</f>
        <v>6.1450160397059026</v>
      </c>
      <c r="S5842" s="3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>MID(M5843,22,1)</f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 s="3">
        <f>TableOMP[[#This Row],[Avg]]-$U$2*TableOMP[[#This Row],[StdDev]]</f>
        <v>4.2766100173202339</v>
      </c>
      <c r="R5843" s="3">
        <f>TableOMP[[#This Row],[Avg]]+$U$2*TableOMP[[#This Row],[StdDev]]</f>
        <v>5.8347929826797671</v>
      </c>
      <c r="S5843" s="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>MID(M5844,22,1)</f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 s="3">
        <f>TableOMP[[#This Row],[Avg]]-$U$2*TableOMP[[#This Row],[StdDev]]</f>
        <v>4.4046496227186021</v>
      </c>
      <c r="R5844" s="3">
        <f>TableOMP[[#This Row],[Avg]]+$U$2*TableOMP[[#This Row],[StdDev]]</f>
        <v>5.3983331772813985</v>
      </c>
      <c r="S5844" s="3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>MID(M5845,22,1)</f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 s="3">
        <f>TableOMP[[#This Row],[Avg]]-$U$2*TableOMP[[#This Row],[StdDev]]</f>
        <v>4.1725269043650721</v>
      </c>
      <c r="R5845" s="3">
        <f>TableOMP[[#This Row],[Avg]]+$U$2*TableOMP[[#This Row],[StdDev]]</f>
        <v>5.6009540956349282</v>
      </c>
      <c r="S5845" s="3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>MID(M5846,22,1)</f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 s="3">
        <f>TableOMP[[#This Row],[Avg]]-$U$2*TableOMP[[#This Row],[StdDev]]</f>
        <v>4.2650321174173751</v>
      </c>
      <c r="R5846" s="3">
        <f>TableOMP[[#This Row],[Avg]]+$U$2*TableOMP[[#This Row],[StdDev]]</f>
        <v>5.3116438825826275</v>
      </c>
      <c r="S5846" s="3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>MID(M5847,22,1)</f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 s="3">
        <f>TableOMP[[#This Row],[Avg]]-$U$2*TableOMP[[#This Row],[StdDev]]</f>
        <v>4.2048685815142726</v>
      </c>
      <c r="R5847" s="3">
        <f>TableOMP[[#This Row],[Avg]]+$U$2*TableOMP[[#This Row],[StdDev]]</f>
        <v>5.423068218485728</v>
      </c>
      <c r="S5847" s="3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>MID(M5848,22,1)</f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 s="3">
        <f>TableOMP[[#This Row],[Avg]]-$U$2*TableOMP[[#This Row],[StdDev]]</f>
        <v>-0.98975982599369416</v>
      </c>
      <c r="R5848" s="3">
        <f>TableOMP[[#This Row],[Avg]]+$U$2*TableOMP[[#This Row],[StdDev]]</f>
        <v>12.885383025993695</v>
      </c>
      <c r="S5848" s="3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>MID(M5849,22,1)</f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 s="3">
        <f>TableOMP[[#This Row],[Avg]]-$U$2*TableOMP[[#This Row],[StdDev]]</f>
        <v>2.6691840273665464</v>
      </c>
      <c r="R5849" s="3">
        <f>TableOMP[[#This Row],[Avg]]+$U$2*TableOMP[[#This Row],[StdDev]]</f>
        <v>7.2433899726334534</v>
      </c>
      <c r="S5849" s="3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>MID(M5850,22,1)</f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 s="3">
        <f>TableOMP[[#This Row],[Avg]]-$U$2*TableOMP[[#This Row],[StdDev]]</f>
        <v>4.4416518968880485</v>
      </c>
      <c r="R5850" s="3">
        <f>TableOMP[[#This Row],[Avg]]+$U$2*TableOMP[[#This Row],[StdDev]]</f>
        <v>4.6178953031119523</v>
      </c>
      <c r="S5850" s="3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>MID(M5851,22,1)</f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 s="3">
        <f>TableOMP[[#This Row],[Avg]]-$U$2*TableOMP[[#This Row],[StdDev]]</f>
        <v>3.9946831821115136</v>
      </c>
      <c r="R5851" s="3">
        <f>TableOMP[[#This Row],[Avg]]+$U$2*TableOMP[[#This Row],[StdDev]]</f>
        <v>5.5483244178884856</v>
      </c>
      <c r="S5851" s="3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>MID(M5852,22,1)</f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 s="3">
        <f>TableOMP[[#This Row],[Avg]]-$U$2*TableOMP[[#This Row],[StdDev]]</f>
        <v>2.5187130253149248</v>
      </c>
      <c r="R5852" s="3">
        <f>TableOMP[[#This Row],[Avg]]+$U$2*TableOMP[[#This Row],[StdDev]]</f>
        <v>7.4439847746850756</v>
      </c>
      <c r="S5852" s="3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>MID(M5853,22,1)</f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 s="3">
        <f>TableOMP[[#This Row],[Avg]]-$U$2*TableOMP[[#This Row],[StdDev]]</f>
        <v>3.8584940998425306</v>
      </c>
      <c r="R5853" s="3">
        <f>TableOMP[[#This Row],[Avg]]+$U$2*TableOMP[[#This Row],[StdDev]]</f>
        <v>5.3339371001574669</v>
      </c>
      <c r="S5853" s="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>MID(M5854,22,1)</f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 s="3">
        <f>TableOMP[[#This Row],[Avg]]-$U$2*TableOMP[[#This Row],[StdDev]]</f>
        <v>3.9752701498858887</v>
      </c>
      <c r="R5854" s="3">
        <f>TableOMP[[#This Row],[Avg]]+$U$2*TableOMP[[#This Row],[StdDev]]</f>
        <v>5.076070450114111</v>
      </c>
      <c r="S5854" s="3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>MID(M5855,22,1)</f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s="3" t="e">
        <f>TableOMP[[#This Row],[Avg]]-$U$2*TableOMP[[#This Row],[StdDev]]</f>
        <v>#N/A</v>
      </c>
      <c r="R5855" s="3" t="e">
        <f>TableOMP[[#This Row],[Avg]]+$U$2*TableOMP[[#This Row],[StdDev]]</f>
        <v>#N/A</v>
      </c>
      <c r="S5855" s="3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>MID(M5856,22,1)</f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s="3" t="e">
        <f>TableOMP[[#This Row],[Avg]]-$U$2*TableOMP[[#This Row],[StdDev]]</f>
        <v>#N/A</v>
      </c>
      <c r="R5856" s="3" t="e">
        <f>TableOMP[[#This Row],[Avg]]+$U$2*TableOMP[[#This Row],[StdDev]]</f>
        <v>#N/A</v>
      </c>
      <c r="S5856" s="3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>MID(M5857,22,1)</f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s="3" t="e">
        <f>TableOMP[[#This Row],[Avg]]-$U$2*TableOMP[[#This Row],[StdDev]]</f>
        <v>#N/A</v>
      </c>
      <c r="R5857" s="3" t="e">
        <f>TableOMP[[#This Row],[Avg]]+$U$2*TableOMP[[#This Row],[StdDev]]</f>
        <v>#N/A</v>
      </c>
      <c r="S5857" s="3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>MID(M5858,22,1)</f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s="3" t="e">
        <f>TableOMP[[#This Row],[Avg]]-$U$2*TableOMP[[#This Row],[StdDev]]</f>
        <v>#N/A</v>
      </c>
      <c r="R5858" s="3" t="e">
        <f>TableOMP[[#This Row],[Avg]]+$U$2*TableOMP[[#This Row],[StdDev]]</f>
        <v>#N/A</v>
      </c>
      <c r="S5858" s="3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>MID(M5859,22,1)</f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s="3" t="e">
        <f>TableOMP[[#This Row],[Avg]]-$U$2*TableOMP[[#This Row],[StdDev]]</f>
        <v>#N/A</v>
      </c>
      <c r="R5859" s="3" t="e">
        <f>TableOMP[[#This Row],[Avg]]+$U$2*TableOMP[[#This Row],[StdDev]]</f>
        <v>#N/A</v>
      </c>
      <c r="S5859" s="3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>MID(M5860,22,1)</f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s="3" t="e">
        <f>TableOMP[[#This Row],[Avg]]-$U$2*TableOMP[[#This Row],[StdDev]]</f>
        <v>#N/A</v>
      </c>
      <c r="R5860" s="3" t="e">
        <f>TableOMP[[#This Row],[Avg]]+$U$2*TableOMP[[#This Row],[StdDev]]</f>
        <v>#N/A</v>
      </c>
      <c r="S5860" s="3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>MID(M5861,22,1)</f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s="3" t="e">
        <f>TableOMP[[#This Row],[Avg]]-$U$2*TableOMP[[#This Row],[StdDev]]</f>
        <v>#N/A</v>
      </c>
      <c r="R5861" s="3" t="e">
        <f>TableOMP[[#This Row],[Avg]]+$U$2*TableOMP[[#This Row],[StdDev]]</f>
        <v>#N/A</v>
      </c>
      <c r="S5861" s="3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>MID(M5862,22,1)</f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s="3" t="e">
        <f>TableOMP[[#This Row],[Avg]]-$U$2*TableOMP[[#This Row],[StdDev]]</f>
        <v>#N/A</v>
      </c>
      <c r="R5862" s="3" t="e">
        <f>TableOMP[[#This Row],[Avg]]+$U$2*TableOMP[[#This Row],[StdDev]]</f>
        <v>#N/A</v>
      </c>
      <c r="S5862" s="3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>MID(M5863,22,1)</f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s="3" t="e">
        <f>TableOMP[[#This Row],[Avg]]-$U$2*TableOMP[[#This Row],[StdDev]]</f>
        <v>#N/A</v>
      </c>
      <c r="R5863" s="3" t="e">
        <f>TableOMP[[#This Row],[Avg]]+$U$2*TableOMP[[#This Row],[StdDev]]</f>
        <v>#N/A</v>
      </c>
      <c r="S5863" s="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>MID(M5864,22,1)</f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s="3" t="e">
        <f>TableOMP[[#This Row],[Avg]]-$U$2*TableOMP[[#This Row],[StdDev]]</f>
        <v>#N/A</v>
      </c>
      <c r="R5864" s="3" t="e">
        <f>TableOMP[[#This Row],[Avg]]+$U$2*TableOMP[[#This Row],[StdDev]]</f>
        <v>#N/A</v>
      </c>
      <c r="S5864" s="3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>MID(M5865,22,1)</f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s="3" t="e">
        <f>TableOMP[[#This Row],[Avg]]-$U$2*TableOMP[[#This Row],[StdDev]]</f>
        <v>#N/A</v>
      </c>
      <c r="R5865" s="3" t="e">
        <f>TableOMP[[#This Row],[Avg]]+$U$2*TableOMP[[#This Row],[StdDev]]</f>
        <v>#N/A</v>
      </c>
      <c r="S5865" s="3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>MID(M5866,22,1)</f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s="3" t="e">
        <f>TableOMP[[#This Row],[Avg]]-$U$2*TableOMP[[#This Row],[StdDev]]</f>
        <v>#N/A</v>
      </c>
      <c r="R5866" s="3" t="e">
        <f>TableOMP[[#This Row],[Avg]]+$U$2*TableOMP[[#This Row],[StdDev]]</f>
        <v>#N/A</v>
      </c>
      <c r="S5866" s="3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>MID(M5867,22,1)</f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s="3" t="e">
        <f>TableOMP[[#This Row],[Avg]]-$U$2*TableOMP[[#This Row],[StdDev]]</f>
        <v>#N/A</v>
      </c>
      <c r="R5867" s="3" t="e">
        <f>TableOMP[[#This Row],[Avg]]+$U$2*TableOMP[[#This Row],[StdDev]]</f>
        <v>#N/A</v>
      </c>
      <c r="S5867" s="3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>MID(M5868,22,1)</f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s="3" t="e">
        <f>TableOMP[[#This Row],[Avg]]-$U$2*TableOMP[[#This Row],[StdDev]]</f>
        <v>#N/A</v>
      </c>
      <c r="R5868" s="3" t="e">
        <f>TableOMP[[#This Row],[Avg]]+$U$2*TableOMP[[#This Row],[StdDev]]</f>
        <v>#N/A</v>
      </c>
      <c r="S5868" s="3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>MID(M5869,22,1)</f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s="3" t="e">
        <f>TableOMP[[#This Row],[Avg]]-$U$2*TableOMP[[#This Row],[StdDev]]</f>
        <v>#N/A</v>
      </c>
      <c r="R5869" s="3" t="e">
        <f>TableOMP[[#This Row],[Avg]]+$U$2*TableOMP[[#This Row],[StdDev]]</f>
        <v>#N/A</v>
      </c>
      <c r="S5869" s="3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>MID(M5870,22,1)</f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s="3" t="e">
        <f>TableOMP[[#This Row],[Avg]]-$U$2*TableOMP[[#This Row],[StdDev]]</f>
        <v>#N/A</v>
      </c>
      <c r="R5870" s="3" t="e">
        <f>TableOMP[[#This Row],[Avg]]+$U$2*TableOMP[[#This Row],[StdDev]]</f>
        <v>#N/A</v>
      </c>
      <c r="S5870" s="3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>MID(M5871,22,1)</f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s="3" t="e">
        <f>TableOMP[[#This Row],[Avg]]-$U$2*TableOMP[[#This Row],[StdDev]]</f>
        <v>#N/A</v>
      </c>
      <c r="R5871" s="3" t="e">
        <f>TableOMP[[#This Row],[Avg]]+$U$2*TableOMP[[#This Row],[StdDev]]</f>
        <v>#N/A</v>
      </c>
      <c r="S5871" s="3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>MID(M5872,22,1)</f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s="3" t="e">
        <f>TableOMP[[#This Row],[Avg]]-$U$2*TableOMP[[#This Row],[StdDev]]</f>
        <v>#N/A</v>
      </c>
      <c r="R5872" s="3" t="e">
        <f>TableOMP[[#This Row],[Avg]]+$U$2*TableOMP[[#This Row],[StdDev]]</f>
        <v>#N/A</v>
      </c>
      <c r="S5872" s="3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>MID(M5873,22,1)</f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s="3" t="e">
        <f>TableOMP[[#This Row],[Avg]]-$U$2*TableOMP[[#This Row],[StdDev]]</f>
        <v>#N/A</v>
      </c>
      <c r="R5873" s="3" t="e">
        <f>TableOMP[[#This Row],[Avg]]+$U$2*TableOMP[[#This Row],[StdDev]]</f>
        <v>#N/A</v>
      </c>
      <c r="S5873" s="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>MID(M5874,22,1)</f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s="3" t="e">
        <f>TableOMP[[#This Row],[Avg]]-$U$2*TableOMP[[#This Row],[StdDev]]</f>
        <v>#N/A</v>
      </c>
      <c r="R5874" s="3" t="e">
        <f>TableOMP[[#This Row],[Avg]]+$U$2*TableOMP[[#This Row],[StdDev]]</f>
        <v>#N/A</v>
      </c>
      <c r="S5874" s="3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>MID(M5875,22,1)</f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s="3" t="e">
        <f>TableOMP[[#This Row],[Avg]]-$U$2*TableOMP[[#This Row],[StdDev]]</f>
        <v>#N/A</v>
      </c>
      <c r="R5875" s="3" t="e">
        <f>TableOMP[[#This Row],[Avg]]+$U$2*TableOMP[[#This Row],[StdDev]]</f>
        <v>#N/A</v>
      </c>
      <c r="S5875" s="3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>MID(M5876,22,1)</f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s="3" t="e">
        <f>TableOMP[[#This Row],[Avg]]-$U$2*TableOMP[[#This Row],[StdDev]]</f>
        <v>#N/A</v>
      </c>
      <c r="R5876" s="3" t="e">
        <f>TableOMP[[#This Row],[Avg]]+$U$2*TableOMP[[#This Row],[StdDev]]</f>
        <v>#N/A</v>
      </c>
      <c r="S5876" s="3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>MID(M5877,22,1)</f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s="3" t="e">
        <f>TableOMP[[#This Row],[Avg]]-$U$2*TableOMP[[#This Row],[StdDev]]</f>
        <v>#N/A</v>
      </c>
      <c r="R5877" s="3" t="e">
        <f>TableOMP[[#This Row],[Avg]]+$U$2*TableOMP[[#This Row],[StdDev]]</f>
        <v>#N/A</v>
      </c>
      <c r="S5877" s="3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>MID(M5878,22,1)</f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s="3" t="e">
        <f>TableOMP[[#This Row],[Avg]]-$U$2*TableOMP[[#This Row],[StdDev]]</f>
        <v>#N/A</v>
      </c>
      <c r="R5878" s="3" t="e">
        <f>TableOMP[[#This Row],[Avg]]+$U$2*TableOMP[[#This Row],[StdDev]]</f>
        <v>#N/A</v>
      </c>
      <c r="S5878" s="3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>MID(M5879,22,1)</f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s="3" t="e">
        <f>TableOMP[[#This Row],[Avg]]-$U$2*TableOMP[[#This Row],[StdDev]]</f>
        <v>#N/A</v>
      </c>
      <c r="R5879" s="3" t="e">
        <f>TableOMP[[#This Row],[Avg]]+$U$2*TableOMP[[#This Row],[StdDev]]</f>
        <v>#N/A</v>
      </c>
      <c r="S5879" s="3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>MID(M5880,22,1)</f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s="3" t="e">
        <f>TableOMP[[#This Row],[Avg]]-$U$2*TableOMP[[#This Row],[StdDev]]</f>
        <v>#N/A</v>
      </c>
      <c r="R5880" s="3" t="e">
        <f>TableOMP[[#This Row],[Avg]]+$U$2*TableOMP[[#This Row],[StdDev]]</f>
        <v>#N/A</v>
      </c>
      <c r="S5880" s="3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>MID(M5881,22,1)</f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s="3" t="e">
        <f>TableOMP[[#This Row],[Avg]]-$U$2*TableOMP[[#This Row],[StdDev]]</f>
        <v>#N/A</v>
      </c>
      <c r="R5881" s="3" t="e">
        <f>TableOMP[[#This Row],[Avg]]+$U$2*TableOMP[[#This Row],[StdDev]]</f>
        <v>#N/A</v>
      </c>
      <c r="S5881" s="3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>MID(M5882,22,1)</f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s="3" t="e">
        <f>TableOMP[[#This Row],[Avg]]-$U$2*TableOMP[[#This Row],[StdDev]]</f>
        <v>#N/A</v>
      </c>
      <c r="R5882" s="3" t="e">
        <f>TableOMP[[#This Row],[Avg]]+$U$2*TableOMP[[#This Row],[StdDev]]</f>
        <v>#N/A</v>
      </c>
      <c r="S5882" s="3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>MID(M5883,22,1)</f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s="3" t="e">
        <f>TableOMP[[#This Row],[Avg]]-$U$2*TableOMP[[#This Row],[StdDev]]</f>
        <v>#N/A</v>
      </c>
      <c r="R5883" s="3" t="e">
        <f>TableOMP[[#This Row],[Avg]]+$U$2*TableOMP[[#This Row],[StdDev]]</f>
        <v>#N/A</v>
      </c>
      <c r="S5883" s="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>MID(M5884,22,1)</f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s="3" t="e">
        <f>TableOMP[[#This Row],[Avg]]-$U$2*TableOMP[[#This Row],[StdDev]]</f>
        <v>#N/A</v>
      </c>
      <c r="R5884" s="3" t="e">
        <f>TableOMP[[#This Row],[Avg]]+$U$2*TableOMP[[#This Row],[StdDev]]</f>
        <v>#N/A</v>
      </c>
      <c r="S5884" s="3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>MID(M5885,22,1)</f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s="3" t="e">
        <f>TableOMP[[#This Row],[Avg]]-$U$2*TableOMP[[#This Row],[StdDev]]</f>
        <v>#N/A</v>
      </c>
      <c r="R5885" s="3" t="e">
        <f>TableOMP[[#This Row],[Avg]]+$U$2*TableOMP[[#This Row],[StdDev]]</f>
        <v>#N/A</v>
      </c>
      <c r="S5885" s="3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>MID(M5886,22,1)</f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s="3" t="e">
        <f>TableOMP[[#This Row],[Avg]]-$U$2*TableOMP[[#This Row],[StdDev]]</f>
        <v>#N/A</v>
      </c>
      <c r="R5886" s="3" t="e">
        <f>TableOMP[[#This Row],[Avg]]+$U$2*TableOMP[[#This Row],[StdDev]]</f>
        <v>#N/A</v>
      </c>
      <c r="S5886" s="3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>MID(M5887,22,1)</f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s="3" t="e">
        <f>TableOMP[[#This Row],[Avg]]-$U$2*TableOMP[[#This Row],[StdDev]]</f>
        <v>#N/A</v>
      </c>
      <c r="R5887" s="3" t="e">
        <f>TableOMP[[#This Row],[Avg]]+$U$2*TableOMP[[#This Row],[StdDev]]</f>
        <v>#N/A</v>
      </c>
      <c r="S5887" s="3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>MID(M5888,22,1)</f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s="3" t="e">
        <f>TableOMP[[#This Row],[Avg]]-$U$2*TableOMP[[#This Row],[StdDev]]</f>
        <v>#N/A</v>
      </c>
      <c r="R5888" s="3" t="e">
        <f>TableOMP[[#This Row],[Avg]]+$U$2*TableOMP[[#This Row],[StdDev]]</f>
        <v>#N/A</v>
      </c>
      <c r="S5888" s="3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>MID(M5889,22,1)</f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s="3" t="e">
        <f>TableOMP[[#This Row],[Avg]]-$U$2*TableOMP[[#This Row],[StdDev]]</f>
        <v>#N/A</v>
      </c>
      <c r="R5889" s="3" t="e">
        <f>TableOMP[[#This Row],[Avg]]+$U$2*TableOMP[[#This Row],[StdDev]]</f>
        <v>#N/A</v>
      </c>
      <c r="S5889" s="3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s="3" t="e">
        <f>TableOMP[[#This Row],[Avg]]-$U$2*TableOMP[[#This Row],[StdDev]]</f>
        <v>#N/A</v>
      </c>
      <c r="R5890" s="3" t="e">
        <f>TableOMP[[#This Row],[Avg]]+$U$2*TableOMP[[#This Row],[StdDev]]</f>
        <v>#N/A</v>
      </c>
      <c r="S5890" s="3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>MID(M5891,22,1)</f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s="3" t="e">
        <f>TableOMP[[#This Row],[Avg]]-$U$2*TableOMP[[#This Row],[StdDev]]</f>
        <v>#N/A</v>
      </c>
      <c r="R5891" s="3" t="e">
        <f>TableOMP[[#This Row],[Avg]]+$U$2*TableOMP[[#This Row],[StdDev]]</f>
        <v>#N/A</v>
      </c>
      <c r="S5891" s="3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>MID(M5892,22,1)</f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s="3" t="e">
        <f>TableOMP[[#This Row],[Avg]]-$U$2*TableOMP[[#This Row],[StdDev]]</f>
        <v>#N/A</v>
      </c>
      <c r="R5892" s="3" t="e">
        <f>TableOMP[[#This Row],[Avg]]+$U$2*TableOMP[[#This Row],[StdDev]]</f>
        <v>#N/A</v>
      </c>
      <c r="S5892" s="3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>MID(M5893,22,1)</f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s="3" t="e">
        <f>TableOMP[[#This Row],[Avg]]-$U$2*TableOMP[[#This Row],[StdDev]]</f>
        <v>#N/A</v>
      </c>
      <c r="R5893" s="3" t="e">
        <f>TableOMP[[#This Row],[Avg]]+$U$2*TableOMP[[#This Row],[StdDev]]</f>
        <v>#N/A</v>
      </c>
      <c r="S5893" s="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>MID(M5894,22,1)</f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s="3" t="e">
        <f>TableOMP[[#This Row],[Avg]]-$U$2*TableOMP[[#This Row],[StdDev]]</f>
        <v>#N/A</v>
      </c>
      <c r="R5894" s="3" t="e">
        <f>TableOMP[[#This Row],[Avg]]+$U$2*TableOMP[[#This Row],[StdDev]]</f>
        <v>#N/A</v>
      </c>
      <c r="S5894" s="3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>MID(M5895,22,1)</f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s="3" t="e">
        <f>TableOMP[[#This Row],[Avg]]-$U$2*TableOMP[[#This Row],[StdDev]]</f>
        <v>#N/A</v>
      </c>
      <c r="R5895" s="3" t="e">
        <f>TableOMP[[#This Row],[Avg]]+$U$2*TableOMP[[#This Row],[StdDev]]</f>
        <v>#N/A</v>
      </c>
      <c r="S5895" s="3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>MID(M5896,22,1)</f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s="3" t="e">
        <f>TableOMP[[#This Row],[Avg]]-$U$2*TableOMP[[#This Row],[StdDev]]</f>
        <v>#N/A</v>
      </c>
      <c r="R5896" s="3" t="e">
        <f>TableOMP[[#This Row],[Avg]]+$U$2*TableOMP[[#This Row],[StdDev]]</f>
        <v>#N/A</v>
      </c>
      <c r="S5896" s="3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>MID(M5897,22,1)</f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s="3" t="e">
        <f>TableOMP[[#This Row],[Avg]]-$U$2*TableOMP[[#This Row],[StdDev]]</f>
        <v>#N/A</v>
      </c>
      <c r="R5897" s="3" t="e">
        <f>TableOMP[[#This Row],[Avg]]+$U$2*TableOMP[[#This Row],[StdDev]]</f>
        <v>#N/A</v>
      </c>
      <c r="S5897" s="3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>MID(M5898,22,1)</f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s="3" t="e">
        <f>TableOMP[[#This Row],[Avg]]-$U$2*TableOMP[[#This Row],[StdDev]]</f>
        <v>#N/A</v>
      </c>
      <c r="R5898" s="3" t="e">
        <f>TableOMP[[#This Row],[Avg]]+$U$2*TableOMP[[#This Row],[StdDev]]</f>
        <v>#N/A</v>
      </c>
      <c r="S5898" s="3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>MID(M5899,22,1)</f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s="3" t="e">
        <f>TableOMP[[#This Row],[Avg]]-$U$2*TableOMP[[#This Row],[StdDev]]</f>
        <v>#N/A</v>
      </c>
      <c r="R5899" s="3" t="e">
        <f>TableOMP[[#This Row],[Avg]]+$U$2*TableOMP[[#This Row],[StdDev]]</f>
        <v>#N/A</v>
      </c>
      <c r="S5899" s="3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>MID(M5900,22,1)</f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s="3" t="e">
        <f>TableOMP[[#This Row],[Avg]]-$U$2*TableOMP[[#This Row],[StdDev]]</f>
        <v>#N/A</v>
      </c>
      <c r="R5900" s="3" t="e">
        <f>TableOMP[[#This Row],[Avg]]+$U$2*TableOMP[[#This Row],[StdDev]]</f>
        <v>#N/A</v>
      </c>
      <c r="S5900" s="3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>MID(M5901,22,1)</f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s="3" t="e">
        <f>TableOMP[[#This Row],[Avg]]-$U$2*TableOMP[[#This Row],[StdDev]]</f>
        <v>#N/A</v>
      </c>
      <c r="R5901" s="3" t="e">
        <f>TableOMP[[#This Row],[Avg]]+$U$2*TableOMP[[#This Row],[StdDev]]</f>
        <v>#N/A</v>
      </c>
      <c r="S5901" s="3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>MID(M5902,22,1)</f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s="3" t="e">
        <f>TableOMP[[#This Row],[Avg]]-$U$2*TableOMP[[#This Row],[StdDev]]</f>
        <v>#N/A</v>
      </c>
      <c r="R5902" s="3" t="e">
        <f>TableOMP[[#This Row],[Avg]]+$U$2*TableOMP[[#This Row],[StdDev]]</f>
        <v>#N/A</v>
      </c>
      <c r="S5902" s="3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>MID(M5903,22,1)</f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s="3" t="e">
        <f>TableOMP[[#This Row],[Avg]]-$U$2*TableOMP[[#This Row],[StdDev]]</f>
        <v>#N/A</v>
      </c>
      <c r="R5903" s="3" t="e">
        <f>TableOMP[[#This Row],[Avg]]+$U$2*TableOMP[[#This Row],[StdDev]]</f>
        <v>#N/A</v>
      </c>
      <c r="S5903" s="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>MID(M5904,22,1)</f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s="3" t="e">
        <f>TableOMP[[#This Row],[Avg]]-$U$2*TableOMP[[#This Row],[StdDev]]</f>
        <v>#N/A</v>
      </c>
      <c r="R5904" s="3" t="e">
        <f>TableOMP[[#This Row],[Avg]]+$U$2*TableOMP[[#This Row],[StdDev]]</f>
        <v>#N/A</v>
      </c>
      <c r="S5904" s="3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>MID(M5905,22,1)</f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s="3" t="e">
        <f>TableOMP[[#This Row],[Avg]]-$U$2*TableOMP[[#This Row],[StdDev]]</f>
        <v>#N/A</v>
      </c>
      <c r="R5905" s="3" t="e">
        <f>TableOMP[[#This Row],[Avg]]+$U$2*TableOMP[[#This Row],[StdDev]]</f>
        <v>#N/A</v>
      </c>
      <c r="S5905" s="3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>MID(M5906,22,1)</f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s="3" t="e">
        <f>TableOMP[[#This Row],[Avg]]-$U$2*TableOMP[[#This Row],[StdDev]]</f>
        <v>#N/A</v>
      </c>
      <c r="R5906" s="3" t="e">
        <f>TableOMP[[#This Row],[Avg]]+$U$2*TableOMP[[#This Row],[StdDev]]</f>
        <v>#N/A</v>
      </c>
      <c r="S5906" s="3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>MID(M5907,22,1)</f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s="3" t="e">
        <f>TableOMP[[#This Row],[Avg]]-$U$2*TableOMP[[#This Row],[StdDev]]</f>
        <v>#N/A</v>
      </c>
      <c r="R5907" s="3" t="e">
        <f>TableOMP[[#This Row],[Avg]]+$U$2*TableOMP[[#This Row],[StdDev]]</f>
        <v>#N/A</v>
      </c>
      <c r="S5907" s="3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>MID(M5908,22,1)</f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s="3" t="e">
        <f>TableOMP[[#This Row],[Avg]]-$U$2*TableOMP[[#This Row],[StdDev]]</f>
        <v>#N/A</v>
      </c>
      <c r="R5908" s="3" t="e">
        <f>TableOMP[[#This Row],[Avg]]+$U$2*TableOMP[[#This Row],[StdDev]]</f>
        <v>#N/A</v>
      </c>
      <c r="S5908" s="3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>MID(M5909,22,1)</f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s="3" t="e">
        <f>TableOMP[[#This Row],[Avg]]-$U$2*TableOMP[[#This Row],[StdDev]]</f>
        <v>#N/A</v>
      </c>
      <c r="R5909" s="3" t="e">
        <f>TableOMP[[#This Row],[Avg]]+$U$2*TableOMP[[#This Row],[StdDev]]</f>
        <v>#N/A</v>
      </c>
      <c r="S5909" s="3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>MID(M5910,22,1)</f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s="3" t="e">
        <f>TableOMP[[#This Row],[Avg]]-$U$2*TableOMP[[#This Row],[StdDev]]</f>
        <v>#N/A</v>
      </c>
      <c r="R5910" s="3" t="e">
        <f>TableOMP[[#This Row],[Avg]]+$U$2*TableOMP[[#This Row],[StdDev]]</f>
        <v>#N/A</v>
      </c>
      <c r="S5910" s="3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>MID(M5911,22,1)</f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s="3" t="e">
        <f>TableOMP[[#This Row],[Avg]]-$U$2*TableOMP[[#This Row],[StdDev]]</f>
        <v>#N/A</v>
      </c>
      <c r="R5911" s="3" t="e">
        <f>TableOMP[[#This Row],[Avg]]+$U$2*TableOMP[[#This Row],[StdDev]]</f>
        <v>#N/A</v>
      </c>
      <c r="S5911" s="3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>MID(M5912,22,1)</f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s="3" t="e">
        <f>TableOMP[[#This Row],[Avg]]-$U$2*TableOMP[[#This Row],[StdDev]]</f>
        <v>#N/A</v>
      </c>
      <c r="R5912" s="3" t="e">
        <f>TableOMP[[#This Row],[Avg]]+$U$2*TableOMP[[#This Row],[StdDev]]</f>
        <v>#N/A</v>
      </c>
      <c r="S5912" s="3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>MID(M5913,22,1)</f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s="3" t="e">
        <f>TableOMP[[#This Row],[Avg]]-$U$2*TableOMP[[#This Row],[StdDev]]</f>
        <v>#N/A</v>
      </c>
      <c r="R5913" s="3" t="e">
        <f>TableOMP[[#This Row],[Avg]]+$U$2*TableOMP[[#This Row],[StdDev]]</f>
        <v>#N/A</v>
      </c>
      <c r="S5913" s="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>MID(M5914,22,1)</f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s="3" t="e">
        <f>TableOMP[[#This Row],[Avg]]-$U$2*TableOMP[[#This Row],[StdDev]]</f>
        <v>#N/A</v>
      </c>
      <c r="R5914" s="3" t="e">
        <f>TableOMP[[#This Row],[Avg]]+$U$2*TableOMP[[#This Row],[StdDev]]</f>
        <v>#N/A</v>
      </c>
      <c r="S5914" s="3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>MID(M5915,22,1)</f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s="3" t="e">
        <f>TableOMP[[#This Row],[Avg]]-$U$2*TableOMP[[#This Row],[StdDev]]</f>
        <v>#N/A</v>
      </c>
      <c r="R5915" s="3" t="e">
        <f>TableOMP[[#This Row],[Avg]]+$U$2*TableOMP[[#This Row],[StdDev]]</f>
        <v>#N/A</v>
      </c>
      <c r="S5915" s="3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>MID(M5916,22,1)</f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s="3" t="e">
        <f>TableOMP[[#This Row],[Avg]]-$U$2*TableOMP[[#This Row],[StdDev]]</f>
        <v>#N/A</v>
      </c>
      <c r="R5916" s="3" t="e">
        <f>TableOMP[[#This Row],[Avg]]+$U$2*TableOMP[[#This Row],[StdDev]]</f>
        <v>#N/A</v>
      </c>
      <c r="S5916" s="3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>MID(M5917,22,1)</f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s="3" t="e">
        <f>TableOMP[[#This Row],[Avg]]-$U$2*TableOMP[[#This Row],[StdDev]]</f>
        <v>#N/A</v>
      </c>
      <c r="R5917" s="3" t="e">
        <f>TableOMP[[#This Row],[Avg]]+$U$2*TableOMP[[#This Row],[StdDev]]</f>
        <v>#N/A</v>
      </c>
      <c r="S5917" s="3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>MID(M5918,22,1)</f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s="3" t="e">
        <f>TableOMP[[#This Row],[Avg]]-$U$2*TableOMP[[#This Row],[StdDev]]</f>
        <v>#N/A</v>
      </c>
      <c r="R5918" s="3" t="e">
        <f>TableOMP[[#This Row],[Avg]]+$U$2*TableOMP[[#This Row],[StdDev]]</f>
        <v>#N/A</v>
      </c>
      <c r="S5918" s="3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>MID(M5919,22,1)</f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s="3" t="e">
        <f>TableOMP[[#This Row],[Avg]]-$U$2*TableOMP[[#This Row],[StdDev]]</f>
        <v>#N/A</v>
      </c>
      <c r="R5919" s="3" t="e">
        <f>TableOMP[[#This Row],[Avg]]+$U$2*TableOMP[[#This Row],[StdDev]]</f>
        <v>#N/A</v>
      </c>
      <c r="S5919" s="3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>MID(M5920,22,1)</f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s="3" t="e">
        <f>TableOMP[[#This Row],[Avg]]-$U$2*TableOMP[[#This Row],[StdDev]]</f>
        <v>#N/A</v>
      </c>
      <c r="R5920" s="3" t="e">
        <f>TableOMP[[#This Row],[Avg]]+$U$2*TableOMP[[#This Row],[StdDev]]</f>
        <v>#N/A</v>
      </c>
      <c r="S5920" s="3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>MID(M5921,22,1)</f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s="3" t="e">
        <f>TableOMP[[#This Row],[Avg]]-$U$2*TableOMP[[#This Row],[StdDev]]</f>
        <v>#N/A</v>
      </c>
      <c r="R5921" s="3" t="e">
        <f>TableOMP[[#This Row],[Avg]]+$U$2*TableOMP[[#This Row],[StdDev]]</f>
        <v>#N/A</v>
      </c>
      <c r="S5921" s="3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>MID(M5922,22,1)</f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s="3" t="e">
        <f>TableOMP[[#This Row],[Avg]]-$U$2*TableOMP[[#This Row],[StdDev]]</f>
        <v>#N/A</v>
      </c>
      <c r="R5922" s="3" t="e">
        <f>TableOMP[[#This Row],[Avg]]+$U$2*TableOMP[[#This Row],[StdDev]]</f>
        <v>#N/A</v>
      </c>
      <c r="S5922" s="3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>MID(M5923,22,1)</f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s="3" t="e">
        <f>TableOMP[[#This Row],[Avg]]-$U$2*TableOMP[[#This Row],[StdDev]]</f>
        <v>#N/A</v>
      </c>
      <c r="R5923" s="3" t="e">
        <f>TableOMP[[#This Row],[Avg]]+$U$2*TableOMP[[#This Row],[StdDev]]</f>
        <v>#N/A</v>
      </c>
      <c r="S5923" s="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>MID(M5924,22,1)</f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s="3" t="e">
        <f>TableOMP[[#This Row],[Avg]]-$U$2*TableOMP[[#This Row],[StdDev]]</f>
        <v>#N/A</v>
      </c>
      <c r="R5924" s="3" t="e">
        <f>TableOMP[[#This Row],[Avg]]+$U$2*TableOMP[[#This Row],[StdDev]]</f>
        <v>#N/A</v>
      </c>
      <c r="S5924" s="3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>MID(M5925,22,1)</f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s="3" t="e">
        <f>TableOMP[[#This Row],[Avg]]-$U$2*TableOMP[[#This Row],[StdDev]]</f>
        <v>#N/A</v>
      </c>
      <c r="R5925" s="3" t="e">
        <f>TableOMP[[#This Row],[Avg]]+$U$2*TableOMP[[#This Row],[StdDev]]</f>
        <v>#N/A</v>
      </c>
      <c r="S5925" s="3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>MID(M5926,22,1)</f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s="3" t="e">
        <f>TableOMP[[#This Row],[Avg]]-$U$2*TableOMP[[#This Row],[StdDev]]</f>
        <v>#N/A</v>
      </c>
      <c r="R5926" s="3" t="e">
        <f>TableOMP[[#This Row],[Avg]]+$U$2*TableOMP[[#This Row],[StdDev]]</f>
        <v>#N/A</v>
      </c>
      <c r="S5926" s="3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>MID(M5927,22,1)</f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s="3" t="e">
        <f>TableOMP[[#This Row],[Avg]]-$U$2*TableOMP[[#This Row],[StdDev]]</f>
        <v>#N/A</v>
      </c>
      <c r="R5927" s="3" t="e">
        <f>TableOMP[[#This Row],[Avg]]+$U$2*TableOMP[[#This Row],[StdDev]]</f>
        <v>#N/A</v>
      </c>
      <c r="S5927" s="3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>MID(M5928,22,1)</f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s="3" t="e">
        <f>TableOMP[[#This Row],[Avg]]-$U$2*TableOMP[[#This Row],[StdDev]]</f>
        <v>#N/A</v>
      </c>
      <c r="R5928" s="3" t="e">
        <f>TableOMP[[#This Row],[Avg]]+$U$2*TableOMP[[#This Row],[StdDev]]</f>
        <v>#N/A</v>
      </c>
      <c r="S5928" s="3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>MID(M5929,22,1)</f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s="3" t="e">
        <f>TableOMP[[#This Row],[Avg]]-$U$2*TableOMP[[#This Row],[StdDev]]</f>
        <v>#N/A</v>
      </c>
      <c r="R5929" s="3" t="e">
        <f>TableOMP[[#This Row],[Avg]]+$U$2*TableOMP[[#This Row],[StdDev]]</f>
        <v>#N/A</v>
      </c>
      <c r="S5929" s="3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>MID(M5930,22,1)</f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s="3" t="e">
        <f>TableOMP[[#This Row],[Avg]]-$U$2*TableOMP[[#This Row],[StdDev]]</f>
        <v>#N/A</v>
      </c>
      <c r="R5930" s="3" t="e">
        <f>TableOMP[[#This Row],[Avg]]+$U$2*TableOMP[[#This Row],[StdDev]]</f>
        <v>#N/A</v>
      </c>
      <c r="S5930" s="3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>MID(M5931,22,1)</f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s="3" t="e">
        <f>TableOMP[[#This Row],[Avg]]-$U$2*TableOMP[[#This Row],[StdDev]]</f>
        <v>#N/A</v>
      </c>
      <c r="R5931" s="3" t="e">
        <f>TableOMP[[#This Row],[Avg]]+$U$2*TableOMP[[#This Row],[StdDev]]</f>
        <v>#N/A</v>
      </c>
      <c r="S5931" s="3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>MID(M5932,22,1)</f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s="3" t="e">
        <f>TableOMP[[#This Row],[Avg]]-$U$2*TableOMP[[#This Row],[StdDev]]</f>
        <v>#N/A</v>
      </c>
      <c r="R5932" s="3" t="e">
        <f>TableOMP[[#This Row],[Avg]]+$U$2*TableOMP[[#This Row],[StdDev]]</f>
        <v>#N/A</v>
      </c>
      <c r="S5932" s="3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>MID(M5933,22,1)</f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s="3" t="e">
        <f>TableOMP[[#This Row],[Avg]]-$U$2*TableOMP[[#This Row],[StdDev]]</f>
        <v>#N/A</v>
      </c>
      <c r="R5933" s="3" t="e">
        <f>TableOMP[[#This Row],[Avg]]+$U$2*TableOMP[[#This Row],[StdDev]]</f>
        <v>#N/A</v>
      </c>
      <c r="S5933" s="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>MID(M5934,22,1)</f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s="3" t="e">
        <f>TableOMP[[#This Row],[Avg]]-$U$2*TableOMP[[#This Row],[StdDev]]</f>
        <v>#N/A</v>
      </c>
      <c r="R5934" s="3" t="e">
        <f>TableOMP[[#This Row],[Avg]]+$U$2*TableOMP[[#This Row],[StdDev]]</f>
        <v>#N/A</v>
      </c>
      <c r="S5934" s="3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>MID(M5935,22,1)</f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s="3" t="e">
        <f>TableOMP[[#This Row],[Avg]]-$U$2*TableOMP[[#This Row],[StdDev]]</f>
        <v>#N/A</v>
      </c>
      <c r="R5935" s="3" t="e">
        <f>TableOMP[[#This Row],[Avg]]+$U$2*TableOMP[[#This Row],[StdDev]]</f>
        <v>#N/A</v>
      </c>
      <c r="S5935" s="3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>MID(M5936,22,1)</f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s="3" t="e">
        <f>TableOMP[[#This Row],[Avg]]-$U$2*TableOMP[[#This Row],[StdDev]]</f>
        <v>#N/A</v>
      </c>
      <c r="R5936" s="3" t="e">
        <f>TableOMP[[#This Row],[Avg]]+$U$2*TableOMP[[#This Row],[StdDev]]</f>
        <v>#N/A</v>
      </c>
      <c r="S5936" s="3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>MID(M5937,22,1)</f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s="3" t="e">
        <f>TableOMP[[#This Row],[Avg]]-$U$2*TableOMP[[#This Row],[StdDev]]</f>
        <v>#N/A</v>
      </c>
      <c r="R5937" s="3" t="e">
        <f>TableOMP[[#This Row],[Avg]]+$U$2*TableOMP[[#This Row],[StdDev]]</f>
        <v>#N/A</v>
      </c>
      <c r="S5937" s="3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>MID(M5938,22,1)</f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s="3" t="e">
        <f>TableOMP[[#This Row],[Avg]]-$U$2*TableOMP[[#This Row],[StdDev]]</f>
        <v>#N/A</v>
      </c>
      <c r="R5938" s="3" t="e">
        <f>TableOMP[[#This Row],[Avg]]+$U$2*TableOMP[[#This Row],[StdDev]]</f>
        <v>#N/A</v>
      </c>
      <c r="S5938" s="3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>MID(M5939,22,1)</f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s="3" t="e">
        <f>TableOMP[[#This Row],[Avg]]-$U$2*TableOMP[[#This Row],[StdDev]]</f>
        <v>#N/A</v>
      </c>
      <c r="R5939" s="3" t="e">
        <f>TableOMP[[#This Row],[Avg]]+$U$2*TableOMP[[#This Row],[StdDev]]</f>
        <v>#N/A</v>
      </c>
      <c r="S5939" s="3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>MID(M5940,22,1)</f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s="3" t="e">
        <f>TableOMP[[#This Row],[Avg]]-$U$2*TableOMP[[#This Row],[StdDev]]</f>
        <v>#N/A</v>
      </c>
      <c r="R5940" s="3" t="e">
        <f>TableOMP[[#This Row],[Avg]]+$U$2*TableOMP[[#This Row],[StdDev]]</f>
        <v>#N/A</v>
      </c>
      <c r="S5940" s="3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>MID(M5941,22,1)</f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s="3" t="e">
        <f>TableOMP[[#This Row],[Avg]]-$U$2*TableOMP[[#This Row],[StdDev]]</f>
        <v>#N/A</v>
      </c>
      <c r="R5941" s="3" t="e">
        <f>TableOMP[[#This Row],[Avg]]+$U$2*TableOMP[[#This Row],[StdDev]]</f>
        <v>#N/A</v>
      </c>
      <c r="S5941" s="3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>MID(M5942,22,1)</f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s="3" t="e">
        <f>TableOMP[[#This Row],[Avg]]-$U$2*TableOMP[[#This Row],[StdDev]]</f>
        <v>#N/A</v>
      </c>
      <c r="R5942" s="3" t="e">
        <f>TableOMP[[#This Row],[Avg]]+$U$2*TableOMP[[#This Row],[StdDev]]</f>
        <v>#N/A</v>
      </c>
      <c r="S5942" s="3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>MID(M5943,22,1)</f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s="3" t="e">
        <f>TableOMP[[#This Row],[Avg]]-$U$2*TableOMP[[#This Row],[StdDev]]</f>
        <v>#N/A</v>
      </c>
      <c r="R5943" s="3" t="e">
        <f>TableOMP[[#This Row],[Avg]]+$U$2*TableOMP[[#This Row],[StdDev]]</f>
        <v>#N/A</v>
      </c>
      <c r="S5943" s="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>MID(M5944,22,1)</f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s="3" t="e">
        <f>TableOMP[[#This Row],[Avg]]-$U$2*TableOMP[[#This Row],[StdDev]]</f>
        <v>#N/A</v>
      </c>
      <c r="R5944" s="3" t="e">
        <f>TableOMP[[#This Row],[Avg]]+$U$2*TableOMP[[#This Row],[StdDev]]</f>
        <v>#N/A</v>
      </c>
      <c r="S5944" s="3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>MID(M5945,22,1)</f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s="3" t="e">
        <f>TableOMP[[#This Row],[Avg]]-$U$2*TableOMP[[#This Row],[StdDev]]</f>
        <v>#N/A</v>
      </c>
      <c r="R5945" s="3" t="e">
        <f>TableOMP[[#This Row],[Avg]]+$U$2*TableOMP[[#This Row],[StdDev]]</f>
        <v>#N/A</v>
      </c>
      <c r="S5945" s="3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>MID(M5946,22,1)</f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s="3" t="e">
        <f>TableOMP[[#This Row],[Avg]]-$U$2*TableOMP[[#This Row],[StdDev]]</f>
        <v>#N/A</v>
      </c>
      <c r="R5946" s="3" t="e">
        <f>TableOMP[[#This Row],[Avg]]+$U$2*TableOMP[[#This Row],[StdDev]]</f>
        <v>#N/A</v>
      </c>
      <c r="S5946" s="3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>MID(M5947,22,1)</f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s="3" t="e">
        <f>TableOMP[[#This Row],[Avg]]-$U$2*TableOMP[[#This Row],[StdDev]]</f>
        <v>#N/A</v>
      </c>
      <c r="R5947" s="3" t="e">
        <f>TableOMP[[#This Row],[Avg]]+$U$2*TableOMP[[#This Row],[StdDev]]</f>
        <v>#N/A</v>
      </c>
      <c r="S5947" s="3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>MID(M5948,22,1)</f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s="3" t="e">
        <f>TableOMP[[#This Row],[Avg]]-$U$2*TableOMP[[#This Row],[StdDev]]</f>
        <v>#N/A</v>
      </c>
      <c r="R5948" s="3" t="e">
        <f>TableOMP[[#This Row],[Avg]]+$U$2*TableOMP[[#This Row],[StdDev]]</f>
        <v>#N/A</v>
      </c>
      <c r="S5948" s="3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>MID(M5949,22,1)</f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s="3" t="e">
        <f>TableOMP[[#This Row],[Avg]]-$U$2*TableOMP[[#This Row],[StdDev]]</f>
        <v>#N/A</v>
      </c>
      <c r="R5949" s="3" t="e">
        <f>TableOMP[[#This Row],[Avg]]+$U$2*TableOMP[[#This Row],[StdDev]]</f>
        <v>#N/A</v>
      </c>
      <c r="S5949" s="3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>MID(M5950,22,1)</f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s="3" t="e">
        <f>TableOMP[[#This Row],[Avg]]-$U$2*TableOMP[[#This Row],[StdDev]]</f>
        <v>#N/A</v>
      </c>
      <c r="R5950" s="3" t="e">
        <f>TableOMP[[#This Row],[Avg]]+$U$2*TableOMP[[#This Row],[StdDev]]</f>
        <v>#N/A</v>
      </c>
      <c r="S5950" s="3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>MID(M5951,22,1)</f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s="3" t="e">
        <f>TableOMP[[#This Row],[Avg]]-$U$2*TableOMP[[#This Row],[StdDev]]</f>
        <v>#N/A</v>
      </c>
      <c r="R5951" s="3" t="e">
        <f>TableOMP[[#This Row],[Avg]]+$U$2*TableOMP[[#This Row],[StdDev]]</f>
        <v>#N/A</v>
      </c>
      <c r="S5951" s="3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>MID(M5952,22,1)</f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s="3" t="e">
        <f>TableOMP[[#This Row],[Avg]]-$U$2*TableOMP[[#This Row],[StdDev]]</f>
        <v>#N/A</v>
      </c>
      <c r="R5952" s="3" t="e">
        <f>TableOMP[[#This Row],[Avg]]+$U$2*TableOMP[[#This Row],[StdDev]]</f>
        <v>#N/A</v>
      </c>
      <c r="S5952" s="3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>MID(M5953,22,1)</f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s="3" t="e">
        <f>TableOMP[[#This Row],[Avg]]-$U$2*TableOMP[[#This Row],[StdDev]]</f>
        <v>#N/A</v>
      </c>
      <c r="R5953" s="3" t="e">
        <f>TableOMP[[#This Row],[Avg]]+$U$2*TableOMP[[#This Row],[StdDev]]</f>
        <v>#N/A</v>
      </c>
      <c r="S5953" s="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s="3" t="e">
        <f>TableOMP[[#This Row],[Avg]]-$U$2*TableOMP[[#This Row],[StdDev]]</f>
        <v>#N/A</v>
      </c>
      <c r="R5954" s="3" t="e">
        <f>TableOMP[[#This Row],[Avg]]+$U$2*TableOMP[[#This Row],[StdDev]]</f>
        <v>#N/A</v>
      </c>
      <c r="S5954" s="3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>MID(M5955,22,1)</f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s="3" t="e">
        <f>TableOMP[[#This Row],[Avg]]-$U$2*TableOMP[[#This Row],[StdDev]]</f>
        <v>#N/A</v>
      </c>
      <c r="R5955" s="3" t="e">
        <f>TableOMP[[#This Row],[Avg]]+$U$2*TableOMP[[#This Row],[StdDev]]</f>
        <v>#N/A</v>
      </c>
      <c r="S5955" s="3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>MID(M5956,22,1)</f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s="3" t="e">
        <f>TableOMP[[#This Row],[Avg]]-$U$2*TableOMP[[#This Row],[StdDev]]</f>
        <v>#N/A</v>
      </c>
      <c r="R5956" s="3" t="e">
        <f>TableOMP[[#This Row],[Avg]]+$U$2*TableOMP[[#This Row],[StdDev]]</f>
        <v>#N/A</v>
      </c>
      <c r="S5956" s="3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>MID(M5957,22,1)</f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s="3" t="e">
        <f>TableOMP[[#This Row],[Avg]]-$U$2*TableOMP[[#This Row],[StdDev]]</f>
        <v>#N/A</v>
      </c>
      <c r="R5957" s="3" t="e">
        <f>TableOMP[[#This Row],[Avg]]+$U$2*TableOMP[[#This Row],[StdDev]]</f>
        <v>#N/A</v>
      </c>
      <c r="S5957" s="3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>MID(M5958,22,1)</f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s="3" t="e">
        <f>TableOMP[[#This Row],[Avg]]-$U$2*TableOMP[[#This Row],[StdDev]]</f>
        <v>#N/A</v>
      </c>
      <c r="R5958" s="3" t="e">
        <f>TableOMP[[#This Row],[Avg]]+$U$2*TableOMP[[#This Row],[StdDev]]</f>
        <v>#N/A</v>
      </c>
      <c r="S5958" s="3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>MID(M5959,22,1)</f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s="3" t="e">
        <f>TableOMP[[#This Row],[Avg]]-$U$2*TableOMP[[#This Row],[StdDev]]</f>
        <v>#N/A</v>
      </c>
      <c r="R5959" s="3" t="e">
        <f>TableOMP[[#This Row],[Avg]]+$U$2*TableOMP[[#This Row],[StdDev]]</f>
        <v>#N/A</v>
      </c>
      <c r="S5959" s="3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>MID(M5960,22,1)</f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s="3" t="e">
        <f>TableOMP[[#This Row],[Avg]]-$U$2*TableOMP[[#This Row],[StdDev]]</f>
        <v>#N/A</v>
      </c>
      <c r="R5960" s="3" t="e">
        <f>TableOMP[[#This Row],[Avg]]+$U$2*TableOMP[[#This Row],[StdDev]]</f>
        <v>#N/A</v>
      </c>
      <c r="S5960" s="3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>MID(M5961,22,1)</f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s="3" t="e">
        <f>TableOMP[[#This Row],[Avg]]-$U$2*TableOMP[[#This Row],[StdDev]]</f>
        <v>#N/A</v>
      </c>
      <c r="R5961" s="3" t="e">
        <f>TableOMP[[#This Row],[Avg]]+$U$2*TableOMP[[#This Row],[StdDev]]</f>
        <v>#N/A</v>
      </c>
      <c r="S5961" s="3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>MID(M5962,22,1)</f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s="3" t="e">
        <f>TableOMP[[#This Row],[Avg]]-$U$2*TableOMP[[#This Row],[StdDev]]</f>
        <v>#N/A</v>
      </c>
      <c r="R5962" s="3" t="e">
        <f>TableOMP[[#This Row],[Avg]]+$U$2*TableOMP[[#This Row],[StdDev]]</f>
        <v>#N/A</v>
      </c>
      <c r="S5962" s="3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>MID(M5963,22,1)</f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s="3" t="e">
        <f>TableOMP[[#This Row],[Avg]]-$U$2*TableOMP[[#This Row],[StdDev]]</f>
        <v>#N/A</v>
      </c>
      <c r="R5963" s="3" t="e">
        <f>TableOMP[[#This Row],[Avg]]+$U$2*TableOMP[[#This Row],[StdDev]]</f>
        <v>#N/A</v>
      </c>
      <c r="S5963" s="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>MID(M5964,22,1)</f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s="3" t="e">
        <f>TableOMP[[#This Row],[Avg]]-$U$2*TableOMP[[#This Row],[StdDev]]</f>
        <v>#N/A</v>
      </c>
      <c r="R5964" s="3" t="e">
        <f>TableOMP[[#This Row],[Avg]]+$U$2*TableOMP[[#This Row],[StdDev]]</f>
        <v>#N/A</v>
      </c>
      <c r="S5964" s="3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>MID(M5965,22,1)</f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s="3" t="e">
        <f>TableOMP[[#This Row],[Avg]]-$U$2*TableOMP[[#This Row],[StdDev]]</f>
        <v>#N/A</v>
      </c>
      <c r="R5965" s="3" t="e">
        <f>TableOMP[[#This Row],[Avg]]+$U$2*TableOMP[[#This Row],[StdDev]]</f>
        <v>#N/A</v>
      </c>
      <c r="S5965" s="3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>MID(M5966,22,1)</f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s="3" t="e">
        <f>TableOMP[[#This Row],[Avg]]-$U$2*TableOMP[[#This Row],[StdDev]]</f>
        <v>#N/A</v>
      </c>
      <c r="R5966" s="3" t="e">
        <f>TableOMP[[#This Row],[Avg]]+$U$2*TableOMP[[#This Row],[StdDev]]</f>
        <v>#N/A</v>
      </c>
      <c r="S5966" s="3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>MID(M5967,22,1)</f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s="3" t="e">
        <f>TableOMP[[#This Row],[Avg]]-$U$2*TableOMP[[#This Row],[StdDev]]</f>
        <v>#N/A</v>
      </c>
      <c r="R5967" s="3" t="e">
        <f>TableOMP[[#This Row],[Avg]]+$U$2*TableOMP[[#This Row],[StdDev]]</f>
        <v>#N/A</v>
      </c>
      <c r="S5967" s="3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>MID(M5968,22,1)</f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s="3" t="e">
        <f>TableOMP[[#This Row],[Avg]]-$U$2*TableOMP[[#This Row],[StdDev]]</f>
        <v>#N/A</v>
      </c>
      <c r="R5968" s="3" t="e">
        <f>TableOMP[[#This Row],[Avg]]+$U$2*TableOMP[[#This Row],[StdDev]]</f>
        <v>#N/A</v>
      </c>
      <c r="S5968" s="3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>MID(M5969,22,1)</f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s="3" t="e">
        <f>TableOMP[[#This Row],[Avg]]-$U$2*TableOMP[[#This Row],[StdDev]]</f>
        <v>#N/A</v>
      </c>
      <c r="R5969" s="3" t="e">
        <f>TableOMP[[#This Row],[Avg]]+$U$2*TableOMP[[#This Row],[StdDev]]</f>
        <v>#N/A</v>
      </c>
      <c r="S5969" s="3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>MID(M5970,22,1)</f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s="3" t="e">
        <f>TableOMP[[#This Row],[Avg]]-$U$2*TableOMP[[#This Row],[StdDev]]</f>
        <v>#N/A</v>
      </c>
      <c r="R5970" s="3" t="e">
        <f>TableOMP[[#This Row],[Avg]]+$U$2*TableOMP[[#This Row],[StdDev]]</f>
        <v>#N/A</v>
      </c>
      <c r="S5970" s="3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>MID(M5971,22,1)</f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s="3" t="e">
        <f>TableOMP[[#This Row],[Avg]]-$U$2*TableOMP[[#This Row],[StdDev]]</f>
        <v>#N/A</v>
      </c>
      <c r="R5971" s="3" t="e">
        <f>TableOMP[[#This Row],[Avg]]+$U$2*TableOMP[[#This Row],[StdDev]]</f>
        <v>#N/A</v>
      </c>
      <c r="S5971" s="3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>MID(M5972,22,1)</f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s="3" t="e">
        <f>TableOMP[[#This Row],[Avg]]-$U$2*TableOMP[[#This Row],[StdDev]]</f>
        <v>#N/A</v>
      </c>
      <c r="R5972" s="3" t="e">
        <f>TableOMP[[#This Row],[Avg]]+$U$2*TableOMP[[#This Row],[StdDev]]</f>
        <v>#N/A</v>
      </c>
      <c r="S5972" s="3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>MID(M5973,22,1)</f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s="3" t="e">
        <f>TableOMP[[#This Row],[Avg]]-$U$2*TableOMP[[#This Row],[StdDev]]</f>
        <v>#N/A</v>
      </c>
      <c r="R5973" s="3" t="e">
        <f>TableOMP[[#This Row],[Avg]]+$U$2*TableOMP[[#This Row],[StdDev]]</f>
        <v>#N/A</v>
      </c>
      <c r="S5973" s="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>MID(M5974,22,1)</f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s="3" t="e">
        <f>TableOMP[[#This Row],[Avg]]-$U$2*TableOMP[[#This Row],[StdDev]]</f>
        <v>#N/A</v>
      </c>
      <c r="R5974" s="3" t="e">
        <f>TableOMP[[#This Row],[Avg]]+$U$2*TableOMP[[#This Row],[StdDev]]</f>
        <v>#N/A</v>
      </c>
      <c r="S5974" s="3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>MID(M5975,22,1)</f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s="3" t="e">
        <f>TableOMP[[#This Row],[Avg]]-$U$2*TableOMP[[#This Row],[StdDev]]</f>
        <v>#N/A</v>
      </c>
      <c r="R5975" s="3" t="e">
        <f>TableOMP[[#This Row],[Avg]]+$U$2*TableOMP[[#This Row],[StdDev]]</f>
        <v>#N/A</v>
      </c>
      <c r="S5975" s="3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>MID(M5976,22,1)</f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s="3" t="e">
        <f>TableOMP[[#This Row],[Avg]]-$U$2*TableOMP[[#This Row],[StdDev]]</f>
        <v>#N/A</v>
      </c>
      <c r="R5976" s="3" t="e">
        <f>TableOMP[[#This Row],[Avg]]+$U$2*TableOMP[[#This Row],[StdDev]]</f>
        <v>#N/A</v>
      </c>
      <c r="S5976" s="3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>MID(M5977,22,1)</f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s="3" t="e">
        <f>TableOMP[[#This Row],[Avg]]-$U$2*TableOMP[[#This Row],[StdDev]]</f>
        <v>#N/A</v>
      </c>
      <c r="R5977" s="3" t="e">
        <f>TableOMP[[#This Row],[Avg]]+$U$2*TableOMP[[#This Row],[StdDev]]</f>
        <v>#N/A</v>
      </c>
      <c r="S5977" s="3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>MID(M5978,22,1)</f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s="3" t="e">
        <f>TableOMP[[#This Row],[Avg]]-$U$2*TableOMP[[#This Row],[StdDev]]</f>
        <v>#N/A</v>
      </c>
      <c r="R5978" s="3" t="e">
        <f>TableOMP[[#This Row],[Avg]]+$U$2*TableOMP[[#This Row],[StdDev]]</f>
        <v>#N/A</v>
      </c>
      <c r="S5978" s="3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>MID(M5979,22,1)</f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s="3" t="e">
        <f>TableOMP[[#This Row],[Avg]]-$U$2*TableOMP[[#This Row],[StdDev]]</f>
        <v>#N/A</v>
      </c>
      <c r="R5979" s="3" t="e">
        <f>TableOMP[[#This Row],[Avg]]+$U$2*TableOMP[[#This Row],[StdDev]]</f>
        <v>#N/A</v>
      </c>
      <c r="S5979" s="3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>MID(M5980,22,1)</f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s="3" t="e">
        <f>TableOMP[[#This Row],[Avg]]-$U$2*TableOMP[[#This Row],[StdDev]]</f>
        <v>#N/A</v>
      </c>
      <c r="R5980" s="3" t="e">
        <f>TableOMP[[#This Row],[Avg]]+$U$2*TableOMP[[#This Row],[StdDev]]</f>
        <v>#N/A</v>
      </c>
      <c r="S5980" s="3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>MID(M5981,22,1)</f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s="3" t="e">
        <f>TableOMP[[#This Row],[Avg]]-$U$2*TableOMP[[#This Row],[StdDev]]</f>
        <v>#N/A</v>
      </c>
      <c r="R5981" s="3" t="e">
        <f>TableOMP[[#This Row],[Avg]]+$U$2*TableOMP[[#This Row],[StdDev]]</f>
        <v>#N/A</v>
      </c>
      <c r="S5981" s="3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>MID(M5982,22,1)</f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s="3" t="e">
        <f>TableOMP[[#This Row],[Avg]]-$U$2*TableOMP[[#This Row],[StdDev]]</f>
        <v>#N/A</v>
      </c>
      <c r="R5982" s="3" t="e">
        <f>TableOMP[[#This Row],[Avg]]+$U$2*TableOMP[[#This Row],[StdDev]]</f>
        <v>#N/A</v>
      </c>
      <c r="S5982" s="3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>MID(M5983,22,1)</f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 s="3">
        <f>TableOMP[[#This Row],[Avg]]-$U$2*TableOMP[[#This Row],[StdDev]]</f>
        <v>184.95086162440029</v>
      </c>
      <c r="R5983" s="3">
        <f>TableOMP[[#This Row],[Avg]]+$U$2*TableOMP[[#This Row],[StdDev]]</f>
        <v>189.08237417559971</v>
      </c>
      <c r="S5983" s="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>MID(M5984,22,1)</f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 s="3">
        <f>TableOMP[[#This Row],[Avg]]-$U$2*TableOMP[[#This Row],[StdDev]]</f>
        <v>93.738677102903537</v>
      </c>
      <c r="R5984" s="3">
        <f>TableOMP[[#This Row],[Avg]]+$U$2*TableOMP[[#This Row],[StdDev]]</f>
        <v>98.375079097096446</v>
      </c>
      <c r="S5984" s="3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>MID(M5985,22,1)</f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 s="3">
        <f>TableOMP[[#This Row],[Avg]]-$U$2*TableOMP[[#This Row],[StdDev]]</f>
        <v>62.634468000635309</v>
      </c>
      <c r="R5985" s="3">
        <f>TableOMP[[#This Row],[Avg]]+$U$2*TableOMP[[#This Row],[StdDev]]</f>
        <v>67.39890444380913</v>
      </c>
      <c r="S5985" s="3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>MID(M5986,22,1)</f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 s="3">
        <f>TableOMP[[#This Row],[Avg]]-$U$2*TableOMP[[#This Row],[StdDev]]</f>
        <v>46.677891766250582</v>
      </c>
      <c r="R5986" s="3">
        <f>TableOMP[[#This Row],[Avg]]+$U$2*TableOMP[[#This Row],[StdDev]]</f>
        <v>52.00909803374941</v>
      </c>
      <c r="S5986" s="3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>MID(M5987,22,1)</f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 s="3">
        <f>TableOMP[[#This Row],[Avg]]-$U$2*TableOMP[[#This Row],[StdDev]]</f>
        <v>37.748122210214582</v>
      </c>
      <c r="R5987" s="3">
        <f>TableOMP[[#This Row],[Avg]]+$U$2*TableOMP[[#This Row],[StdDev]]</f>
        <v>41.436526989785413</v>
      </c>
      <c r="S5987" s="3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>MID(M5988,22,1)</f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 s="3">
        <f>TableOMP[[#This Row],[Avg]]-$U$2*TableOMP[[#This Row],[StdDev]]</f>
        <v>30.834657294414498</v>
      </c>
      <c r="R5988" s="3">
        <f>TableOMP[[#This Row],[Avg]]+$U$2*TableOMP[[#This Row],[StdDev]]</f>
        <v>37.762516927807724</v>
      </c>
      <c r="S5988" s="3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>MID(M5989,22,1)</f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 s="3">
        <f>TableOMP[[#This Row],[Avg]]-$U$2*TableOMP[[#This Row],[StdDev]]</f>
        <v>27.741019028728598</v>
      </c>
      <c r="R5989" s="3">
        <f>TableOMP[[#This Row],[Avg]]+$U$2*TableOMP[[#This Row],[StdDev]]</f>
        <v>29.523794771271401</v>
      </c>
      <c r="S5989" s="3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>MID(M5990,22,1)</f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 s="3">
        <f>TableOMP[[#This Row],[Avg]]-$U$2*TableOMP[[#This Row],[StdDev]]</f>
        <v>22.73601736666636</v>
      </c>
      <c r="R5990" s="3">
        <f>TableOMP[[#This Row],[Avg]]+$U$2*TableOMP[[#This Row],[StdDev]]</f>
        <v>29.022116033333639</v>
      </c>
      <c r="S5990" s="3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>MID(M5991,22,1)</f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 s="3">
        <f>TableOMP[[#This Row],[Avg]]-$U$2*TableOMP[[#This Row],[StdDev]]</f>
        <v>21.898054303763377</v>
      </c>
      <c r="R5991" s="3">
        <f>TableOMP[[#This Row],[Avg]]+$U$2*TableOMP[[#This Row],[StdDev]]</f>
        <v>23.26578125179218</v>
      </c>
      <c r="S5991" s="3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>MID(M5992,22,1)</f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 s="3">
        <f>TableOMP[[#This Row],[Avg]]-$U$2*TableOMP[[#This Row],[StdDev]]</f>
        <v>19.516161106209108</v>
      </c>
      <c r="R5992" s="3">
        <f>TableOMP[[#This Row],[Avg]]+$U$2*TableOMP[[#This Row],[StdDev]]</f>
        <v>21.2680244937909</v>
      </c>
      <c r="S5992" s="3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>MID(M5993,22,1)</f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 s="3">
        <f>TableOMP[[#This Row],[Avg]]-$U$2*TableOMP[[#This Row],[StdDev]]</f>
        <v>17.946841491244165</v>
      </c>
      <c r="R5993" s="3">
        <f>TableOMP[[#This Row],[Avg]]+$U$2*TableOMP[[#This Row],[StdDev]]</f>
        <v>19.628158308755836</v>
      </c>
      <c r="S5993" s="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>MID(M5994,22,1)</f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 s="3">
        <f>TableOMP[[#This Row],[Avg]]-$U$2*TableOMP[[#This Row],[StdDev]]</f>
        <v>14.885510228682564</v>
      </c>
      <c r="R5994" s="3">
        <f>TableOMP[[#This Row],[Avg]]+$U$2*TableOMP[[#This Row],[StdDev]]</f>
        <v>20.211146171317434</v>
      </c>
      <c r="S5994" s="3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>MID(M5995,22,1)</f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 s="3">
        <f>TableOMP[[#This Row],[Avg]]-$U$2*TableOMP[[#This Row],[StdDev]]</f>
        <v>15.279714633156697</v>
      </c>
      <c r="R5995" s="3">
        <f>TableOMP[[#This Row],[Avg]]+$U$2*TableOMP[[#This Row],[StdDev]]</f>
        <v>16.510216566843305</v>
      </c>
      <c r="S5995" s="3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>MID(M5996,22,1)</f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 s="3">
        <f>TableOMP[[#This Row],[Avg]]-$U$2*TableOMP[[#This Row],[StdDev]]</f>
        <v>14.304077306150663</v>
      </c>
      <c r="R5996" s="3">
        <f>TableOMP[[#This Row],[Avg]]+$U$2*TableOMP[[#This Row],[StdDev]]</f>
        <v>15.256140493849333</v>
      </c>
      <c r="S5996" s="3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>MID(M5997,22,1)</f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 s="3">
        <f>TableOMP[[#This Row],[Avg]]-$U$2*TableOMP[[#This Row],[StdDev]]</f>
        <v>13.262548119831045</v>
      </c>
      <c r="R5997" s="3">
        <f>TableOMP[[#This Row],[Avg]]+$U$2*TableOMP[[#This Row],[StdDev]]</f>
        <v>14.648779080168953</v>
      </c>
      <c r="S5997" s="3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>MID(M5998,22,1)</f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 s="3">
        <f>TableOMP[[#This Row],[Avg]]-$U$2*TableOMP[[#This Row],[StdDev]]</f>
        <v>12.361099467976926</v>
      </c>
      <c r="R5998" s="3">
        <f>TableOMP[[#This Row],[Avg]]+$U$2*TableOMP[[#This Row],[StdDev]]</f>
        <v>13.983409532023073</v>
      </c>
      <c r="S5998" s="3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>MID(M5999,22,1)</f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 s="3">
        <f>TableOMP[[#This Row],[Avg]]-$U$2*TableOMP[[#This Row],[StdDev]]</f>
        <v>12.191912761721026</v>
      </c>
      <c r="R5999" s="3">
        <f>TableOMP[[#This Row],[Avg]]+$U$2*TableOMP[[#This Row],[StdDev]]</f>
        <v>12.431416638278973</v>
      </c>
      <c r="S5999" s="3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>MID(M6000,22,1)</f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 s="3">
        <f>TableOMP[[#This Row],[Avg]]-$U$2*TableOMP[[#This Row],[StdDev]]</f>
        <v>10.4465080407637</v>
      </c>
      <c r="R6000" s="3">
        <f>TableOMP[[#This Row],[Avg]]+$U$2*TableOMP[[#This Row],[StdDev]]</f>
        <v>13.626861359236301</v>
      </c>
      <c r="S6000" s="3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>MID(M6001,22,1)</f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 s="3">
        <f>TableOMP[[#This Row],[Avg]]-$U$2*TableOMP[[#This Row],[StdDev]]</f>
        <v>8.6851421251300422</v>
      </c>
      <c r="R6001" s="3">
        <f>TableOMP[[#This Row],[Avg]]+$U$2*TableOMP[[#This Row],[StdDev]]</f>
        <v>15.182837074869958</v>
      </c>
      <c r="S6001" s="3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>MID(M6002,22,1)</f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 s="3">
        <f>TableOMP[[#This Row],[Avg]]-$U$2*TableOMP[[#This Row],[StdDev]]</f>
        <v>10.561764726285533</v>
      </c>
      <c r="R6002" s="3">
        <f>TableOMP[[#This Row],[Avg]]+$U$2*TableOMP[[#This Row],[StdDev]]</f>
        <v>10.797791273714468</v>
      </c>
      <c r="S6002" s="3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>MID(M6003,22,1)</f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 s="3">
        <f>TableOMP[[#This Row],[Avg]]-$U$2*TableOMP[[#This Row],[StdDev]]</f>
        <v>9.8173191445117176</v>
      </c>
      <c r="R6003" s="3">
        <f>TableOMP[[#This Row],[Avg]]+$U$2*TableOMP[[#This Row],[StdDev]]</f>
        <v>10.749069255488283</v>
      </c>
      <c r="S6003" s="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>MID(M6004,22,1)</f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 s="3">
        <f>TableOMP[[#This Row],[Avg]]-$U$2*TableOMP[[#This Row],[StdDev]]</f>
        <v>8.8839161252313055</v>
      </c>
      <c r="R6004" s="3">
        <f>TableOMP[[#This Row],[Avg]]+$U$2*TableOMP[[#This Row],[StdDev]]</f>
        <v>11.219331074768693</v>
      </c>
      <c r="S6004" s="3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>MID(M6005,22,1)</f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 s="3">
        <f>TableOMP[[#This Row],[Avg]]-$U$2*TableOMP[[#This Row],[StdDev]]</f>
        <v>9.2893072070351632</v>
      </c>
      <c r="R6005" s="3">
        <f>TableOMP[[#This Row],[Avg]]+$U$2*TableOMP[[#This Row],[StdDev]]</f>
        <v>9.5927111929648365</v>
      </c>
      <c r="S6005" s="3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>MID(M6006,22,1)</f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 s="3">
        <f>TableOMP[[#This Row],[Avg]]-$U$2*TableOMP[[#This Row],[StdDev]]</f>
        <v>8.5665915875591967</v>
      </c>
      <c r="R6006" s="3">
        <f>TableOMP[[#This Row],[Avg]]+$U$2*TableOMP[[#This Row],[StdDev]]</f>
        <v>10.057967412440801</v>
      </c>
      <c r="S6006" s="3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>MID(M6007,22,1)</f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 s="3">
        <f>TableOMP[[#This Row],[Avg]]-$U$2*TableOMP[[#This Row],[StdDev]]</f>
        <v>8.245687348724827</v>
      </c>
      <c r="R6007" s="3">
        <f>TableOMP[[#This Row],[Avg]]+$U$2*TableOMP[[#This Row],[StdDev]]</f>
        <v>10.093618251275172</v>
      </c>
      <c r="S6007" s="3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>MID(M6008,22,1)</f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 s="3">
        <f>TableOMP[[#This Row],[Avg]]-$U$2*TableOMP[[#This Row],[StdDev]]</f>
        <v>7.9644247492613394</v>
      </c>
      <c r="R6008" s="3">
        <f>TableOMP[[#This Row],[Avg]]+$U$2*TableOMP[[#This Row],[StdDev]]</f>
        <v>9.2689190507386616</v>
      </c>
      <c r="S6008" s="3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>MID(M6009,22,1)</f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 s="3">
        <f>TableOMP[[#This Row],[Avg]]-$U$2*TableOMP[[#This Row],[StdDev]]</f>
        <v>7.1412580231052765</v>
      </c>
      <c r="R6009" s="3">
        <f>TableOMP[[#This Row],[Avg]]+$U$2*TableOMP[[#This Row],[StdDev]]</f>
        <v>9.9136137768947243</v>
      </c>
      <c r="S6009" s="3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>MID(M6010,22,1)</f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 s="3">
        <f>TableOMP[[#This Row],[Avg]]-$U$2*TableOMP[[#This Row],[StdDev]]</f>
        <v>7.5919509264087042</v>
      </c>
      <c r="R6010" s="3">
        <f>TableOMP[[#This Row],[Avg]]+$U$2*TableOMP[[#This Row],[StdDev]]</f>
        <v>9.4234664735912919</v>
      </c>
      <c r="S6010" s="3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>MID(M6011,22,1)</f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 s="3">
        <f>TableOMP[[#This Row],[Avg]]-$U$2*TableOMP[[#This Row],[StdDev]]</f>
        <v>7.2179682488377885</v>
      </c>
      <c r="R6011" s="3">
        <f>TableOMP[[#This Row],[Avg]]+$U$2*TableOMP[[#This Row],[StdDev]]</f>
        <v>8.6386761511622137</v>
      </c>
      <c r="S6011" s="3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>MID(M6012,22,1)</f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 s="3">
        <f>TableOMP[[#This Row],[Avg]]-$U$2*TableOMP[[#This Row],[StdDev]]</f>
        <v>7.0540539141677119</v>
      </c>
      <c r="R6012" s="3">
        <f>TableOMP[[#This Row],[Avg]]+$U$2*TableOMP[[#This Row],[StdDev]]</f>
        <v>8.4645784858322894</v>
      </c>
      <c r="S6012" s="3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>MID(M6013,22,1)</f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 s="3">
        <f>TableOMP[[#This Row],[Avg]]-$U$2*TableOMP[[#This Row],[StdDev]]</f>
        <v>6.9710618459566103</v>
      </c>
      <c r="R6013" s="3">
        <f>TableOMP[[#This Row],[Avg]]+$U$2*TableOMP[[#This Row],[StdDev]]</f>
        <v>7.8691975540433923</v>
      </c>
      <c r="S6013" s="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>MID(M6014,22,1)</f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 s="3">
        <f>TableOMP[[#This Row],[Avg]]-$U$2*TableOMP[[#This Row],[StdDev]]</f>
        <v>6.4985338245360476</v>
      </c>
      <c r="R6014" s="3">
        <f>TableOMP[[#This Row],[Avg]]+$U$2*TableOMP[[#This Row],[StdDev]]</f>
        <v>8.1179499754639544</v>
      </c>
      <c r="S6014" s="3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>MID(M6015,22,1)</f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 s="3">
        <f>TableOMP[[#This Row],[Avg]]-$U$2*TableOMP[[#This Row],[StdDev]]</f>
        <v>6.4031419507400669</v>
      </c>
      <c r="R6015" s="3">
        <f>TableOMP[[#This Row],[Avg]]+$U$2*TableOMP[[#This Row],[StdDev]]</f>
        <v>8.0033252492599321</v>
      </c>
      <c r="S6015" s="3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>MID(M6016,22,1)</f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 s="3">
        <f>TableOMP[[#This Row],[Avg]]-$U$2*TableOMP[[#This Row],[StdDev]]</f>
        <v>6.3753152760926453</v>
      </c>
      <c r="R6016" s="3">
        <f>TableOMP[[#This Row],[Avg]]+$U$2*TableOMP[[#This Row],[StdDev]]</f>
        <v>7.4883445239073536</v>
      </c>
      <c r="S6016" s="3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>MID(M6017,22,1)</f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 s="3">
        <f>TableOMP[[#This Row],[Avg]]-$U$2*TableOMP[[#This Row],[StdDev]]</f>
        <v>6.0737941137225508</v>
      </c>
      <c r="R6017" s="3">
        <f>TableOMP[[#This Row],[Avg]]+$U$2*TableOMP[[#This Row],[StdDev]]</f>
        <v>8.0194948862774513</v>
      </c>
      <c r="S6017" s="3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 s="3">
        <f>TableOMP[[#This Row],[Avg]]-$U$2*TableOMP[[#This Row],[StdDev]]</f>
        <v>6.1278282592144917</v>
      </c>
      <c r="R6018" s="3">
        <f>TableOMP[[#This Row],[Avg]]+$U$2*TableOMP[[#This Row],[StdDev]]</f>
        <v>6.9987141407855047</v>
      </c>
      <c r="S6018" s="3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>MID(M6019,22,1)</f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 s="3">
        <f>TableOMP[[#This Row],[Avg]]-$U$2*TableOMP[[#This Row],[StdDev]]</f>
        <v>5.6894412882307757</v>
      </c>
      <c r="R6019" s="3">
        <f>TableOMP[[#This Row],[Avg]]+$U$2*TableOMP[[#This Row],[StdDev]]</f>
        <v>7.6377803117692222</v>
      </c>
      <c r="S6019" s="3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>MID(M6020,22,1)</f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 s="3">
        <f>TableOMP[[#This Row],[Avg]]-$U$2*TableOMP[[#This Row],[StdDev]]</f>
        <v>4.3691847227445617</v>
      </c>
      <c r="R6020" s="3">
        <f>TableOMP[[#This Row],[Avg]]+$U$2*TableOMP[[#This Row],[StdDev]]</f>
        <v>9.4445982772554391</v>
      </c>
      <c r="S6020" s="3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>MID(M6021,22,1)</f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 s="3">
        <f>TableOMP[[#This Row],[Avg]]-$U$2*TableOMP[[#This Row],[StdDev]]</f>
        <v>5.5742955197713506</v>
      </c>
      <c r="R6021" s="3">
        <f>TableOMP[[#This Row],[Avg]]+$U$2*TableOMP[[#This Row],[StdDev]]</f>
        <v>7.0714656802286502</v>
      </c>
      <c r="S6021" s="3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>MID(M6022,22,1)</f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 s="3">
        <f>TableOMP[[#This Row],[Avg]]-$U$2*TableOMP[[#This Row],[StdDev]]</f>
        <v>5.2578215669445605</v>
      </c>
      <c r="R6022" s="3">
        <f>TableOMP[[#This Row],[Avg]]+$U$2*TableOMP[[#This Row],[StdDev]]</f>
        <v>7.1246406330554404</v>
      </c>
      <c r="S6022" s="3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>MID(M6023,22,1)</f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 s="3">
        <f>TableOMP[[#This Row],[Avg]]-$U$2*TableOMP[[#This Row],[StdDev]]</f>
        <v>1.8637395461310593</v>
      </c>
      <c r="R6023" s="3">
        <f>TableOMP[[#This Row],[Avg]]+$U$2*TableOMP[[#This Row],[StdDev]]</f>
        <v>12.16138725386894</v>
      </c>
      <c r="S6023" s="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>MID(M6024,22,1)</f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 s="3">
        <f>TableOMP[[#This Row],[Avg]]-$U$2*TableOMP[[#This Row],[StdDev]]</f>
        <v>5.3492953449309226</v>
      </c>
      <c r="R6024" s="3">
        <f>TableOMP[[#This Row],[Avg]]+$U$2*TableOMP[[#This Row],[StdDev]]</f>
        <v>6.2787170550690767</v>
      </c>
      <c r="S6024" s="3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>MID(M6025,22,1)</f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 s="3">
        <f>TableOMP[[#This Row],[Avg]]-$U$2*TableOMP[[#This Row],[StdDev]]</f>
        <v>5.0796858352387559</v>
      </c>
      <c r="R6025" s="3">
        <f>TableOMP[[#This Row],[Avg]]+$U$2*TableOMP[[#This Row],[StdDev]]</f>
        <v>6.6998674980945783</v>
      </c>
      <c r="S6025" s="3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>MID(M6026,22,1)</f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 s="3">
        <f>TableOMP[[#This Row],[Avg]]-$U$2*TableOMP[[#This Row],[StdDev]]</f>
        <v>1.3746860574984865</v>
      </c>
      <c r="R6026" s="3">
        <f>TableOMP[[#This Row],[Avg]]+$U$2*TableOMP[[#This Row],[StdDev]]</f>
        <v>11.808659742501515</v>
      </c>
      <c r="S6026" s="3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>MID(M6027,22,1)</f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 s="3">
        <f>TableOMP[[#This Row],[Avg]]-$U$2*TableOMP[[#This Row],[StdDev]]</f>
        <v>5.0067396839671829</v>
      </c>
      <c r="R6027" s="3">
        <f>TableOMP[[#This Row],[Avg]]+$U$2*TableOMP[[#This Row],[StdDev]]</f>
        <v>6.3148597160328173</v>
      </c>
      <c r="S6027" s="3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>MID(M6028,22,1)</f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 s="3">
        <f>TableOMP[[#This Row],[Avg]]-$U$2*TableOMP[[#This Row],[StdDev]]</f>
        <v>4.9087548486923325</v>
      </c>
      <c r="R6028" s="3">
        <f>TableOMP[[#This Row],[Avg]]+$U$2*TableOMP[[#This Row],[StdDev]]</f>
        <v>6.209891951307668</v>
      </c>
      <c r="S6028" s="3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>MID(M6029,22,1)</f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 s="3">
        <f>TableOMP[[#This Row],[Avg]]-$U$2*TableOMP[[#This Row],[StdDev]]</f>
        <v>2.6037156477523609</v>
      </c>
      <c r="R6029" s="3">
        <f>TableOMP[[#This Row],[Avg]]+$U$2*TableOMP[[#This Row],[StdDev]]</f>
        <v>10.367653952247638</v>
      </c>
      <c r="S6029" s="3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>MID(M6030,22,1)</f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 s="3">
        <f>TableOMP[[#This Row],[Avg]]-$U$2*TableOMP[[#This Row],[StdDev]]</f>
        <v>4.6955602511830641</v>
      </c>
      <c r="R6030" s="3">
        <f>TableOMP[[#This Row],[Avg]]+$U$2*TableOMP[[#This Row],[StdDev]]</f>
        <v>5.9293693488169357</v>
      </c>
      <c r="S6030" s="3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>MID(M6031,22,1)</f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 s="3">
        <f>TableOMP[[#This Row],[Avg]]-$U$2*TableOMP[[#This Row],[StdDev]]</f>
        <v>4.5503083716143946</v>
      </c>
      <c r="R6031" s="3">
        <f>TableOMP[[#This Row],[Avg]]+$U$2*TableOMP[[#This Row],[StdDev]]</f>
        <v>5.8498810283856058</v>
      </c>
      <c r="S6031" s="3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>MID(M6032,22,1)</f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 s="3">
        <f>TableOMP[[#This Row],[Avg]]-$U$2*TableOMP[[#This Row],[StdDev]]</f>
        <v>3.6004472350798151</v>
      </c>
      <c r="R6032" s="3">
        <f>TableOMP[[#This Row],[Avg]]+$U$2*TableOMP[[#This Row],[StdDev]]</f>
        <v>7.2503535649201831</v>
      </c>
      <c r="S6032" s="3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>MID(M6033,22,1)</f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 s="3">
        <f>TableOMP[[#This Row],[Avg]]-$U$2*TableOMP[[#This Row],[StdDev]]</f>
        <v>4.6023834699046429</v>
      </c>
      <c r="R6033" s="3">
        <f>TableOMP[[#This Row],[Avg]]+$U$2*TableOMP[[#This Row],[StdDev]]</f>
        <v>5.4916103300953569</v>
      </c>
      <c r="S6033" s="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>MID(M6034,22,1)</f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 s="3">
        <f>TableOMP[[#This Row],[Avg]]-$U$2*TableOMP[[#This Row],[StdDev]]</f>
        <v>4.2529461602940977</v>
      </c>
      <c r="R6034" s="3">
        <f>TableOMP[[#This Row],[Avg]]+$U$2*TableOMP[[#This Row],[StdDev]]</f>
        <v>6.1450160397059026</v>
      </c>
      <c r="S6034" s="3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>MID(M6035,22,1)</f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 s="3">
        <f>TableOMP[[#This Row],[Avg]]-$U$2*TableOMP[[#This Row],[StdDev]]</f>
        <v>4.2766100173202339</v>
      </c>
      <c r="R6035" s="3">
        <f>TableOMP[[#This Row],[Avg]]+$U$2*TableOMP[[#This Row],[StdDev]]</f>
        <v>5.8347929826797671</v>
      </c>
      <c r="S6035" s="3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>MID(M6036,22,1)</f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 s="3">
        <f>TableOMP[[#This Row],[Avg]]-$U$2*TableOMP[[#This Row],[StdDev]]</f>
        <v>4.4046496227186021</v>
      </c>
      <c r="R6036" s="3">
        <f>TableOMP[[#This Row],[Avg]]+$U$2*TableOMP[[#This Row],[StdDev]]</f>
        <v>5.3983331772813985</v>
      </c>
      <c r="S6036" s="3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>MID(M6037,22,1)</f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 s="3">
        <f>TableOMP[[#This Row],[Avg]]-$U$2*TableOMP[[#This Row],[StdDev]]</f>
        <v>4.1725269043650721</v>
      </c>
      <c r="R6037" s="3">
        <f>TableOMP[[#This Row],[Avg]]+$U$2*TableOMP[[#This Row],[StdDev]]</f>
        <v>5.6009540956349282</v>
      </c>
      <c r="S6037" s="3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>MID(M6038,22,1)</f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 s="3">
        <f>TableOMP[[#This Row],[Avg]]-$U$2*TableOMP[[#This Row],[StdDev]]</f>
        <v>4.2650321174173751</v>
      </c>
      <c r="R6038" s="3">
        <f>TableOMP[[#This Row],[Avg]]+$U$2*TableOMP[[#This Row],[StdDev]]</f>
        <v>5.3116438825826275</v>
      </c>
      <c r="S6038" s="3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>MID(M6039,22,1)</f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 s="3">
        <f>TableOMP[[#This Row],[Avg]]-$U$2*TableOMP[[#This Row],[StdDev]]</f>
        <v>4.2048685815142726</v>
      </c>
      <c r="R6039" s="3">
        <f>TableOMP[[#This Row],[Avg]]+$U$2*TableOMP[[#This Row],[StdDev]]</f>
        <v>5.423068218485728</v>
      </c>
      <c r="S6039" s="3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>MID(M6040,22,1)</f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 s="3">
        <f>TableOMP[[#This Row],[Avg]]-$U$2*TableOMP[[#This Row],[StdDev]]</f>
        <v>-0.98975982599369416</v>
      </c>
      <c r="R6040" s="3">
        <f>TableOMP[[#This Row],[Avg]]+$U$2*TableOMP[[#This Row],[StdDev]]</f>
        <v>12.885383025993695</v>
      </c>
      <c r="S6040" s="3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>MID(M6041,22,1)</f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 s="3">
        <f>TableOMP[[#This Row],[Avg]]-$U$2*TableOMP[[#This Row],[StdDev]]</f>
        <v>2.6691840273665464</v>
      </c>
      <c r="R6041" s="3">
        <f>TableOMP[[#This Row],[Avg]]+$U$2*TableOMP[[#This Row],[StdDev]]</f>
        <v>7.2433899726334534</v>
      </c>
      <c r="S6041" s="3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>MID(M6042,22,1)</f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 s="3">
        <f>TableOMP[[#This Row],[Avg]]-$U$2*TableOMP[[#This Row],[StdDev]]</f>
        <v>4.4416518968880485</v>
      </c>
      <c r="R6042" s="3">
        <f>TableOMP[[#This Row],[Avg]]+$U$2*TableOMP[[#This Row],[StdDev]]</f>
        <v>4.6178953031119523</v>
      </c>
      <c r="S6042" s="3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>MID(M6043,22,1)</f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 s="3">
        <f>TableOMP[[#This Row],[Avg]]-$U$2*TableOMP[[#This Row],[StdDev]]</f>
        <v>3.9946831821115136</v>
      </c>
      <c r="R6043" s="3">
        <f>TableOMP[[#This Row],[Avg]]+$U$2*TableOMP[[#This Row],[StdDev]]</f>
        <v>5.5483244178884856</v>
      </c>
      <c r="S6043" s="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>MID(M6044,22,1)</f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 s="3">
        <f>TableOMP[[#This Row],[Avg]]-$U$2*TableOMP[[#This Row],[StdDev]]</f>
        <v>2.5187130253149248</v>
      </c>
      <c r="R6044" s="3">
        <f>TableOMP[[#This Row],[Avg]]+$U$2*TableOMP[[#This Row],[StdDev]]</f>
        <v>7.4439847746850756</v>
      </c>
      <c r="S6044" s="3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>MID(M6045,22,1)</f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 s="3">
        <f>TableOMP[[#This Row],[Avg]]-$U$2*TableOMP[[#This Row],[StdDev]]</f>
        <v>3.8584940998425306</v>
      </c>
      <c r="R6045" s="3">
        <f>TableOMP[[#This Row],[Avg]]+$U$2*TableOMP[[#This Row],[StdDev]]</f>
        <v>5.3339371001574669</v>
      </c>
      <c r="S6045" s="3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>MID(M6046,22,1)</f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 s="3">
        <f>TableOMP[[#This Row],[Avg]]-$U$2*TableOMP[[#This Row],[StdDev]]</f>
        <v>3.9752701498858887</v>
      </c>
      <c r="R6046" s="3">
        <f>TableOMP[[#This Row],[Avg]]+$U$2*TableOMP[[#This Row],[StdDev]]</f>
        <v>5.076070450114111</v>
      </c>
      <c r="S6046" s="3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>MID(M6047,22,1)</f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s="3" t="e">
        <f>TableOMP[[#This Row],[Avg]]-$U$2*TableOMP[[#This Row],[StdDev]]</f>
        <v>#N/A</v>
      </c>
      <c r="R6047" s="3" t="e">
        <f>TableOMP[[#This Row],[Avg]]+$U$2*TableOMP[[#This Row],[StdDev]]</f>
        <v>#N/A</v>
      </c>
      <c r="S6047" s="3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>MID(M6048,22,1)</f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s="3" t="e">
        <f>TableOMP[[#This Row],[Avg]]-$U$2*TableOMP[[#This Row],[StdDev]]</f>
        <v>#N/A</v>
      </c>
      <c r="R6048" s="3" t="e">
        <f>TableOMP[[#This Row],[Avg]]+$U$2*TableOMP[[#This Row],[StdDev]]</f>
        <v>#N/A</v>
      </c>
      <c r="S6048" s="3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>MID(M6049,22,1)</f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s="3" t="e">
        <f>TableOMP[[#This Row],[Avg]]-$U$2*TableOMP[[#This Row],[StdDev]]</f>
        <v>#N/A</v>
      </c>
      <c r="R6049" s="3" t="e">
        <f>TableOMP[[#This Row],[Avg]]+$U$2*TableOMP[[#This Row],[StdDev]]</f>
        <v>#N/A</v>
      </c>
      <c r="S6049" s="3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>MID(M6050,22,1)</f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s="3" t="e">
        <f>TableOMP[[#This Row],[Avg]]-$U$2*TableOMP[[#This Row],[StdDev]]</f>
        <v>#N/A</v>
      </c>
      <c r="R6050" s="3" t="e">
        <f>TableOMP[[#This Row],[Avg]]+$U$2*TableOMP[[#This Row],[StdDev]]</f>
        <v>#N/A</v>
      </c>
      <c r="S6050" s="3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>MID(M6051,22,1)</f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s="3" t="e">
        <f>TableOMP[[#This Row],[Avg]]-$U$2*TableOMP[[#This Row],[StdDev]]</f>
        <v>#N/A</v>
      </c>
      <c r="R6051" s="3" t="e">
        <f>TableOMP[[#This Row],[Avg]]+$U$2*TableOMP[[#This Row],[StdDev]]</f>
        <v>#N/A</v>
      </c>
      <c r="S6051" s="3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>MID(M6052,22,1)</f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s="3" t="e">
        <f>TableOMP[[#This Row],[Avg]]-$U$2*TableOMP[[#This Row],[StdDev]]</f>
        <v>#N/A</v>
      </c>
      <c r="R6052" s="3" t="e">
        <f>TableOMP[[#This Row],[Avg]]+$U$2*TableOMP[[#This Row],[StdDev]]</f>
        <v>#N/A</v>
      </c>
      <c r="S6052" s="3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>MID(M6053,22,1)</f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s="3" t="e">
        <f>TableOMP[[#This Row],[Avg]]-$U$2*TableOMP[[#This Row],[StdDev]]</f>
        <v>#N/A</v>
      </c>
      <c r="R6053" s="3" t="e">
        <f>TableOMP[[#This Row],[Avg]]+$U$2*TableOMP[[#This Row],[StdDev]]</f>
        <v>#N/A</v>
      </c>
      <c r="S6053" s="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>MID(M6054,22,1)</f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s="3" t="e">
        <f>TableOMP[[#This Row],[Avg]]-$U$2*TableOMP[[#This Row],[StdDev]]</f>
        <v>#N/A</v>
      </c>
      <c r="R6054" s="3" t="e">
        <f>TableOMP[[#This Row],[Avg]]+$U$2*TableOMP[[#This Row],[StdDev]]</f>
        <v>#N/A</v>
      </c>
      <c r="S6054" s="3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>MID(M6055,22,1)</f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s="3" t="e">
        <f>TableOMP[[#This Row],[Avg]]-$U$2*TableOMP[[#This Row],[StdDev]]</f>
        <v>#N/A</v>
      </c>
      <c r="R6055" s="3" t="e">
        <f>TableOMP[[#This Row],[Avg]]+$U$2*TableOMP[[#This Row],[StdDev]]</f>
        <v>#N/A</v>
      </c>
      <c r="S6055" s="3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>MID(M6056,22,1)</f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s="3" t="e">
        <f>TableOMP[[#This Row],[Avg]]-$U$2*TableOMP[[#This Row],[StdDev]]</f>
        <v>#N/A</v>
      </c>
      <c r="R6056" s="3" t="e">
        <f>TableOMP[[#This Row],[Avg]]+$U$2*TableOMP[[#This Row],[StdDev]]</f>
        <v>#N/A</v>
      </c>
      <c r="S6056" s="3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>MID(M6057,22,1)</f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s="3" t="e">
        <f>TableOMP[[#This Row],[Avg]]-$U$2*TableOMP[[#This Row],[StdDev]]</f>
        <v>#N/A</v>
      </c>
      <c r="R6057" s="3" t="e">
        <f>TableOMP[[#This Row],[Avg]]+$U$2*TableOMP[[#This Row],[StdDev]]</f>
        <v>#N/A</v>
      </c>
      <c r="S6057" s="3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>MID(M6058,22,1)</f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s="3" t="e">
        <f>TableOMP[[#This Row],[Avg]]-$U$2*TableOMP[[#This Row],[StdDev]]</f>
        <v>#N/A</v>
      </c>
      <c r="R6058" s="3" t="e">
        <f>TableOMP[[#This Row],[Avg]]+$U$2*TableOMP[[#This Row],[StdDev]]</f>
        <v>#N/A</v>
      </c>
      <c r="S6058" s="3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>MID(M6059,22,1)</f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s="3" t="e">
        <f>TableOMP[[#This Row],[Avg]]-$U$2*TableOMP[[#This Row],[StdDev]]</f>
        <v>#N/A</v>
      </c>
      <c r="R6059" s="3" t="e">
        <f>TableOMP[[#This Row],[Avg]]+$U$2*TableOMP[[#This Row],[StdDev]]</f>
        <v>#N/A</v>
      </c>
      <c r="S6059" s="3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>MID(M6060,22,1)</f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s="3" t="e">
        <f>TableOMP[[#This Row],[Avg]]-$U$2*TableOMP[[#This Row],[StdDev]]</f>
        <v>#N/A</v>
      </c>
      <c r="R6060" s="3" t="e">
        <f>TableOMP[[#This Row],[Avg]]+$U$2*TableOMP[[#This Row],[StdDev]]</f>
        <v>#N/A</v>
      </c>
      <c r="S6060" s="3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>MID(M6061,22,1)</f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s="3" t="e">
        <f>TableOMP[[#This Row],[Avg]]-$U$2*TableOMP[[#This Row],[StdDev]]</f>
        <v>#N/A</v>
      </c>
      <c r="R6061" s="3" t="e">
        <f>TableOMP[[#This Row],[Avg]]+$U$2*TableOMP[[#This Row],[StdDev]]</f>
        <v>#N/A</v>
      </c>
      <c r="S6061" s="3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>MID(M6062,22,1)</f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s="3" t="e">
        <f>TableOMP[[#This Row],[Avg]]-$U$2*TableOMP[[#This Row],[StdDev]]</f>
        <v>#N/A</v>
      </c>
      <c r="R6062" s="3" t="e">
        <f>TableOMP[[#This Row],[Avg]]+$U$2*TableOMP[[#This Row],[StdDev]]</f>
        <v>#N/A</v>
      </c>
      <c r="S6062" s="3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>MID(M6063,22,1)</f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s="3" t="e">
        <f>TableOMP[[#This Row],[Avg]]-$U$2*TableOMP[[#This Row],[StdDev]]</f>
        <v>#N/A</v>
      </c>
      <c r="R6063" s="3" t="e">
        <f>TableOMP[[#This Row],[Avg]]+$U$2*TableOMP[[#This Row],[StdDev]]</f>
        <v>#N/A</v>
      </c>
      <c r="S6063" s="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>MID(M6064,22,1)</f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s="3" t="e">
        <f>TableOMP[[#This Row],[Avg]]-$U$2*TableOMP[[#This Row],[StdDev]]</f>
        <v>#N/A</v>
      </c>
      <c r="R6064" s="3" t="e">
        <f>TableOMP[[#This Row],[Avg]]+$U$2*TableOMP[[#This Row],[StdDev]]</f>
        <v>#N/A</v>
      </c>
      <c r="S6064" s="3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>MID(M6065,22,1)</f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s="3" t="e">
        <f>TableOMP[[#This Row],[Avg]]-$U$2*TableOMP[[#This Row],[StdDev]]</f>
        <v>#N/A</v>
      </c>
      <c r="R6065" s="3" t="e">
        <f>TableOMP[[#This Row],[Avg]]+$U$2*TableOMP[[#This Row],[StdDev]]</f>
        <v>#N/A</v>
      </c>
      <c r="S6065" s="3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>MID(M6066,22,1)</f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s="3" t="e">
        <f>TableOMP[[#This Row],[Avg]]-$U$2*TableOMP[[#This Row],[StdDev]]</f>
        <v>#N/A</v>
      </c>
      <c r="R6066" s="3" t="e">
        <f>TableOMP[[#This Row],[Avg]]+$U$2*TableOMP[[#This Row],[StdDev]]</f>
        <v>#N/A</v>
      </c>
      <c r="S6066" s="3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>MID(M6067,22,1)</f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s="3" t="e">
        <f>TableOMP[[#This Row],[Avg]]-$U$2*TableOMP[[#This Row],[StdDev]]</f>
        <v>#N/A</v>
      </c>
      <c r="R6067" s="3" t="e">
        <f>TableOMP[[#This Row],[Avg]]+$U$2*TableOMP[[#This Row],[StdDev]]</f>
        <v>#N/A</v>
      </c>
      <c r="S6067" s="3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>MID(M6068,22,1)</f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s="3" t="e">
        <f>TableOMP[[#This Row],[Avg]]-$U$2*TableOMP[[#This Row],[StdDev]]</f>
        <v>#N/A</v>
      </c>
      <c r="R6068" s="3" t="e">
        <f>TableOMP[[#This Row],[Avg]]+$U$2*TableOMP[[#This Row],[StdDev]]</f>
        <v>#N/A</v>
      </c>
      <c r="S6068" s="3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>MID(M6069,22,1)</f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s="3" t="e">
        <f>TableOMP[[#This Row],[Avg]]-$U$2*TableOMP[[#This Row],[StdDev]]</f>
        <v>#N/A</v>
      </c>
      <c r="R6069" s="3" t="e">
        <f>TableOMP[[#This Row],[Avg]]+$U$2*TableOMP[[#This Row],[StdDev]]</f>
        <v>#N/A</v>
      </c>
      <c r="S6069" s="3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>MID(M6070,22,1)</f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s="3" t="e">
        <f>TableOMP[[#This Row],[Avg]]-$U$2*TableOMP[[#This Row],[StdDev]]</f>
        <v>#N/A</v>
      </c>
      <c r="R6070" s="3" t="e">
        <f>TableOMP[[#This Row],[Avg]]+$U$2*TableOMP[[#This Row],[StdDev]]</f>
        <v>#N/A</v>
      </c>
      <c r="S6070" s="3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>MID(M6071,22,1)</f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s="3" t="e">
        <f>TableOMP[[#This Row],[Avg]]-$U$2*TableOMP[[#This Row],[StdDev]]</f>
        <v>#N/A</v>
      </c>
      <c r="R6071" s="3" t="e">
        <f>TableOMP[[#This Row],[Avg]]+$U$2*TableOMP[[#This Row],[StdDev]]</f>
        <v>#N/A</v>
      </c>
      <c r="S6071" s="3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>MID(M6072,22,1)</f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s="3" t="e">
        <f>TableOMP[[#This Row],[Avg]]-$U$2*TableOMP[[#This Row],[StdDev]]</f>
        <v>#N/A</v>
      </c>
      <c r="R6072" s="3" t="e">
        <f>TableOMP[[#This Row],[Avg]]+$U$2*TableOMP[[#This Row],[StdDev]]</f>
        <v>#N/A</v>
      </c>
      <c r="S6072" s="3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>MID(M6073,22,1)</f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s="3" t="e">
        <f>TableOMP[[#This Row],[Avg]]-$U$2*TableOMP[[#This Row],[StdDev]]</f>
        <v>#N/A</v>
      </c>
      <c r="R6073" s="3" t="e">
        <f>TableOMP[[#This Row],[Avg]]+$U$2*TableOMP[[#This Row],[StdDev]]</f>
        <v>#N/A</v>
      </c>
      <c r="S6073" s="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>MID(M6074,22,1)</f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s="3" t="e">
        <f>TableOMP[[#This Row],[Avg]]-$U$2*TableOMP[[#This Row],[StdDev]]</f>
        <v>#N/A</v>
      </c>
      <c r="R6074" s="3" t="e">
        <f>TableOMP[[#This Row],[Avg]]+$U$2*TableOMP[[#This Row],[StdDev]]</f>
        <v>#N/A</v>
      </c>
      <c r="S6074" s="3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>MID(M6075,22,1)</f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s="3" t="e">
        <f>TableOMP[[#This Row],[Avg]]-$U$2*TableOMP[[#This Row],[StdDev]]</f>
        <v>#N/A</v>
      </c>
      <c r="R6075" s="3" t="e">
        <f>TableOMP[[#This Row],[Avg]]+$U$2*TableOMP[[#This Row],[StdDev]]</f>
        <v>#N/A</v>
      </c>
      <c r="S6075" s="3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>MID(M6076,22,1)</f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s="3" t="e">
        <f>TableOMP[[#This Row],[Avg]]-$U$2*TableOMP[[#This Row],[StdDev]]</f>
        <v>#N/A</v>
      </c>
      <c r="R6076" s="3" t="e">
        <f>TableOMP[[#This Row],[Avg]]+$U$2*TableOMP[[#This Row],[StdDev]]</f>
        <v>#N/A</v>
      </c>
      <c r="S6076" s="3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>MID(M6077,22,1)</f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s="3" t="e">
        <f>TableOMP[[#This Row],[Avg]]-$U$2*TableOMP[[#This Row],[StdDev]]</f>
        <v>#N/A</v>
      </c>
      <c r="R6077" s="3" t="e">
        <f>TableOMP[[#This Row],[Avg]]+$U$2*TableOMP[[#This Row],[StdDev]]</f>
        <v>#N/A</v>
      </c>
      <c r="S6077" s="3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>MID(M6078,22,1)</f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s="3" t="e">
        <f>TableOMP[[#This Row],[Avg]]-$U$2*TableOMP[[#This Row],[StdDev]]</f>
        <v>#N/A</v>
      </c>
      <c r="R6078" s="3" t="e">
        <f>TableOMP[[#This Row],[Avg]]+$U$2*TableOMP[[#This Row],[StdDev]]</f>
        <v>#N/A</v>
      </c>
      <c r="S6078" s="3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>MID(M6079,22,1)</f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s="3" t="e">
        <f>TableOMP[[#This Row],[Avg]]-$U$2*TableOMP[[#This Row],[StdDev]]</f>
        <v>#N/A</v>
      </c>
      <c r="R6079" s="3" t="e">
        <f>TableOMP[[#This Row],[Avg]]+$U$2*TableOMP[[#This Row],[StdDev]]</f>
        <v>#N/A</v>
      </c>
      <c r="S6079" s="3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>MID(M6080,22,1)</f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s="3" t="e">
        <f>TableOMP[[#This Row],[Avg]]-$U$2*TableOMP[[#This Row],[StdDev]]</f>
        <v>#N/A</v>
      </c>
      <c r="R6080" s="3" t="e">
        <f>TableOMP[[#This Row],[Avg]]+$U$2*TableOMP[[#This Row],[StdDev]]</f>
        <v>#N/A</v>
      </c>
      <c r="S6080" s="3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>MID(M6081,22,1)</f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s="3" t="e">
        <f>TableOMP[[#This Row],[Avg]]-$U$2*TableOMP[[#This Row],[StdDev]]</f>
        <v>#N/A</v>
      </c>
      <c r="R6081" s="3" t="e">
        <f>TableOMP[[#This Row],[Avg]]+$U$2*TableOMP[[#This Row],[StdDev]]</f>
        <v>#N/A</v>
      </c>
      <c r="S6081" s="3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s="3" t="e">
        <f>TableOMP[[#This Row],[Avg]]-$U$2*TableOMP[[#This Row],[StdDev]]</f>
        <v>#N/A</v>
      </c>
      <c r="R6082" s="3" t="e">
        <f>TableOMP[[#This Row],[Avg]]+$U$2*TableOMP[[#This Row],[StdDev]]</f>
        <v>#N/A</v>
      </c>
      <c r="S6082" s="3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>MID(M6083,22,1)</f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s="3" t="e">
        <f>TableOMP[[#This Row],[Avg]]-$U$2*TableOMP[[#This Row],[StdDev]]</f>
        <v>#N/A</v>
      </c>
      <c r="R6083" s="3" t="e">
        <f>TableOMP[[#This Row],[Avg]]+$U$2*TableOMP[[#This Row],[StdDev]]</f>
        <v>#N/A</v>
      </c>
      <c r="S6083" s="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>MID(M6084,22,1)</f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s="3" t="e">
        <f>TableOMP[[#This Row],[Avg]]-$U$2*TableOMP[[#This Row],[StdDev]]</f>
        <v>#N/A</v>
      </c>
      <c r="R6084" s="3" t="e">
        <f>TableOMP[[#This Row],[Avg]]+$U$2*TableOMP[[#This Row],[StdDev]]</f>
        <v>#N/A</v>
      </c>
      <c r="S6084" s="3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>MID(M6085,22,1)</f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s="3" t="e">
        <f>TableOMP[[#This Row],[Avg]]-$U$2*TableOMP[[#This Row],[StdDev]]</f>
        <v>#N/A</v>
      </c>
      <c r="R6085" s="3" t="e">
        <f>TableOMP[[#This Row],[Avg]]+$U$2*TableOMP[[#This Row],[StdDev]]</f>
        <v>#N/A</v>
      </c>
      <c r="S6085" s="3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>MID(M6086,22,1)</f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s="3" t="e">
        <f>TableOMP[[#This Row],[Avg]]-$U$2*TableOMP[[#This Row],[StdDev]]</f>
        <v>#N/A</v>
      </c>
      <c r="R6086" s="3" t="e">
        <f>TableOMP[[#This Row],[Avg]]+$U$2*TableOMP[[#This Row],[StdDev]]</f>
        <v>#N/A</v>
      </c>
      <c r="S6086" s="3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>MID(M6087,22,1)</f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s="3" t="e">
        <f>TableOMP[[#This Row],[Avg]]-$U$2*TableOMP[[#This Row],[StdDev]]</f>
        <v>#N/A</v>
      </c>
      <c r="R6087" s="3" t="e">
        <f>TableOMP[[#This Row],[Avg]]+$U$2*TableOMP[[#This Row],[StdDev]]</f>
        <v>#N/A</v>
      </c>
      <c r="S6087" s="3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>MID(M6088,22,1)</f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s="3" t="e">
        <f>TableOMP[[#This Row],[Avg]]-$U$2*TableOMP[[#This Row],[StdDev]]</f>
        <v>#N/A</v>
      </c>
      <c r="R6088" s="3" t="e">
        <f>TableOMP[[#This Row],[Avg]]+$U$2*TableOMP[[#This Row],[StdDev]]</f>
        <v>#N/A</v>
      </c>
      <c r="S6088" s="3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>MID(M6089,22,1)</f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s="3" t="e">
        <f>TableOMP[[#This Row],[Avg]]-$U$2*TableOMP[[#This Row],[StdDev]]</f>
        <v>#N/A</v>
      </c>
      <c r="R6089" s="3" t="e">
        <f>TableOMP[[#This Row],[Avg]]+$U$2*TableOMP[[#This Row],[StdDev]]</f>
        <v>#N/A</v>
      </c>
      <c r="S6089" s="3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>MID(M6090,22,1)</f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s="3" t="e">
        <f>TableOMP[[#This Row],[Avg]]-$U$2*TableOMP[[#This Row],[StdDev]]</f>
        <v>#N/A</v>
      </c>
      <c r="R6090" s="3" t="e">
        <f>TableOMP[[#This Row],[Avg]]+$U$2*TableOMP[[#This Row],[StdDev]]</f>
        <v>#N/A</v>
      </c>
      <c r="S6090" s="3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>MID(M6091,22,1)</f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s="3" t="e">
        <f>TableOMP[[#This Row],[Avg]]-$U$2*TableOMP[[#This Row],[StdDev]]</f>
        <v>#N/A</v>
      </c>
      <c r="R6091" s="3" t="e">
        <f>TableOMP[[#This Row],[Avg]]+$U$2*TableOMP[[#This Row],[StdDev]]</f>
        <v>#N/A</v>
      </c>
      <c r="S6091" s="3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>MID(M6092,22,1)</f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s="3" t="e">
        <f>TableOMP[[#This Row],[Avg]]-$U$2*TableOMP[[#This Row],[StdDev]]</f>
        <v>#N/A</v>
      </c>
      <c r="R6092" s="3" t="e">
        <f>TableOMP[[#This Row],[Avg]]+$U$2*TableOMP[[#This Row],[StdDev]]</f>
        <v>#N/A</v>
      </c>
      <c r="S6092" s="3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>MID(M6093,22,1)</f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s="3" t="e">
        <f>TableOMP[[#This Row],[Avg]]-$U$2*TableOMP[[#This Row],[StdDev]]</f>
        <v>#N/A</v>
      </c>
      <c r="R6093" s="3" t="e">
        <f>TableOMP[[#This Row],[Avg]]+$U$2*TableOMP[[#This Row],[StdDev]]</f>
        <v>#N/A</v>
      </c>
      <c r="S6093" s="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>MID(M6094,22,1)</f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s="3" t="e">
        <f>TableOMP[[#This Row],[Avg]]-$U$2*TableOMP[[#This Row],[StdDev]]</f>
        <v>#N/A</v>
      </c>
      <c r="R6094" s="3" t="e">
        <f>TableOMP[[#This Row],[Avg]]+$U$2*TableOMP[[#This Row],[StdDev]]</f>
        <v>#N/A</v>
      </c>
      <c r="S6094" s="3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>MID(M6095,22,1)</f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s="3" t="e">
        <f>TableOMP[[#This Row],[Avg]]-$U$2*TableOMP[[#This Row],[StdDev]]</f>
        <v>#N/A</v>
      </c>
      <c r="R6095" s="3" t="e">
        <f>TableOMP[[#This Row],[Avg]]+$U$2*TableOMP[[#This Row],[StdDev]]</f>
        <v>#N/A</v>
      </c>
      <c r="S6095" s="3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>MID(M6096,22,1)</f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s="3" t="e">
        <f>TableOMP[[#This Row],[Avg]]-$U$2*TableOMP[[#This Row],[StdDev]]</f>
        <v>#N/A</v>
      </c>
      <c r="R6096" s="3" t="e">
        <f>TableOMP[[#This Row],[Avg]]+$U$2*TableOMP[[#This Row],[StdDev]]</f>
        <v>#N/A</v>
      </c>
      <c r="S6096" s="3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>MID(M6097,22,1)</f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s="3" t="e">
        <f>TableOMP[[#This Row],[Avg]]-$U$2*TableOMP[[#This Row],[StdDev]]</f>
        <v>#N/A</v>
      </c>
      <c r="R6097" s="3" t="e">
        <f>TableOMP[[#This Row],[Avg]]+$U$2*TableOMP[[#This Row],[StdDev]]</f>
        <v>#N/A</v>
      </c>
      <c r="S6097" s="3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>MID(M6098,22,1)</f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s="3" t="e">
        <f>TableOMP[[#This Row],[Avg]]-$U$2*TableOMP[[#This Row],[StdDev]]</f>
        <v>#N/A</v>
      </c>
      <c r="R6098" s="3" t="e">
        <f>TableOMP[[#This Row],[Avg]]+$U$2*TableOMP[[#This Row],[StdDev]]</f>
        <v>#N/A</v>
      </c>
      <c r="S6098" s="3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>MID(M6099,22,1)</f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s="3" t="e">
        <f>TableOMP[[#This Row],[Avg]]-$U$2*TableOMP[[#This Row],[StdDev]]</f>
        <v>#N/A</v>
      </c>
      <c r="R6099" s="3" t="e">
        <f>TableOMP[[#This Row],[Avg]]+$U$2*TableOMP[[#This Row],[StdDev]]</f>
        <v>#N/A</v>
      </c>
      <c r="S6099" s="3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>MID(M6100,22,1)</f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s="3" t="e">
        <f>TableOMP[[#This Row],[Avg]]-$U$2*TableOMP[[#This Row],[StdDev]]</f>
        <v>#N/A</v>
      </c>
      <c r="R6100" s="3" t="e">
        <f>TableOMP[[#This Row],[Avg]]+$U$2*TableOMP[[#This Row],[StdDev]]</f>
        <v>#N/A</v>
      </c>
      <c r="S6100" s="3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>MID(M6101,22,1)</f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s="3" t="e">
        <f>TableOMP[[#This Row],[Avg]]-$U$2*TableOMP[[#This Row],[StdDev]]</f>
        <v>#N/A</v>
      </c>
      <c r="R6101" s="3" t="e">
        <f>TableOMP[[#This Row],[Avg]]+$U$2*TableOMP[[#This Row],[StdDev]]</f>
        <v>#N/A</v>
      </c>
      <c r="S6101" s="3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>MID(M6102,22,1)</f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s="3" t="e">
        <f>TableOMP[[#This Row],[Avg]]-$U$2*TableOMP[[#This Row],[StdDev]]</f>
        <v>#N/A</v>
      </c>
      <c r="R6102" s="3" t="e">
        <f>TableOMP[[#This Row],[Avg]]+$U$2*TableOMP[[#This Row],[StdDev]]</f>
        <v>#N/A</v>
      </c>
      <c r="S6102" s="3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>MID(M6103,22,1)</f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s="3" t="e">
        <f>TableOMP[[#This Row],[Avg]]-$U$2*TableOMP[[#This Row],[StdDev]]</f>
        <v>#N/A</v>
      </c>
      <c r="R6103" s="3" t="e">
        <f>TableOMP[[#This Row],[Avg]]+$U$2*TableOMP[[#This Row],[StdDev]]</f>
        <v>#N/A</v>
      </c>
      <c r="S6103" s="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>MID(M6104,22,1)</f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s="3" t="e">
        <f>TableOMP[[#This Row],[Avg]]-$U$2*TableOMP[[#This Row],[StdDev]]</f>
        <v>#N/A</v>
      </c>
      <c r="R6104" s="3" t="e">
        <f>TableOMP[[#This Row],[Avg]]+$U$2*TableOMP[[#This Row],[StdDev]]</f>
        <v>#N/A</v>
      </c>
      <c r="S6104" s="3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>MID(M6105,22,1)</f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s="3" t="e">
        <f>TableOMP[[#This Row],[Avg]]-$U$2*TableOMP[[#This Row],[StdDev]]</f>
        <v>#N/A</v>
      </c>
      <c r="R6105" s="3" t="e">
        <f>TableOMP[[#This Row],[Avg]]+$U$2*TableOMP[[#This Row],[StdDev]]</f>
        <v>#N/A</v>
      </c>
      <c r="S6105" s="3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>MID(M6106,22,1)</f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s="3" t="e">
        <f>TableOMP[[#This Row],[Avg]]-$U$2*TableOMP[[#This Row],[StdDev]]</f>
        <v>#N/A</v>
      </c>
      <c r="R6106" s="3" t="e">
        <f>TableOMP[[#This Row],[Avg]]+$U$2*TableOMP[[#This Row],[StdDev]]</f>
        <v>#N/A</v>
      </c>
      <c r="S6106" s="3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>MID(M6107,22,1)</f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s="3" t="e">
        <f>TableOMP[[#This Row],[Avg]]-$U$2*TableOMP[[#This Row],[StdDev]]</f>
        <v>#N/A</v>
      </c>
      <c r="R6107" s="3" t="e">
        <f>TableOMP[[#This Row],[Avg]]+$U$2*TableOMP[[#This Row],[StdDev]]</f>
        <v>#N/A</v>
      </c>
      <c r="S6107" s="3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>MID(M6108,22,1)</f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s="3" t="e">
        <f>TableOMP[[#This Row],[Avg]]-$U$2*TableOMP[[#This Row],[StdDev]]</f>
        <v>#N/A</v>
      </c>
      <c r="R6108" s="3" t="e">
        <f>TableOMP[[#This Row],[Avg]]+$U$2*TableOMP[[#This Row],[StdDev]]</f>
        <v>#N/A</v>
      </c>
      <c r="S6108" s="3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>MID(M6109,22,1)</f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s="3" t="e">
        <f>TableOMP[[#This Row],[Avg]]-$U$2*TableOMP[[#This Row],[StdDev]]</f>
        <v>#N/A</v>
      </c>
      <c r="R6109" s="3" t="e">
        <f>TableOMP[[#This Row],[Avg]]+$U$2*TableOMP[[#This Row],[StdDev]]</f>
        <v>#N/A</v>
      </c>
      <c r="S6109" s="3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>MID(M6110,22,1)</f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s="3" t="e">
        <f>TableOMP[[#This Row],[Avg]]-$U$2*TableOMP[[#This Row],[StdDev]]</f>
        <v>#N/A</v>
      </c>
      <c r="R6110" s="3" t="e">
        <f>TableOMP[[#This Row],[Avg]]+$U$2*TableOMP[[#This Row],[StdDev]]</f>
        <v>#N/A</v>
      </c>
      <c r="S6110" s="3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>MID(M6111,22,1)</f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s="3" t="e">
        <f>TableOMP[[#This Row],[Avg]]-$U$2*TableOMP[[#This Row],[StdDev]]</f>
        <v>#N/A</v>
      </c>
      <c r="R6111" s="3" t="e">
        <f>TableOMP[[#This Row],[Avg]]+$U$2*TableOMP[[#This Row],[StdDev]]</f>
        <v>#N/A</v>
      </c>
      <c r="S6111" s="3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>MID(M6112,22,1)</f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s="3" t="e">
        <f>TableOMP[[#This Row],[Avg]]-$U$2*TableOMP[[#This Row],[StdDev]]</f>
        <v>#N/A</v>
      </c>
      <c r="R6112" s="3" t="e">
        <f>TableOMP[[#This Row],[Avg]]+$U$2*TableOMP[[#This Row],[StdDev]]</f>
        <v>#N/A</v>
      </c>
      <c r="S6112" s="3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>MID(M6113,22,1)</f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s="3" t="e">
        <f>TableOMP[[#This Row],[Avg]]-$U$2*TableOMP[[#This Row],[StdDev]]</f>
        <v>#N/A</v>
      </c>
      <c r="R6113" s="3" t="e">
        <f>TableOMP[[#This Row],[Avg]]+$U$2*TableOMP[[#This Row],[StdDev]]</f>
        <v>#N/A</v>
      </c>
      <c r="S6113" s="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>MID(M6114,22,1)</f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s="3" t="e">
        <f>TableOMP[[#This Row],[Avg]]-$U$2*TableOMP[[#This Row],[StdDev]]</f>
        <v>#N/A</v>
      </c>
      <c r="R6114" s="3" t="e">
        <f>TableOMP[[#This Row],[Avg]]+$U$2*TableOMP[[#This Row],[StdDev]]</f>
        <v>#N/A</v>
      </c>
      <c r="S6114" s="3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>MID(M6115,22,1)</f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s="3" t="e">
        <f>TableOMP[[#This Row],[Avg]]-$U$2*TableOMP[[#This Row],[StdDev]]</f>
        <v>#N/A</v>
      </c>
      <c r="R6115" s="3" t="e">
        <f>TableOMP[[#This Row],[Avg]]+$U$2*TableOMP[[#This Row],[StdDev]]</f>
        <v>#N/A</v>
      </c>
      <c r="S6115" s="3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>MID(M6116,22,1)</f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s="3" t="e">
        <f>TableOMP[[#This Row],[Avg]]-$U$2*TableOMP[[#This Row],[StdDev]]</f>
        <v>#N/A</v>
      </c>
      <c r="R6116" s="3" t="e">
        <f>TableOMP[[#This Row],[Avg]]+$U$2*TableOMP[[#This Row],[StdDev]]</f>
        <v>#N/A</v>
      </c>
      <c r="S6116" s="3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>MID(M6117,22,1)</f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s="3" t="e">
        <f>TableOMP[[#This Row],[Avg]]-$U$2*TableOMP[[#This Row],[StdDev]]</f>
        <v>#N/A</v>
      </c>
      <c r="R6117" s="3" t="e">
        <f>TableOMP[[#This Row],[Avg]]+$U$2*TableOMP[[#This Row],[StdDev]]</f>
        <v>#N/A</v>
      </c>
      <c r="S6117" s="3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>MID(M6118,22,1)</f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s="3" t="e">
        <f>TableOMP[[#This Row],[Avg]]-$U$2*TableOMP[[#This Row],[StdDev]]</f>
        <v>#N/A</v>
      </c>
      <c r="R6118" s="3" t="e">
        <f>TableOMP[[#This Row],[Avg]]+$U$2*TableOMP[[#This Row],[StdDev]]</f>
        <v>#N/A</v>
      </c>
      <c r="S6118" s="3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>MID(M6119,22,1)</f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s="3" t="e">
        <f>TableOMP[[#This Row],[Avg]]-$U$2*TableOMP[[#This Row],[StdDev]]</f>
        <v>#N/A</v>
      </c>
      <c r="R6119" s="3" t="e">
        <f>TableOMP[[#This Row],[Avg]]+$U$2*TableOMP[[#This Row],[StdDev]]</f>
        <v>#N/A</v>
      </c>
      <c r="S6119" s="3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>MID(M6120,22,1)</f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s="3" t="e">
        <f>TableOMP[[#This Row],[Avg]]-$U$2*TableOMP[[#This Row],[StdDev]]</f>
        <v>#N/A</v>
      </c>
      <c r="R6120" s="3" t="e">
        <f>TableOMP[[#This Row],[Avg]]+$U$2*TableOMP[[#This Row],[StdDev]]</f>
        <v>#N/A</v>
      </c>
      <c r="S6120" s="3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>MID(M6121,22,1)</f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s="3" t="e">
        <f>TableOMP[[#This Row],[Avg]]-$U$2*TableOMP[[#This Row],[StdDev]]</f>
        <v>#N/A</v>
      </c>
      <c r="R6121" s="3" t="e">
        <f>TableOMP[[#This Row],[Avg]]+$U$2*TableOMP[[#This Row],[StdDev]]</f>
        <v>#N/A</v>
      </c>
      <c r="S6121" s="3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>MID(M6122,22,1)</f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s="3" t="e">
        <f>TableOMP[[#This Row],[Avg]]-$U$2*TableOMP[[#This Row],[StdDev]]</f>
        <v>#N/A</v>
      </c>
      <c r="R6122" s="3" t="e">
        <f>TableOMP[[#This Row],[Avg]]+$U$2*TableOMP[[#This Row],[StdDev]]</f>
        <v>#N/A</v>
      </c>
      <c r="S6122" s="3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>MID(M6123,22,1)</f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s="3" t="e">
        <f>TableOMP[[#This Row],[Avg]]-$U$2*TableOMP[[#This Row],[StdDev]]</f>
        <v>#N/A</v>
      </c>
      <c r="R6123" s="3" t="e">
        <f>TableOMP[[#This Row],[Avg]]+$U$2*TableOMP[[#This Row],[StdDev]]</f>
        <v>#N/A</v>
      </c>
      <c r="S6123" s="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>MID(M6124,22,1)</f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s="3" t="e">
        <f>TableOMP[[#This Row],[Avg]]-$U$2*TableOMP[[#This Row],[StdDev]]</f>
        <v>#N/A</v>
      </c>
      <c r="R6124" s="3" t="e">
        <f>TableOMP[[#This Row],[Avg]]+$U$2*TableOMP[[#This Row],[StdDev]]</f>
        <v>#N/A</v>
      </c>
      <c r="S6124" s="3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>MID(M6125,22,1)</f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s="3" t="e">
        <f>TableOMP[[#This Row],[Avg]]-$U$2*TableOMP[[#This Row],[StdDev]]</f>
        <v>#N/A</v>
      </c>
      <c r="R6125" s="3" t="e">
        <f>TableOMP[[#This Row],[Avg]]+$U$2*TableOMP[[#This Row],[StdDev]]</f>
        <v>#N/A</v>
      </c>
      <c r="S6125" s="3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>MID(M6126,22,1)</f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s="3" t="e">
        <f>TableOMP[[#This Row],[Avg]]-$U$2*TableOMP[[#This Row],[StdDev]]</f>
        <v>#N/A</v>
      </c>
      <c r="R6126" s="3" t="e">
        <f>TableOMP[[#This Row],[Avg]]+$U$2*TableOMP[[#This Row],[StdDev]]</f>
        <v>#N/A</v>
      </c>
      <c r="S6126" s="3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>MID(M6127,22,1)</f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s="3" t="e">
        <f>TableOMP[[#This Row],[Avg]]-$U$2*TableOMP[[#This Row],[StdDev]]</f>
        <v>#N/A</v>
      </c>
      <c r="R6127" s="3" t="e">
        <f>TableOMP[[#This Row],[Avg]]+$U$2*TableOMP[[#This Row],[StdDev]]</f>
        <v>#N/A</v>
      </c>
      <c r="S6127" s="3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>MID(M6128,22,1)</f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s="3" t="e">
        <f>TableOMP[[#This Row],[Avg]]-$U$2*TableOMP[[#This Row],[StdDev]]</f>
        <v>#N/A</v>
      </c>
      <c r="R6128" s="3" t="e">
        <f>TableOMP[[#This Row],[Avg]]+$U$2*TableOMP[[#This Row],[StdDev]]</f>
        <v>#N/A</v>
      </c>
      <c r="S6128" s="3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>MID(M6129,22,1)</f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s="3" t="e">
        <f>TableOMP[[#This Row],[Avg]]-$U$2*TableOMP[[#This Row],[StdDev]]</f>
        <v>#N/A</v>
      </c>
      <c r="R6129" s="3" t="e">
        <f>TableOMP[[#This Row],[Avg]]+$U$2*TableOMP[[#This Row],[StdDev]]</f>
        <v>#N/A</v>
      </c>
      <c r="S6129" s="3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>MID(M6130,22,1)</f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s="3" t="e">
        <f>TableOMP[[#This Row],[Avg]]-$U$2*TableOMP[[#This Row],[StdDev]]</f>
        <v>#N/A</v>
      </c>
      <c r="R6130" s="3" t="e">
        <f>TableOMP[[#This Row],[Avg]]+$U$2*TableOMP[[#This Row],[StdDev]]</f>
        <v>#N/A</v>
      </c>
      <c r="S6130" s="3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>MID(M6131,22,1)</f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s="3" t="e">
        <f>TableOMP[[#This Row],[Avg]]-$U$2*TableOMP[[#This Row],[StdDev]]</f>
        <v>#N/A</v>
      </c>
      <c r="R6131" s="3" t="e">
        <f>TableOMP[[#This Row],[Avg]]+$U$2*TableOMP[[#This Row],[StdDev]]</f>
        <v>#N/A</v>
      </c>
      <c r="S6131" s="3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>MID(M6132,22,1)</f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s="3" t="e">
        <f>TableOMP[[#This Row],[Avg]]-$U$2*TableOMP[[#This Row],[StdDev]]</f>
        <v>#N/A</v>
      </c>
      <c r="R6132" s="3" t="e">
        <f>TableOMP[[#This Row],[Avg]]+$U$2*TableOMP[[#This Row],[StdDev]]</f>
        <v>#N/A</v>
      </c>
      <c r="S6132" s="3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>MID(M6133,22,1)</f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s="3" t="e">
        <f>TableOMP[[#This Row],[Avg]]-$U$2*TableOMP[[#This Row],[StdDev]]</f>
        <v>#N/A</v>
      </c>
      <c r="R6133" s="3" t="e">
        <f>TableOMP[[#This Row],[Avg]]+$U$2*TableOMP[[#This Row],[StdDev]]</f>
        <v>#N/A</v>
      </c>
      <c r="S6133" s="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>MID(M6134,22,1)</f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s="3" t="e">
        <f>TableOMP[[#This Row],[Avg]]-$U$2*TableOMP[[#This Row],[StdDev]]</f>
        <v>#N/A</v>
      </c>
      <c r="R6134" s="3" t="e">
        <f>TableOMP[[#This Row],[Avg]]+$U$2*TableOMP[[#This Row],[StdDev]]</f>
        <v>#N/A</v>
      </c>
      <c r="S6134" s="3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>MID(M6135,22,1)</f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s="3" t="e">
        <f>TableOMP[[#This Row],[Avg]]-$U$2*TableOMP[[#This Row],[StdDev]]</f>
        <v>#N/A</v>
      </c>
      <c r="R6135" s="3" t="e">
        <f>TableOMP[[#This Row],[Avg]]+$U$2*TableOMP[[#This Row],[StdDev]]</f>
        <v>#N/A</v>
      </c>
      <c r="S6135" s="3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>MID(M6136,22,1)</f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s="3" t="e">
        <f>TableOMP[[#This Row],[Avg]]-$U$2*TableOMP[[#This Row],[StdDev]]</f>
        <v>#N/A</v>
      </c>
      <c r="R6136" s="3" t="e">
        <f>TableOMP[[#This Row],[Avg]]+$U$2*TableOMP[[#This Row],[StdDev]]</f>
        <v>#N/A</v>
      </c>
      <c r="S6136" s="3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>MID(M6137,22,1)</f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s="3" t="e">
        <f>TableOMP[[#This Row],[Avg]]-$U$2*TableOMP[[#This Row],[StdDev]]</f>
        <v>#N/A</v>
      </c>
      <c r="R6137" s="3" t="e">
        <f>TableOMP[[#This Row],[Avg]]+$U$2*TableOMP[[#This Row],[StdDev]]</f>
        <v>#N/A</v>
      </c>
      <c r="S6137" s="3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>MID(M6138,22,1)</f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s="3" t="e">
        <f>TableOMP[[#This Row],[Avg]]-$U$2*TableOMP[[#This Row],[StdDev]]</f>
        <v>#N/A</v>
      </c>
      <c r="R6138" s="3" t="e">
        <f>TableOMP[[#This Row],[Avg]]+$U$2*TableOMP[[#This Row],[StdDev]]</f>
        <v>#N/A</v>
      </c>
      <c r="S6138" s="3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>MID(M6139,22,1)</f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s="3" t="e">
        <f>TableOMP[[#This Row],[Avg]]-$U$2*TableOMP[[#This Row],[StdDev]]</f>
        <v>#N/A</v>
      </c>
      <c r="R6139" s="3" t="e">
        <f>TableOMP[[#This Row],[Avg]]+$U$2*TableOMP[[#This Row],[StdDev]]</f>
        <v>#N/A</v>
      </c>
      <c r="S6139" s="3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>MID(M6140,22,1)</f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s="3" t="e">
        <f>TableOMP[[#This Row],[Avg]]-$U$2*TableOMP[[#This Row],[StdDev]]</f>
        <v>#N/A</v>
      </c>
      <c r="R6140" s="3" t="e">
        <f>TableOMP[[#This Row],[Avg]]+$U$2*TableOMP[[#This Row],[StdDev]]</f>
        <v>#N/A</v>
      </c>
      <c r="S6140" s="3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>MID(M6141,22,1)</f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s="3" t="e">
        <f>TableOMP[[#This Row],[Avg]]-$U$2*TableOMP[[#This Row],[StdDev]]</f>
        <v>#N/A</v>
      </c>
      <c r="R6141" s="3" t="e">
        <f>TableOMP[[#This Row],[Avg]]+$U$2*TableOMP[[#This Row],[StdDev]]</f>
        <v>#N/A</v>
      </c>
      <c r="S6141" s="3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>MID(M6142,22,1)</f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s="3" t="e">
        <f>TableOMP[[#This Row],[Avg]]-$U$2*TableOMP[[#This Row],[StdDev]]</f>
        <v>#N/A</v>
      </c>
      <c r="R6142" s="3" t="e">
        <f>TableOMP[[#This Row],[Avg]]+$U$2*TableOMP[[#This Row],[StdDev]]</f>
        <v>#N/A</v>
      </c>
      <c r="S6142" s="3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>MID(M6143,22,1)</f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s="3" t="e">
        <f>TableOMP[[#This Row],[Avg]]-$U$2*TableOMP[[#This Row],[StdDev]]</f>
        <v>#N/A</v>
      </c>
      <c r="R6143" s="3" t="e">
        <f>TableOMP[[#This Row],[Avg]]+$U$2*TableOMP[[#This Row],[StdDev]]</f>
        <v>#N/A</v>
      </c>
      <c r="S6143" s="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>MID(M6144,22,1)</f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s="3" t="e">
        <f>TableOMP[[#This Row],[Avg]]-$U$2*TableOMP[[#This Row],[StdDev]]</f>
        <v>#N/A</v>
      </c>
      <c r="R6144" s="3" t="e">
        <f>TableOMP[[#This Row],[Avg]]+$U$2*TableOMP[[#This Row],[StdDev]]</f>
        <v>#N/A</v>
      </c>
      <c r="S6144" s="3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>MID(M6145,22,1)</f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s="3" t="e">
        <f>TableOMP[[#This Row],[Avg]]-$U$2*TableOMP[[#This Row],[StdDev]]</f>
        <v>#N/A</v>
      </c>
      <c r="R6145" s="3" t="e">
        <f>TableOMP[[#This Row],[Avg]]+$U$2*TableOMP[[#This Row],[StdDev]]</f>
        <v>#N/A</v>
      </c>
      <c r="S6145" s="3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s="3" t="e">
        <f>TableOMP[[#This Row],[Avg]]-$U$2*TableOMP[[#This Row],[StdDev]]</f>
        <v>#N/A</v>
      </c>
      <c r="R6146" s="3" t="e">
        <f>TableOMP[[#This Row],[Avg]]+$U$2*TableOMP[[#This Row],[StdDev]]</f>
        <v>#N/A</v>
      </c>
      <c r="S6146" s="3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>MID(M6147,22,1)</f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s="3" t="e">
        <f>TableOMP[[#This Row],[Avg]]-$U$2*TableOMP[[#This Row],[StdDev]]</f>
        <v>#N/A</v>
      </c>
      <c r="R6147" s="3" t="e">
        <f>TableOMP[[#This Row],[Avg]]+$U$2*TableOMP[[#This Row],[StdDev]]</f>
        <v>#N/A</v>
      </c>
      <c r="S6147" s="3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>MID(M6148,22,1)</f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s="3" t="e">
        <f>TableOMP[[#This Row],[Avg]]-$U$2*TableOMP[[#This Row],[StdDev]]</f>
        <v>#N/A</v>
      </c>
      <c r="R6148" s="3" t="e">
        <f>TableOMP[[#This Row],[Avg]]+$U$2*TableOMP[[#This Row],[StdDev]]</f>
        <v>#N/A</v>
      </c>
      <c r="S6148" s="3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>MID(M6149,22,1)</f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s="3" t="e">
        <f>TableOMP[[#This Row],[Avg]]-$U$2*TableOMP[[#This Row],[StdDev]]</f>
        <v>#N/A</v>
      </c>
      <c r="R6149" s="3" t="e">
        <f>TableOMP[[#This Row],[Avg]]+$U$2*TableOMP[[#This Row],[StdDev]]</f>
        <v>#N/A</v>
      </c>
      <c r="S6149" s="3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>MID(M6150,22,1)</f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s="3" t="e">
        <f>TableOMP[[#This Row],[Avg]]-$U$2*TableOMP[[#This Row],[StdDev]]</f>
        <v>#N/A</v>
      </c>
      <c r="R6150" s="3" t="e">
        <f>TableOMP[[#This Row],[Avg]]+$U$2*TableOMP[[#This Row],[StdDev]]</f>
        <v>#N/A</v>
      </c>
      <c r="S6150" s="3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>MID(M6151,22,1)</f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s="3" t="e">
        <f>TableOMP[[#This Row],[Avg]]-$U$2*TableOMP[[#This Row],[StdDev]]</f>
        <v>#N/A</v>
      </c>
      <c r="R6151" s="3" t="e">
        <f>TableOMP[[#This Row],[Avg]]+$U$2*TableOMP[[#This Row],[StdDev]]</f>
        <v>#N/A</v>
      </c>
      <c r="S6151" s="3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>MID(M6152,22,1)</f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s="3" t="e">
        <f>TableOMP[[#This Row],[Avg]]-$U$2*TableOMP[[#This Row],[StdDev]]</f>
        <v>#N/A</v>
      </c>
      <c r="R6152" s="3" t="e">
        <f>TableOMP[[#This Row],[Avg]]+$U$2*TableOMP[[#This Row],[StdDev]]</f>
        <v>#N/A</v>
      </c>
      <c r="S6152" s="3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>MID(M6153,22,1)</f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s="3" t="e">
        <f>TableOMP[[#This Row],[Avg]]-$U$2*TableOMP[[#This Row],[StdDev]]</f>
        <v>#N/A</v>
      </c>
      <c r="R6153" s="3" t="e">
        <f>TableOMP[[#This Row],[Avg]]+$U$2*TableOMP[[#This Row],[StdDev]]</f>
        <v>#N/A</v>
      </c>
      <c r="S6153" s="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>MID(M6154,22,1)</f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s="3" t="e">
        <f>TableOMP[[#This Row],[Avg]]-$U$2*TableOMP[[#This Row],[StdDev]]</f>
        <v>#N/A</v>
      </c>
      <c r="R6154" s="3" t="e">
        <f>TableOMP[[#This Row],[Avg]]+$U$2*TableOMP[[#This Row],[StdDev]]</f>
        <v>#N/A</v>
      </c>
      <c r="S6154" s="3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>MID(M6155,22,1)</f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s="3" t="e">
        <f>TableOMP[[#This Row],[Avg]]-$U$2*TableOMP[[#This Row],[StdDev]]</f>
        <v>#N/A</v>
      </c>
      <c r="R6155" s="3" t="e">
        <f>TableOMP[[#This Row],[Avg]]+$U$2*TableOMP[[#This Row],[StdDev]]</f>
        <v>#N/A</v>
      </c>
      <c r="S6155" s="3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>MID(M6156,22,1)</f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s="3" t="e">
        <f>TableOMP[[#This Row],[Avg]]-$U$2*TableOMP[[#This Row],[StdDev]]</f>
        <v>#N/A</v>
      </c>
      <c r="R6156" s="3" t="e">
        <f>TableOMP[[#This Row],[Avg]]+$U$2*TableOMP[[#This Row],[StdDev]]</f>
        <v>#N/A</v>
      </c>
      <c r="S6156" s="3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>MID(M6157,22,1)</f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s="3" t="e">
        <f>TableOMP[[#This Row],[Avg]]-$U$2*TableOMP[[#This Row],[StdDev]]</f>
        <v>#N/A</v>
      </c>
      <c r="R6157" s="3" t="e">
        <f>TableOMP[[#This Row],[Avg]]+$U$2*TableOMP[[#This Row],[StdDev]]</f>
        <v>#N/A</v>
      </c>
      <c r="S6157" s="3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>MID(M6158,22,1)</f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s="3" t="e">
        <f>TableOMP[[#This Row],[Avg]]-$U$2*TableOMP[[#This Row],[StdDev]]</f>
        <v>#N/A</v>
      </c>
      <c r="R6158" s="3" t="e">
        <f>TableOMP[[#This Row],[Avg]]+$U$2*TableOMP[[#This Row],[StdDev]]</f>
        <v>#N/A</v>
      </c>
      <c r="S6158" s="3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>MID(M6159,22,1)</f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s="3" t="e">
        <f>TableOMP[[#This Row],[Avg]]-$U$2*TableOMP[[#This Row],[StdDev]]</f>
        <v>#N/A</v>
      </c>
      <c r="R6159" s="3" t="e">
        <f>TableOMP[[#This Row],[Avg]]+$U$2*TableOMP[[#This Row],[StdDev]]</f>
        <v>#N/A</v>
      </c>
      <c r="S6159" s="3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>MID(M6160,22,1)</f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s="3" t="e">
        <f>TableOMP[[#This Row],[Avg]]-$U$2*TableOMP[[#This Row],[StdDev]]</f>
        <v>#N/A</v>
      </c>
      <c r="R6160" s="3" t="e">
        <f>TableOMP[[#This Row],[Avg]]+$U$2*TableOMP[[#This Row],[StdDev]]</f>
        <v>#N/A</v>
      </c>
      <c r="S6160" s="3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>MID(M6161,22,1)</f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s="3" t="e">
        <f>TableOMP[[#This Row],[Avg]]-$U$2*TableOMP[[#This Row],[StdDev]]</f>
        <v>#N/A</v>
      </c>
      <c r="R6161" s="3" t="e">
        <f>TableOMP[[#This Row],[Avg]]+$U$2*TableOMP[[#This Row],[StdDev]]</f>
        <v>#N/A</v>
      </c>
      <c r="S6161" s="3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>MID(M6162,22,1)</f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s="3" t="e">
        <f>TableOMP[[#This Row],[Avg]]-$U$2*TableOMP[[#This Row],[StdDev]]</f>
        <v>#N/A</v>
      </c>
      <c r="R6162" s="3" t="e">
        <f>TableOMP[[#This Row],[Avg]]+$U$2*TableOMP[[#This Row],[StdDev]]</f>
        <v>#N/A</v>
      </c>
      <c r="S6162" s="3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>MID(M6163,22,1)</f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s="3" t="e">
        <f>TableOMP[[#This Row],[Avg]]-$U$2*TableOMP[[#This Row],[StdDev]]</f>
        <v>#N/A</v>
      </c>
      <c r="R6163" s="3" t="e">
        <f>TableOMP[[#This Row],[Avg]]+$U$2*TableOMP[[#This Row],[StdDev]]</f>
        <v>#N/A</v>
      </c>
      <c r="S6163" s="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>MID(M6164,22,1)</f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s="3" t="e">
        <f>TableOMP[[#This Row],[Avg]]-$U$2*TableOMP[[#This Row],[StdDev]]</f>
        <v>#N/A</v>
      </c>
      <c r="R6164" s="3" t="e">
        <f>TableOMP[[#This Row],[Avg]]+$U$2*TableOMP[[#This Row],[StdDev]]</f>
        <v>#N/A</v>
      </c>
      <c r="S6164" s="3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>MID(M6165,22,1)</f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s="3" t="e">
        <f>TableOMP[[#This Row],[Avg]]-$U$2*TableOMP[[#This Row],[StdDev]]</f>
        <v>#N/A</v>
      </c>
      <c r="R6165" s="3" t="e">
        <f>TableOMP[[#This Row],[Avg]]+$U$2*TableOMP[[#This Row],[StdDev]]</f>
        <v>#N/A</v>
      </c>
      <c r="S6165" s="3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>MID(M6166,22,1)</f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s="3" t="e">
        <f>TableOMP[[#This Row],[Avg]]-$U$2*TableOMP[[#This Row],[StdDev]]</f>
        <v>#N/A</v>
      </c>
      <c r="R6166" s="3" t="e">
        <f>TableOMP[[#This Row],[Avg]]+$U$2*TableOMP[[#This Row],[StdDev]]</f>
        <v>#N/A</v>
      </c>
      <c r="S6166" s="3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>MID(M6167,22,1)</f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s="3" t="e">
        <f>TableOMP[[#This Row],[Avg]]-$U$2*TableOMP[[#This Row],[StdDev]]</f>
        <v>#N/A</v>
      </c>
      <c r="R6167" s="3" t="e">
        <f>TableOMP[[#This Row],[Avg]]+$U$2*TableOMP[[#This Row],[StdDev]]</f>
        <v>#N/A</v>
      </c>
      <c r="S6167" s="3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>MID(M6168,22,1)</f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s="3" t="e">
        <f>TableOMP[[#This Row],[Avg]]-$U$2*TableOMP[[#This Row],[StdDev]]</f>
        <v>#N/A</v>
      </c>
      <c r="R6168" s="3" t="e">
        <f>TableOMP[[#This Row],[Avg]]+$U$2*TableOMP[[#This Row],[StdDev]]</f>
        <v>#N/A</v>
      </c>
      <c r="S6168" s="3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>MID(M6169,22,1)</f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s="3" t="e">
        <f>TableOMP[[#This Row],[Avg]]-$U$2*TableOMP[[#This Row],[StdDev]]</f>
        <v>#N/A</v>
      </c>
      <c r="R6169" s="3" t="e">
        <f>TableOMP[[#This Row],[Avg]]+$U$2*TableOMP[[#This Row],[StdDev]]</f>
        <v>#N/A</v>
      </c>
      <c r="S6169" s="3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>MID(M6170,22,1)</f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s="3" t="e">
        <f>TableOMP[[#This Row],[Avg]]-$U$2*TableOMP[[#This Row],[StdDev]]</f>
        <v>#N/A</v>
      </c>
      <c r="R6170" s="3" t="e">
        <f>TableOMP[[#This Row],[Avg]]+$U$2*TableOMP[[#This Row],[StdDev]]</f>
        <v>#N/A</v>
      </c>
      <c r="S6170" s="3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>MID(M6171,22,1)</f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s="3" t="e">
        <f>TableOMP[[#This Row],[Avg]]-$U$2*TableOMP[[#This Row],[StdDev]]</f>
        <v>#N/A</v>
      </c>
      <c r="R6171" s="3" t="e">
        <f>TableOMP[[#This Row],[Avg]]+$U$2*TableOMP[[#This Row],[StdDev]]</f>
        <v>#N/A</v>
      </c>
      <c r="S6171" s="3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>MID(M6172,22,1)</f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s="3" t="e">
        <f>TableOMP[[#This Row],[Avg]]-$U$2*TableOMP[[#This Row],[StdDev]]</f>
        <v>#N/A</v>
      </c>
      <c r="R6172" s="3" t="e">
        <f>TableOMP[[#This Row],[Avg]]+$U$2*TableOMP[[#This Row],[StdDev]]</f>
        <v>#N/A</v>
      </c>
      <c r="S6172" s="3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>MID(M6173,22,1)</f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s="3" t="e">
        <f>TableOMP[[#This Row],[Avg]]-$U$2*TableOMP[[#This Row],[StdDev]]</f>
        <v>#N/A</v>
      </c>
      <c r="R6173" s="3" t="e">
        <f>TableOMP[[#This Row],[Avg]]+$U$2*TableOMP[[#This Row],[StdDev]]</f>
        <v>#N/A</v>
      </c>
      <c r="S6173" s="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>MID(M6174,22,1)</f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s="3" t="e">
        <f>TableOMP[[#This Row],[Avg]]-$U$2*TableOMP[[#This Row],[StdDev]]</f>
        <v>#N/A</v>
      </c>
      <c r="R6174" s="3" t="e">
        <f>TableOMP[[#This Row],[Avg]]+$U$2*TableOMP[[#This Row],[StdDev]]</f>
        <v>#N/A</v>
      </c>
      <c r="S6174" s="3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>MID(M6175,22,1)</f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242.24769066666667</v>
      </c>
      <c r="P6175">
        <f>VLOOKUP(TableOMP[[#This Row],[Label]],TableAvg[],3,FALSE)</f>
        <v>0.34943488118287264</v>
      </c>
      <c r="Q6175" s="3">
        <f>TableOMP[[#This Row],[Avg]]-$U$2*TableOMP[[#This Row],[StdDev]]</f>
        <v>241.54882090430092</v>
      </c>
      <c r="R6175" s="3">
        <f>TableOMP[[#This Row],[Avg]]+$U$2*TableOMP[[#This Row],[StdDev]]</f>
        <v>242.94656042903242</v>
      </c>
      <c r="S6175" s="3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>MID(M6176,22,1)</f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266.39849899999996</v>
      </c>
      <c r="P6176">
        <f>VLOOKUP(TableOMP[[#This Row],[Label]],TableAvg[],3,FALSE)</f>
        <v>34.692295313395277</v>
      </c>
      <c r="Q6176" s="3">
        <f>TableOMP[[#This Row],[Avg]]-$U$2*TableOMP[[#This Row],[StdDev]]</f>
        <v>197.0139083732094</v>
      </c>
      <c r="R6176" s="3">
        <f>TableOMP[[#This Row],[Avg]]+$U$2*TableOMP[[#This Row],[StdDev]]</f>
        <v>335.78308962679051</v>
      </c>
      <c r="S6176" s="3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>MID(M6177,22,1)</f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242.08175033333336</v>
      </c>
      <c r="P6177">
        <f>VLOOKUP(TableOMP[[#This Row],[Label]],TableAvg[],3,FALSE)</f>
        <v>0.43827914995652534</v>
      </c>
      <c r="Q6177" s="3">
        <f>TableOMP[[#This Row],[Avg]]-$U$2*TableOMP[[#This Row],[StdDev]]</f>
        <v>241.2051920334203</v>
      </c>
      <c r="R6177" s="3">
        <f>TableOMP[[#This Row],[Avg]]+$U$2*TableOMP[[#This Row],[StdDev]]</f>
        <v>242.95830863324642</v>
      </c>
      <c r="S6177" s="3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>MID(M6178,22,1)</f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241.73516333333336</v>
      </c>
      <c r="P6178">
        <f>VLOOKUP(TableOMP[[#This Row],[Label]],TableAvg[],3,FALSE)</f>
        <v>0.20494925244254339</v>
      </c>
      <c r="Q6178" s="3">
        <f>TableOMP[[#This Row],[Avg]]-$U$2*TableOMP[[#This Row],[StdDev]]</f>
        <v>241.32526482844827</v>
      </c>
      <c r="R6178" s="3">
        <f>TableOMP[[#This Row],[Avg]]+$U$2*TableOMP[[#This Row],[StdDev]]</f>
        <v>242.14506183821845</v>
      </c>
      <c r="S6178" s="3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>MID(M6179,22,1)</f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241.87201566666667</v>
      </c>
      <c r="P6179">
        <f>VLOOKUP(TableOMP[[#This Row],[Label]],TableAvg[],3,FALSE)</f>
        <v>0.1326448143686326</v>
      </c>
      <c r="Q6179" s="3">
        <f>TableOMP[[#This Row],[Avg]]-$U$2*TableOMP[[#This Row],[StdDev]]</f>
        <v>241.60672603792941</v>
      </c>
      <c r="R6179" s="3">
        <f>TableOMP[[#This Row],[Avg]]+$U$2*TableOMP[[#This Row],[StdDev]]</f>
        <v>242.13730529540393</v>
      </c>
      <c r="S6179" s="3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>MID(M6180,22,1)</f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242.40735733333335</v>
      </c>
      <c r="P6180">
        <f>VLOOKUP(TableOMP[[#This Row],[Label]],TableAvg[],3,FALSE)</f>
        <v>0.67963811045726241</v>
      </c>
      <c r="Q6180" s="3">
        <f>TableOMP[[#This Row],[Avg]]-$U$2*TableOMP[[#This Row],[StdDev]]</f>
        <v>241.04808111241883</v>
      </c>
      <c r="R6180" s="3">
        <f>TableOMP[[#This Row],[Avg]]+$U$2*TableOMP[[#This Row],[StdDev]]</f>
        <v>243.76663355424787</v>
      </c>
      <c r="S6180" s="3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>MID(M6181,22,1)</f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253.30697999999998</v>
      </c>
      <c r="P6181">
        <f>VLOOKUP(TableOMP[[#This Row],[Label]],TableAvg[],3,FALSE)</f>
        <v>16.468156885849258</v>
      </c>
      <c r="Q6181" s="3">
        <f>TableOMP[[#This Row],[Avg]]-$U$2*TableOMP[[#This Row],[StdDev]]</f>
        <v>220.37066622830147</v>
      </c>
      <c r="R6181" s="3">
        <f>TableOMP[[#This Row],[Avg]]+$U$2*TableOMP[[#This Row],[StdDev]]</f>
        <v>286.24329377169852</v>
      </c>
      <c r="S6181" s="3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>MID(M6182,22,1)</f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241.74473733333335</v>
      </c>
      <c r="P6182">
        <f>VLOOKUP(TableOMP[[#This Row],[Label]],TableAvg[],3,FALSE)</f>
        <v>9.1952111631278047E-2</v>
      </c>
      <c r="Q6182" s="3">
        <f>TableOMP[[#This Row],[Avg]]-$U$2*TableOMP[[#This Row],[StdDev]]</f>
        <v>241.5608331100708</v>
      </c>
      <c r="R6182" s="3">
        <f>TableOMP[[#This Row],[Avg]]+$U$2*TableOMP[[#This Row],[StdDev]]</f>
        <v>241.92864155659589</v>
      </c>
      <c r="S6182" s="3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>MID(M6183,22,1)</f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242.30003299999998</v>
      </c>
      <c r="P6183">
        <f>VLOOKUP(TableOMP[[#This Row],[Label]],TableAvg[],3,FALSE)</f>
        <v>0.7398509470940251</v>
      </c>
      <c r="Q6183" s="3">
        <f>TableOMP[[#This Row],[Avg]]-$U$2*TableOMP[[#This Row],[StdDev]]</f>
        <v>240.82033110581193</v>
      </c>
      <c r="R6183" s="3">
        <f>TableOMP[[#This Row],[Avg]]+$U$2*TableOMP[[#This Row],[StdDev]]</f>
        <v>243.77973489418804</v>
      </c>
      <c r="S6183" s="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>MID(M6184,22,1)</f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242.24233066666667</v>
      </c>
      <c r="P6184">
        <f>VLOOKUP(TableOMP[[#This Row],[Label]],TableAvg[],3,FALSE)</f>
        <v>0.50770876372034668</v>
      </c>
      <c r="Q6184" s="3">
        <f>TableOMP[[#This Row],[Avg]]-$U$2*TableOMP[[#This Row],[StdDev]]</f>
        <v>241.22691313922599</v>
      </c>
      <c r="R6184" s="3">
        <f>TableOMP[[#This Row],[Avg]]+$U$2*TableOMP[[#This Row],[StdDev]]</f>
        <v>243.25774819410736</v>
      </c>
      <c r="S6184" s="3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>MID(M6185,22,1)</f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241.99244966666666</v>
      </c>
      <c r="P6185">
        <f>VLOOKUP(TableOMP[[#This Row],[Label]],TableAvg[],3,FALSE)</f>
        <v>0.20851483348911234</v>
      </c>
      <c r="Q6185" s="3">
        <f>TableOMP[[#This Row],[Avg]]-$U$2*TableOMP[[#This Row],[StdDev]]</f>
        <v>241.57541999968842</v>
      </c>
      <c r="R6185" s="3">
        <f>TableOMP[[#This Row],[Avg]]+$U$2*TableOMP[[#This Row],[StdDev]]</f>
        <v>242.4094793336449</v>
      </c>
      <c r="S6185" s="3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>MID(M6186,22,1)</f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241.895791</v>
      </c>
      <c r="P6186">
        <f>VLOOKUP(TableOMP[[#This Row],[Label]],TableAvg[],3,FALSE)</f>
        <v>0.22907884694879724</v>
      </c>
      <c r="Q6186" s="3">
        <f>TableOMP[[#This Row],[Avg]]-$U$2*TableOMP[[#This Row],[StdDev]]</f>
        <v>241.43763330610241</v>
      </c>
      <c r="R6186" s="3">
        <f>TableOMP[[#This Row],[Avg]]+$U$2*TableOMP[[#This Row],[StdDev]]</f>
        <v>242.35394869389759</v>
      </c>
      <c r="S6186" s="3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>MID(M6187,22,1)</f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242.11804366666669</v>
      </c>
      <c r="P6187">
        <f>VLOOKUP(TableOMP[[#This Row],[Label]],TableAvg[],3,FALSE)</f>
        <v>0.48265065695236209</v>
      </c>
      <c r="Q6187" s="3">
        <f>TableOMP[[#This Row],[Avg]]-$U$2*TableOMP[[#This Row],[StdDev]]</f>
        <v>241.15274235276198</v>
      </c>
      <c r="R6187" s="3">
        <f>TableOMP[[#This Row],[Avg]]+$U$2*TableOMP[[#This Row],[StdDev]]</f>
        <v>243.08334498057141</v>
      </c>
      <c r="S6187" s="3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>MID(M6188,22,1)</f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241.81768449999998</v>
      </c>
      <c r="P6188">
        <f>VLOOKUP(TableOMP[[#This Row],[Label]],TableAvg[],3,FALSE)</f>
        <v>6.7421500033423579E-2</v>
      </c>
      <c r="Q6188" s="3">
        <f>TableOMP[[#This Row],[Avg]]-$U$2*TableOMP[[#This Row],[StdDev]]</f>
        <v>241.68284149993315</v>
      </c>
      <c r="R6188" s="3">
        <f>TableOMP[[#This Row],[Avg]]+$U$2*TableOMP[[#This Row],[StdDev]]</f>
        <v>241.95252750006682</v>
      </c>
      <c r="S6188" s="3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>MID(M6189,22,1)</f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241.75026166666666</v>
      </c>
      <c r="P6189">
        <f>VLOOKUP(TableOMP[[#This Row],[Label]],TableAvg[],3,FALSE)</f>
        <v>0.1085958530968887</v>
      </c>
      <c r="Q6189" s="3">
        <f>TableOMP[[#This Row],[Avg]]-$U$2*TableOMP[[#This Row],[StdDev]]</f>
        <v>241.53306996047289</v>
      </c>
      <c r="R6189" s="3">
        <f>TableOMP[[#This Row],[Avg]]+$U$2*TableOMP[[#This Row],[StdDev]]</f>
        <v>241.96745337286043</v>
      </c>
      <c r="S6189" s="3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>MID(M6190,22,1)</f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241.83773233333332</v>
      </c>
      <c r="P6190">
        <f>VLOOKUP(TableOMP[[#This Row],[Label]],TableAvg[],3,FALSE)</f>
        <v>2.5568225321675176E-2</v>
      </c>
      <c r="Q6190" s="3">
        <f>TableOMP[[#This Row],[Avg]]-$U$2*TableOMP[[#This Row],[StdDev]]</f>
        <v>241.78659588268997</v>
      </c>
      <c r="R6190" s="3">
        <f>TableOMP[[#This Row],[Avg]]+$U$2*TableOMP[[#This Row],[StdDev]]</f>
        <v>241.88886878397668</v>
      </c>
      <c r="S6190" s="3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>MID(M6191,22,1)</f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242.00595266666664</v>
      </c>
      <c r="P6191">
        <f>VLOOKUP(TableOMP[[#This Row],[Label]],TableAvg[],3,FALSE)</f>
        <v>0.60694782469160424</v>
      </c>
      <c r="Q6191" s="3">
        <f>TableOMP[[#This Row],[Avg]]-$U$2*TableOMP[[#This Row],[StdDev]]</f>
        <v>240.79205701728344</v>
      </c>
      <c r="R6191" s="3">
        <f>TableOMP[[#This Row],[Avg]]+$U$2*TableOMP[[#This Row],[StdDev]]</f>
        <v>243.21984831604985</v>
      </c>
      <c r="S6191" s="3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>MID(M6192,22,1)</f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242.37702133333335</v>
      </c>
      <c r="P6192">
        <f>VLOOKUP(TableOMP[[#This Row],[Label]],TableAvg[],3,FALSE)</f>
        <v>0.4263898576760915</v>
      </c>
      <c r="Q6192" s="3">
        <f>TableOMP[[#This Row],[Avg]]-$U$2*TableOMP[[#This Row],[StdDev]]</f>
        <v>241.52424161798118</v>
      </c>
      <c r="R6192" s="3">
        <f>TableOMP[[#This Row],[Avg]]+$U$2*TableOMP[[#This Row],[StdDev]]</f>
        <v>243.22980104868552</v>
      </c>
      <c r="S6192" s="3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>MID(M6193,22,1)</f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241.84253766666666</v>
      </c>
      <c r="P6193">
        <f>VLOOKUP(TableOMP[[#This Row],[Label]],TableAvg[],3,FALSE)</f>
        <v>0.13445791505801771</v>
      </c>
      <c r="Q6193" s="3">
        <f>TableOMP[[#This Row],[Avg]]-$U$2*TableOMP[[#This Row],[StdDev]]</f>
        <v>241.57362183655061</v>
      </c>
      <c r="R6193" s="3">
        <f>TableOMP[[#This Row],[Avg]]+$U$2*TableOMP[[#This Row],[StdDev]]</f>
        <v>242.1114534967827</v>
      </c>
      <c r="S6193" s="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>MID(M6194,22,1)</f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241.86713633333332</v>
      </c>
      <c r="P6194">
        <f>VLOOKUP(TableOMP[[#This Row],[Label]],TableAvg[],3,FALSE)</f>
        <v>0.23520541495417699</v>
      </c>
      <c r="Q6194" s="3">
        <f>TableOMP[[#This Row],[Avg]]-$U$2*TableOMP[[#This Row],[StdDev]]</f>
        <v>241.39672550342496</v>
      </c>
      <c r="R6194" s="3">
        <f>TableOMP[[#This Row],[Avg]]+$U$2*TableOMP[[#This Row],[StdDev]]</f>
        <v>242.33754716324168</v>
      </c>
      <c r="S6194" s="3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>MID(M6195,22,1)</f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241.83617533333336</v>
      </c>
      <c r="P6195">
        <f>VLOOKUP(TableOMP[[#This Row],[Label]],TableAvg[],3,FALSE)</f>
        <v>0.18094437774904162</v>
      </c>
      <c r="Q6195" s="3">
        <f>TableOMP[[#This Row],[Avg]]-$U$2*TableOMP[[#This Row],[StdDev]]</f>
        <v>241.47428657783527</v>
      </c>
      <c r="R6195" s="3">
        <f>TableOMP[[#This Row],[Avg]]+$U$2*TableOMP[[#This Row],[StdDev]]</f>
        <v>242.19806408883144</v>
      </c>
      <c r="S6195" s="3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>MID(M6196,22,1)</f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241.91161933333333</v>
      </c>
      <c r="P6196">
        <f>VLOOKUP(TableOMP[[#This Row],[Label]],TableAvg[],3,FALSE)</f>
        <v>0.16929102595332776</v>
      </c>
      <c r="Q6196" s="3">
        <f>TableOMP[[#This Row],[Avg]]-$U$2*TableOMP[[#This Row],[StdDev]]</f>
        <v>241.57303728142668</v>
      </c>
      <c r="R6196" s="3">
        <f>TableOMP[[#This Row],[Avg]]+$U$2*TableOMP[[#This Row],[StdDev]]</f>
        <v>242.25020138523999</v>
      </c>
      <c r="S6196" s="3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>MID(M6197,22,1)</f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241.85665200000003</v>
      </c>
      <c r="P6197">
        <f>VLOOKUP(TableOMP[[#This Row],[Label]],TableAvg[],3,FALSE)</f>
        <v>0.11835989195933193</v>
      </c>
      <c r="Q6197" s="3">
        <f>TableOMP[[#This Row],[Avg]]-$U$2*TableOMP[[#This Row],[StdDev]]</f>
        <v>241.61993221608137</v>
      </c>
      <c r="R6197" s="3">
        <f>TableOMP[[#This Row],[Avg]]+$U$2*TableOMP[[#This Row],[StdDev]]</f>
        <v>242.09337178391868</v>
      </c>
      <c r="S6197" s="3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>MID(M6198,22,1)</f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242.275769</v>
      </c>
      <c r="P6198">
        <f>VLOOKUP(TableOMP[[#This Row],[Label]],TableAvg[],3,FALSE)</f>
        <v>0.32569400000068122</v>
      </c>
      <c r="Q6198" s="3">
        <f>TableOMP[[#This Row],[Avg]]-$U$2*TableOMP[[#This Row],[StdDev]]</f>
        <v>241.62438099999864</v>
      </c>
      <c r="R6198" s="3">
        <f>TableOMP[[#This Row],[Avg]]+$U$2*TableOMP[[#This Row],[StdDev]]</f>
        <v>242.92715700000136</v>
      </c>
      <c r="S6198" s="3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>MID(M6199,22,1)</f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242.34096333333335</v>
      </c>
      <c r="P6199">
        <f>VLOOKUP(TableOMP[[#This Row],[Label]],TableAvg[],3,FALSE)</f>
        <v>0.55266612039015905</v>
      </c>
      <c r="Q6199" s="3">
        <f>TableOMP[[#This Row],[Avg]]-$U$2*TableOMP[[#This Row],[StdDev]]</f>
        <v>241.23563109255304</v>
      </c>
      <c r="R6199" s="3">
        <f>TableOMP[[#This Row],[Avg]]+$U$2*TableOMP[[#This Row],[StdDev]]</f>
        <v>243.44629557411366</v>
      </c>
      <c r="S6199" s="3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>MID(M6200,22,1)</f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242.08406566666667</v>
      </c>
      <c r="P6200">
        <f>VLOOKUP(TableOMP[[#This Row],[Label]],TableAvg[],3,FALSE)</f>
        <v>0.40594426556235891</v>
      </c>
      <c r="Q6200" s="3">
        <f>TableOMP[[#This Row],[Avg]]-$U$2*TableOMP[[#This Row],[StdDev]]</f>
        <v>241.27217713554197</v>
      </c>
      <c r="R6200" s="3">
        <f>TableOMP[[#This Row],[Avg]]+$U$2*TableOMP[[#This Row],[StdDev]]</f>
        <v>242.89595419779138</v>
      </c>
      <c r="S6200" s="3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>MID(M6201,22,1)</f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231.50706957142856</v>
      </c>
      <c r="P6201">
        <f>VLOOKUP(TableOMP[[#This Row],[Label]],TableAvg[],3,FALSE)</f>
        <v>25.786559009073681</v>
      </c>
      <c r="Q6201" s="3">
        <f>TableOMP[[#This Row],[Avg]]-$U$2*TableOMP[[#This Row],[StdDev]]</f>
        <v>179.93395155328119</v>
      </c>
      <c r="R6201" s="3">
        <f>TableOMP[[#This Row],[Avg]]+$U$2*TableOMP[[#This Row],[StdDev]]</f>
        <v>283.08018758957593</v>
      </c>
      <c r="S6201" s="3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>MID(M6202,22,1)</f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241.99022557142857</v>
      </c>
      <c r="P6202">
        <f>VLOOKUP(TableOMP[[#This Row],[Label]],TableAvg[],3,FALSE)</f>
        <v>0.46940289937735941</v>
      </c>
      <c r="Q6202" s="3">
        <f>TableOMP[[#This Row],[Avg]]-$U$2*TableOMP[[#This Row],[StdDev]]</f>
        <v>241.05141977267385</v>
      </c>
      <c r="R6202" s="3">
        <f>TableOMP[[#This Row],[Avg]]+$U$2*TableOMP[[#This Row],[StdDev]]</f>
        <v>242.92903137018328</v>
      </c>
      <c r="S6202" s="3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>MID(M6203,22,1)</f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242.10255040000001</v>
      </c>
      <c r="P6203">
        <f>VLOOKUP(TableOMP[[#This Row],[Label]],TableAvg[],3,FALSE)</f>
        <v>0.32376810443398324</v>
      </c>
      <c r="Q6203" s="3">
        <f>TableOMP[[#This Row],[Avg]]-$U$2*TableOMP[[#This Row],[StdDev]]</f>
        <v>241.45501419113205</v>
      </c>
      <c r="R6203" s="3">
        <f>TableOMP[[#This Row],[Avg]]+$U$2*TableOMP[[#This Row],[StdDev]]</f>
        <v>242.75008660886797</v>
      </c>
      <c r="S6203" s="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>MID(M6204,22,1)</f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237.33422166666665</v>
      </c>
      <c r="P6204">
        <f>VLOOKUP(TableOMP[[#This Row],[Label]],TableAvg[],3,FALSE)</f>
        <v>0.10372874840400355</v>
      </c>
      <c r="Q6204" s="3">
        <f>TableOMP[[#This Row],[Avg]]-$U$2*TableOMP[[#This Row],[StdDev]]</f>
        <v>237.12676416985863</v>
      </c>
      <c r="R6204" s="3">
        <f>TableOMP[[#This Row],[Avg]]+$U$2*TableOMP[[#This Row],[StdDev]]</f>
        <v>237.54167916347467</v>
      </c>
      <c r="S6204" s="3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>MID(M6205,22,1)</f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238.31353566666667</v>
      </c>
      <c r="P6205">
        <f>VLOOKUP(TableOMP[[#This Row],[Label]],TableAvg[],3,FALSE)</f>
        <v>0.90955834248387601</v>
      </c>
      <c r="Q6205" s="3">
        <f>TableOMP[[#This Row],[Avg]]-$U$2*TableOMP[[#This Row],[StdDev]]</f>
        <v>236.49441898169891</v>
      </c>
      <c r="R6205" s="3">
        <f>TableOMP[[#This Row],[Avg]]+$U$2*TableOMP[[#This Row],[StdDev]]</f>
        <v>240.13265235163442</v>
      </c>
      <c r="S6205" s="3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>MID(M6206,22,1)</f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237.21352133333335</v>
      </c>
      <c r="P6206">
        <f>VLOOKUP(TableOMP[[#This Row],[Label]],TableAvg[],3,FALSE)</f>
        <v>0.1078294616053638</v>
      </c>
      <c r="Q6206" s="3">
        <f>TableOMP[[#This Row],[Avg]]-$U$2*TableOMP[[#This Row],[StdDev]]</f>
        <v>236.99786241012262</v>
      </c>
      <c r="R6206" s="3">
        <f>TableOMP[[#This Row],[Avg]]+$U$2*TableOMP[[#This Row],[StdDev]]</f>
        <v>237.42918025654407</v>
      </c>
      <c r="S6206" s="3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>MID(M6207,22,1)</f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237.25104133333332</v>
      </c>
      <c r="P6207">
        <f>VLOOKUP(TableOMP[[#This Row],[Label]],TableAvg[],3,FALSE)</f>
        <v>6.5045686623289981E-2</v>
      </c>
      <c r="Q6207" s="3">
        <f>TableOMP[[#This Row],[Avg]]-$U$2*TableOMP[[#This Row],[StdDev]]</f>
        <v>237.12094996008673</v>
      </c>
      <c r="R6207" s="3">
        <f>TableOMP[[#This Row],[Avg]]+$U$2*TableOMP[[#This Row],[StdDev]]</f>
        <v>237.3811327065799</v>
      </c>
      <c r="S6207" s="3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>MID(M6208,22,1)</f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234.24413100000001</v>
      </c>
      <c r="P6208">
        <f>VLOOKUP(TableOMP[[#This Row],[Label]],TableAvg[],3,FALSE)</f>
        <v>5.0472772585699195</v>
      </c>
      <c r="Q6208" s="3">
        <f>TableOMP[[#This Row],[Avg]]-$U$2*TableOMP[[#This Row],[StdDev]]</f>
        <v>224.14957648286017</v>
      </c>
      <c r="R6208" s="3">
        <f>TableOMP[[#This Row],[Avg]]+$U$2*TableOMP[[#This Row],[StdDev]]</f>
        <v>244.33868551713985</v>
      </c>
      <c r="S6208" s="3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>MID(M6209,22,1)</f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237.52163250000001</v>
      </c>
      <c r="P6209">
        <f>VLOOKUP(TableOMP[[#This Row],[Label]],TableAvg[],3,FALSE)</f>
        <v>0.38189449999380526</v>
      </c>
      <c r="Q6209" s="3">
        <f>TableOMP[[#This Row],[Avg]]-$U$2*TableOMP[[#This Row],[StdDev]]</f>
        <v>236.7578435000124</v>
      </c>
      <c r="R6209" s="3">
        <f>TableOMP[[#This Row],[Avg]]+$U$2*TableOMP[[#This Row],[StdDev]]</f>
        <v>238.28542149998762</v>
      </c>
      <c r="S6209" s="3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238.77751166666667</v>
      </c>
      <c r="P6210">
        <f>VLOOKUP(TableOMP[[#This Row],[Label]],TableAvg[],3,FALSE)</f>
        <v>1.5351611550314499</v>
      </c>
      <c r="Q6210" s="3">
        <f>TableOMP[[#This Row],[Avg]]-$U$2*TableOMP[[#This Row],[StdDev]]</f>
        <v>235.70718935660378</v>
      </c>
      <c r="R6210" s="3">
        <f>TableOMP[[#This Row],[Avg]]+$U$2*TableOMP[[#This Row],[StdDev]]</f>
        <v>241.84783397672956</v>
      </c>
      <c r="S6210" s="3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>MID(M6211,22,1)</f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233.90741833333331</v>
      </c>
      <c r="P6211">
        <f>VLOOKUP(TableOMP[[#This Row],[Label]],TableAvg[],3,FALSE)</f>
        <v>4.8967651115058697</v>
      </c>
      <c r="Q6211" s="3">
        <f>TableOMP[[#This Row],[Avg]]-$U$2*TableOMP[[#This Row],[StdDev]]</f>
        <v>224.11388811032157</v>
      </c>
      <c r="R6211" s="3">
        <f>TableOMP[[#This Row],[Avg]]+$U$2*TableOMP[[#This Row],[StdDev]]</f>
        <v>243.70094855634505</v>
      </c>
      <c r="S6211" s="3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>MID(M6212,22,1)</f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233.82286433333334</v>
      </c>
      <c r="P6212">
        <f>VLOOKUP(TableOMP[[#This Row],[Label]],TableAvg[],3,FALSE)</f>
        <v>4.9011107228833977</v>
      </c>
      <c r="Q6212" s="3">
        <f>TableOMP[[#This Row],[Avg]]-$U$2*TableOMP[[#This Row],[StdDev]]</f>
        <v>224.02064288756654</v>
      </c>
      <c r="R6212" s="3">
        <f>TableOMP[[#This Row],[Avg]]+$U$2*TableOMP[[#This Row],[StdDev]]</f>
        <v>243.62508577910015</v>
      </c>
      <c r="S6212" s="3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>MID(M6213,22,1)</f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237.71480566666665</v>
      </c>
      <c r="P6213">
        <f>VLOOKUP(TableOMP[[#This Row],[Label]],TableAvg[],3,FALSE)</f>
        <v>0.64441914132797284</v>
      </c>
      <c r="Q6213" s="3">
        <f>TableOMP[[#This Row],[Avg]]-$U$2*TableOMP[[#This Row],[StdDev]]</f>
        <v>236.4259673840107</v>
      </c>
      <c r="R6213" s="3">
        <f>TableOMP[[#This Row],[Avg]]+$U$2*TableOMP[[#This Row],[StdDev]]</f>
        <v>239.00364394932259</v>
      </c>
      <c r="S6213" s="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>MID(M6214,22,1)</f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237.65024566666668</v>
      </c>
      <c r="P6214">
        <f>VLOOKUP(TableOMP[[#This Row],[Label]],TableAvg[],3,FALSE)</f>
        <v>0.46710155363167338</v>
      </c>
      <c r="Q6214" s="3">
        <f>TableOMP[[#This Row],[Avg]]-$U$2*TableOMP[[#This Row],[StdDev]]</f>
        <v>236.71604255940332</v>
      </c>
      <c r="R6214" s="3">
        <f>TableOMP[[#This Row],[Avg]]+$U$2*TableOMP[[#This Row],[StdDev]]</f>
        <v>238.58444877393003</v>
      </c>
      <c r="S6214" s="3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>MID(M6215,22,1)</f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237.71801733333334</v>
      </c>
      <c r="P6215">
        <f>VLOOKUP(TableOMP[[#This Row],[Label]],TableAvg[],3,FALSE)</f>
        <v>0.39443401123513383</v>
      </c>
      <c r="Q6215" s="3">
        <f>TableOMP[[#This Row],[Avg]]-$U$2*TableOMP[[#This Row],[StdDev]]</f>
        <v>236.92914931086307</v>
      </c>
      <c r="R6215" s="3">
        <f>TableOMP[[#This Row],[Avg]]+$U$2*TableOMP[[#This Row],[StdDev]]</f>
        <v>238.5068853558036</v>
      </c>
      <c r="S6215" s="3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>MID(M6216,22,1)</f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237.51547833333333</v>
      </c>
      <c r="P6216">
        <f>VLOOKUP(TableOMP[[#This Row],[Label]],TableAvg[],3,FALSE)</f>
        <v>0.24232323809782946</v>
      </c>
      <c r="Q6216" s="3">
        <f>TableOMP[[#This Row],[Avg]]-$U$2*TableOMP[[#This Row],[StdDev]]</f>
        <v>237.03083185713768</v>
      </c>
      <c r="R6216" s="3">
        <f>TableOMP[[#This Row],[Avg]]+$U$2*TableOMP[[#This Row],[StdDev]]</f>
        <v>238.00012480952898</v>
      </c>
      <c r="S6216" s="3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>MID(M6217,22,1)</f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237.24532500000001</v>
      </c>
      <c r="P6217">
        <f>VLOOKUP(TableOMP[[#This Row],[Label]],TableAvg[],3,FALSE)</f>
        <v>4.4940874641695334E-2</v>
      </c>
      <c r="Q6217" s="3">
        <f>TableOMP[[#This Row],[Avg]]-$U$2*TableOMP[[#This Row],[StdDev]]</f>
        <v>237.15544325071662</v>
      </c>
      <c r="R6217" s="3">
        <f>TableOMP[[#This Row],[Avg]]+$U$2*TableOMP[[#This Row],[StdDev]]</f>
        <v>237.3352067492834</v>
      </c>
      <c r="S6217" s="3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>MID(M6218,22,1)</f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237.28403233333333</v>
      </c>
      <c r="P6218">
        <f>VLOOKUP(TableOMP[[#This Row],[Label]],TableAvg[],3,FALSE)</f>
        <v>4.2747353524726375E-2</v>
      </c>
      <c r="Q6218" s="3">
        <f>TableOMP[[#This Row],[Avg]]-$U$2*TableOMP[[#This Row],[StdDev]]</f>
        <v>237.19853762628387</v>
      </c>
      <c r="R6218" s="3">
        <f>TableOMP[[#This Row],[Avg]]+$U$2*TableOMP[[#This Row],[StdDev]]</f>
        <v>237.36952704038279</v>
      </c>
      <c r="S6218" s="3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>MID(M6219,22,1)</f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237.30206033333334</v>
      </c>
      <c r="P6219">
        <f>VLOOKUP(TableOMP[[#This Row],[Label]],TableAvg[],3,FALSE)</f>
        <v>2.2767078156488627E-2</v>
      </c>
      <c r="Q6219" s="3">
        <f>TableOMP[[#This Row],[Avg]]-$U$2*TableOMP[[#This Row],[StdDev]]</f>
        <v>237.25652617702036</v>
      </c>
      <c r="R6219" s="3">
        <f>TableOMP[[#This Row],[Avg]]+$U$2*TableOMP[[#This Row],[StdDev]]</f>
        <v>237.34759448964633</v>
      </c>
      <c r="S6219" s="3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>MID(M6220,22,1)</f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237.90600099999997</v>
      </c>
      <c r="P6220">
        <f>VLOOKUP(TableOMP[[#This Row],[Label]],TableAvg[],3,FALSE)</f>
        <v>0.55481527800818708</v>
      </c>
      <c r="Q6220" s="3">
        <f>TableOMP[[#This Row],[Avg]]-$U$2*TableOMP[[#This Row],[StdDev]]</f>
        <v>236.79637044398359</v>
      </c>
      <c r="R6220" s="3">
        <f>TableOMP[[#This Row],[Avg]]+$U$2*TableOMP[[#This Row],[StdDev]]</f>
        <v>239.01563155601636</v>
      </c>
      <c r="S6220" s="3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>MID(M6221,22,1)</f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237.34171966666668</v>
      </c>
      <c r="P6221">
        <f>VLOOKUP(TableOMP[[#This Row],[Label]],TableAvg[],3,FALSE)</f>
        <v>7.5124897239188748E-2</v>
      </c>
      <c r="Q6221" s="3">
        <f>TableOMP[[#This Row],[Avg]]-$U$2*TableOMP[[#This Row],[StdDev]]</f>
        <v>237.19146987218829</v>
      </c>
      <c r="R6221" s="3">
        <f>TableOMP[[#This Row],[Avg]]+$U$2*TableOMP[[#This Row],[StdDev]]</f>
        <v>237.49196946114506</v>
      </c>
      <c r="S6221" s="3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>MID(M6222,22,1)</f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237.538107</v>
      </c>
      <c r="P6222">
        <f>VLOOKUP(TableOMP[[#This Row],[Label]],TableAvg[],3,FALSE)</f>
        <v>0.25206986485300753</v>
      </c>
      <c r="Q6222" s="3">
        <f>TableOMP[[#This Row],[Avg]]-$U$2*TableOMP[[#This Row],[StdDev]]</f>
        <v>237.03396727029397</v>
      </c>
      <c r="R6222" s="3">
        <f>TableOMP[[#This Row],[Avg]]+$U$2*TableOMP[[#This Row],[StdDev]]</f>
        <v>238.04224672970602</v>
      </c>
      <c r="S6222" s="3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>MID(M6223,22,1)</f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237.8665566666667</v>
      </c>
      <c r="P6223">
        <f>VLOOKUP(TableOMP[[#This Row],[Label]],TableAvg[],3,FALSE)</f>
        <v>0.35823892216828107</v>
      </c>
      <c r="Q6223" s="3">
        <f>TableOMP[[#This Row],[Avg]]-$U$2*TableOMP[[#This Row],[StdDev]]</f>
        <v>237.15007882233013</v>
      </c>
      <c r="R6223" s="3">
        <f>TableOMP[[#This Row],[Avg]]+$U$2*TableOMP[[#This Row],[StdDev]]</f>
        <v>238.58303451100326</v>
      </c>
      <c r="S6223" s="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>MID(M6224,22,1)</f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233.89919699999999</v>
      </c>
      <c r="P6224">
        <f>VLOOKUP(TableOMP[[#This Row],[Label]],TableAvg[],3,FALSE)</f>
        <v>4.8319294276096194</v>
      </c>
      <c r="Q6224" s="3">
        <f>TableOMP[[#This Row],[Avg]]-$U$2*TableOMP[[#This Row],[StdDev]]</f>
        <v>224.23533814478074</v>
      </c>
      <c r="R6224" s="3">
        <f>TableOMP[[#This Row],[Avg]]+$U$2*TableOMP[[#This Row],[StdDev]]</f>
        <v>243.56305585521923</v>
      </c>
      <c r="S6224" s="3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>MID(M6225,22,1)</f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237.40240866666667</v>
      </c>
      <c r="P6225">
        <f>VLOOKUP(TableOMP[[#This Row],[Label]],TableAvg[],3,FALSE)</f>
        <v>0.16173655604413328</v>
      </c>
      <c r="Q6225" s="3">
        <f>TableOMP[[#This Row],[Avg]]-$U$2*TableOMP[[#This Row],[StdDev]]</f>
        <v>237.07893555457841</v>
      </c>
      <c r="R6225" s="3">
        <f>TableOMP[[#This Row],[Avg]]+$U$2*TableOMP[[#This Row],[StdDev]]</f>
        <v>237.72588177875494</v>
      </c>
      <c r="S6225" s="3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>MID(M6226,22,1)</f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237.3224303333333</v>
      </c>
      <c r="P6226">
        <f>VLOOKUP(TableOMP[[#This Row],[Label]],TableAvg[],3,FALSE)</f>
        <v>0.1512093627891983</v>
      </c>
      <c r="Q6226" s="3">
        <f>TableOMP[[#This Row],[Avg]]-$U$2*TableOMP[[#This Row],[StdDev]]</f>
        <v>237.0200116077549</v>
      </c>
      <c r="R6226" s="3">
        <f>TableOMP[[#This Row],[Avg]]+$U$2*TableOMP[[#This Row],[StdDev]]</f>
        <v>237.62484905891171</v>
      </c>
      <c r="S6226" s="3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>MID(M6227,22,1)</f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238.01185233333331</v>
      </c>
      <c r="P6227">
        <f>VLOOKUP(TableOMP[[#This Row],[Label]],TableAvg[],3,FALSE)</f>
        <v>1.1499439548092889</v>
      </c>
      <c r="Q6227" s="3">
        <f>TableOMP[[#This Row],[Avg]]-$U$2*TableOMP[[#This Row],[StdDev]]</f>
        <v>235.71196442371473</v>
      </c>
      <c r="R6227" s="3">
        <f>TableOMP[[#This Row],[Avg]]+$U$2*TableOMP[[#This Row],[StdDev]]</f>
        <v>240.31174024295188</v>
      </c>
      <c r="S6227" s="3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>MID(M6228,22,1)</f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245.22384033333333</v>
      </c>
      <c r="P6228">
        <f>VLOOKUP(TableOMP[[#This Row],[Label]],TableAvg[],3,FALSE)</f>
        <v>11.235779035643437</v>
      </c>
      <c r="Q6228" s="3">
        <f>TableOMP[[#This Row],[Avg]]-$U$2*TableOMP[[#This Row],[StdDev]]</f>
        <v>222.75228226204646</v>
      </c>
      <c r="R6228" s="3">
        <f>TableOMP[[#This Row],[Avg]]+$U$2*TableOMP[[#This Row],[StdDev]]</f>
        <v>267.69539840462022</v>
      </c>
      <c r="S6228" s="3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>MID(M6229,22,1)</f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237.26140566666666</v>
      </c>
      <c r="P6229">
        <f>VLOOKUP(TableOMP[[#This Row],[Label]],TableAvg[],3,FALSE)</f>
        <v>9.0742500445997257E-2</v>
      </c>
      <c r="Q6229" s="3">
        <f>TableOMP[[#This Row],[Avg]]-$U$2*TableOMP[[#This Row],[StdDev]]</f>
        <v>237.07992066577467</v>
      </c>
      <c r="R6229" s="3">
        <f>TableOMP[[#This Row],[Avg]]+$U$2*TableOMP[[#This Row],[StdDev]]</f>
        <v>237.44289066755866</v>
      </c>
      <c r="S6229" s="3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>MID(M6230,22,1)</f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237.240576</v>
      </c>
      <c r="P6230">
        <f>VLOOKUP(TableOMP[[#This Row],[Label]],TableAvg[],3,FALSE)</f>
        <v>4.8380673215540786E-2</v>
      </c>
      <c r="Q6230" s="3">
        <f>TableOMP[[#This Row],[Avg]]-$U$2*TableOMP[[#This Row],[StdDev]]</f>
        <v>237.14381465356891</v>
      </c>
      <c r="R6230" s="3">
        <f>TableOMP[[#This Row],[Avg]]+$U$2*TableOMP[[#This Row],[StdDev]]</f>
        <v>237.3373373464311</v>
      </c>
      <c r="S6230" s="3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>MID(M6231,22,1)</f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234.63940875</v>
      </c>
      <c r="P6231">
        <f>VLOOKUP(TableOMP[[#This Row],[Label]],TableAvg[],3,FALSE)</f>
        <v>4.4151275144527906</v>
      </c>
      <c r="Q6231" s="3">
        <f>TableOMP[[#This Row],[Avg]]-$U$2*TableOMP[[#This Row],[StdDev]]</f>
        <v>225.80915372109442</v>
      </c>
      <c r="R6231" s="3">
        <f>TableOMP[[#This Row],[Avg]]+$U$2*TableOMP[[#This Row],[StdDev]]</f>
        <v>243.46966377890558</v>
      </c>
      <c r="S6231" s="3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>MID(M6232,22,1)</f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232.11652624999999</v>
      </c>
      <c r="P6232">
        <f>VLOOKUP(TableOMP[[#This Row],[Label]],TableAvg[],3,FALSE)</f>
        <v>5.1075393490851724</v>
      </c>
      <c r="Q6232" s="3">
        <f>TableOMP[[#This Row],[Avg]]-$U$2*TableOMP[[#This Row],[StdDev]]</f>
        <v>221.90144755182965</v>
      </c>
      <c r="R6232" s="3">
        <f>TableOMP[[#This Row],[Avg]]+$U$2*TableOMP[[#This Row],[StdDev]]</f>
        <v>242.33160494817034</v>
      </c>
      <c r="S6232" s="3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>MID(M6233,22,1)</f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234.63724400000001</v>
      </c>
      <c r="P6233">
        <f>VLOOKUP(TableOMP[[#This Row],[Label]],TableAvg[],3,FALSE)</f>
        <v>4.3873632530278215</v>
      </c>
      <c r="Q6233" s="3">
        <f>TableOMP[[#This Row],[Avg]]-$U$2*TableOMP[[#This Row],[StdDev]]</f>
        <v>225.86251749394438</v>
      </c>
      <c r="R6233" s="3">
        <f>TableOMP[[#This Row],[Avg]]+$U$2*TableOMP[[#This Row],[StdDev]]</f>
        <v>243.41197050605564</v>
      </c>
      <c r="S6233" s="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>MID(M6234,22,1)</f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257.22827100000001</v>
      </c>
      <c r="P6234">
        <f>VLOOKUP(TableOMP[[#This Row],[Label]],TableAvg[],3,FALSE)</f>
        <v>0.12916109948688975</v>
      </c>
      <c r="Q6234" s="3">
        <f>TableOMP[[#This Row],[Avg]]-$U$2*TableOMP[[#This Row],[StdDev]]</f>
        <v>256.96994880102625</v>
      </c>
      <c r="R6234" s="3">
        <f>TableOMP[[#This Row],[Avg]]+$U$2*TableOMP[[#This Row],[StdDev]]</f>
        <v>257.48659319897376</v>
      </c>
      <c r="S6234" s="3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>MID(M6235,22,1)</f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257.23184566666669</v>
      </c>
      <c r="P6235">
        <f>VLOOKUP(TableOMP[[#This Row],[Label]],TableAvg[],3,FALSE)</f>
        <v>0.1435303016326312</v>
      </c>
      <c r="Q6235" s="3">
        <f>TableOMP[[#This Row],[Avg]]-$U$2*TableOMP[[#This Row],[StdDev]]</f>
        <v>256.94478506340141</v>
      </c>
      <c r="R6235" s="3">
        <f>TableOMP[[#This Row],[Avg]]+$U$2*TableOMP[[#This Row],[StdDev]]</f>
        <v>257.51890626993196</v>
      </c>
      <c r="S6235" s="3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>MID(M6236,22,1)</f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257.31445666666667</v>
      </c>
      <c r="P6236">
        <f>VLOOKUP(TableOMP[[#This Row],[Label]],TableAvg[],3,FALSE)</f>
        <v>0.1040887034245299</v>
      </c>
      <c r="Q6236" s="3">
        <f>TableOMP[[#This Row],[Avg]]-$U$2*TableOMP[[#This Row],[StdDev]]</f>
        <v>257.1062792598176</v>
      </c>
      <c r="R6236" s="3">
        <f>TableOMP[[#This Row],[Avg]]+$U$2*TableOMP[[#This Row],[StdDev]]</f>
        <v>257.52263407351575</v>
      </c>
      <c r="S6236" s="3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>MID(M6237,22,1)</f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257.37634966666667</v>
      </c>
      <c r="P6237">
        <f>VLOOKUP(TableOMP[[#This Row],[Label]],TableAvg[],3,FALSE)</f>
        <v>0.25419918416011988</v>
      </c>
      <c r="Q6237" s="3">
        <f>TableOMP[[#This Row],[Avg]]-$U$2*TableOMP[[#This Row],[StdDev]]</f>
        <v>256.86795129834644</v>
      </c>
      <c r="R6237" s="3">
        <f>TableOMP[[#This Row],[Avg]]+$U$2*TableOMP[[#This Row],[StdDev]]</f>
        <v>257.8847480349869</v>
      </c>
      <c r="S6237" s="3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>MID(M6238,22,1)</f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257.3332493333333</v>
      </c>
      <c r="P6238">
        <f>VLOOKUP(TableOMP[[#This Row],[Label]],TableAvg[],3,FALSE)</f>
        <v>0.2348635006401516</v>
      </c>
      <c r="Q6238" s="3">
        <f>TableOMP[[#This Row],[Avg]]-$U$2*TableOMP[[#This Row],[StdDev]]</f>
        <v>256.86352233205298</v>
      </c>
      <c r="R6238" s="3">
        <f>TableOMP[[#This Row],[Avg]]+$U$2*TableOMP[[#This Row],[StdDev]]</f>
        <v>257.80297633461362</v>
      </c>
      <c r="S6238" s="3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>MID(M6239,22,1)</f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257.25702033333329</v>
      </c>
      <c r="P6239">
        <f>VLOOKUP(TableOMP[[#This Row],[Label]],TableAvg[],3,FALSE)</f>
        <v>0.14682303826749202</v>
      </c>
      <c r="Q6239" s="3">
        <f>TableOMP[[#This Row],[Avg]]-$U$2*TableOMP[[#This Row],[StdDev]]</f>
        <v>256.96337425679832</v>
      </c>
      <c r="R6239" s="3">
        <f>TableOMP[[#This Row],[Avg]]+$U$2*TableOMP[[#This Row],[StdDev]]</f>
        <v>257.55066640986826</v>
      </c>
      <c r="S6239" s="3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>MID(M6240,22,1)</f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257.39068366666663</v>
      </c>
      <c r="P6240">
        <f>VLOOKUP(TableOMP[[#This Row],[Label]],TableAvg[],3,FALSE)</f>
        <v>0.17443577624402778</v>
      </c>
      <c r="Q6240" s="3">
        <f>TableOMP[[#This Row],[Avg]]-$U$2*TableOMP[[#This Row],[StdDev]]</f>
        <v>257.04181211417858</v>
      </c>
      <c r="R6240" s="3">
        <f>TableOMP[[#This Row],[Avg]]+$U$2*TableOMP[[#This Row],[StdDev]]</f>
        <v>257.73955521915468</v>
      </c>
      <c r="S6240" s="3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>MID(M6241,22,1)</f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257.43535666666668</v>
      </c>
      <c r="P6241">
        <f>VLOOKUP(TableOMP[[#This Row],[Label]],TableAvg[],3,FALSE)</f>
        <v>0.12192675461985177</v>
      </c>
      <c r="Q6241" s="3">
        <f>TableOMP[[#This Row],[Avg]]-$U$2*TableOMP[[#This Row],[StdDev]]</f>
        <v>257.19150315742695</v>
      </c>
      <c r="R6241" s="3">
        <f>TableOMP[[#This Row],[Avg]]+$U$2*TableOMP[[#This Row],[StdDev]]</f>
        <v>257.67921017590641</v>
      </c>
      <c r="S6241" s="3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>MID(M6242,22,1)</f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257.16679400000004</v>
      </c>
      <c r="P6242">
        <f>VLOOKUP(TableOMP[[#This Row],[Label]],TableAvg[],3,FALSE)</f>
        <v>8.3286376711803792E-2</v>
      </c>
      <c r="Q6242" s="3">
        <f>TableOMP[[#This Row],[Avg]]-$U$2*TableOMP[[#This Row],[StdDev]]</f>
        <v>257.00022124657642</v>
      </c>
      <c r="R6242" s="3">
        <f>TableOMP[[#This Row],[Avg]]+$U$2*TableOMP[[#This Row],[StdDev]]</f>
        <v>257.33336675342366</v>
      </c>
      <c r="S6242" s="3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>MID(M6243,22,1)</f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257.35199000000006</v>
      </c>
      <c r="P6243">
        <f>VLOOKUP(TableOMP[[#This Row],[Label]],TableAvg[],3,FALSE)</f>
        <v>0.29795659980396111</v>
      </c>
      <c r="Q6243" s="3">
        <f>TableOMP[[#This Row],[Avg]]-$U$2*TableOMP[[#This Row],[StdDev]]</f>
        <v>256.75607680039212</v>
      </c>
      <c r="R6243" s="3">
        <f>TableOMP[[#This Row],[Avg]]+$U$2*TableOMP[[#This Row],[StdDev]]</f>
        <v>257.94790319960799</v>
      </c>
      <c r="S6243" s="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>MID(M6244,22,1)</f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257.35657599999996</v>
      </c>
      <c r="P6244">
        <f>VLOOKUP(TableOMP[[#This Row],[Label]],TableAvg[],3,FALSE)</f>
        <v>8.8079993199430932E-3</v>
      </c>
      <c r="Q6244" s="3">
        <f>TableOMP[[#This Row],[Avg]]-$U$2*TableOMP[[#This Row],[StdDev]]</f>
        <v>257.33896000136008</v>
      </c>
      <c r="R6244" s="3">
        <f>TableOMP[[#This Row],[Avg]]+$U$2*TableOMP[[#This Row],[StdDev]]</f>
        <v>257.37419199863984</v>
      </c>
      <c r="S6244" s="3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>MID(M6245,22,1)</f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257.27777666666663</v>
      </c>
      <c r="P6245">
        <f>VLOOKUP(TableOMP[[#This Row],[Label]],TableAvg[],3,FALSE)</f>
        <v>9.8702723643239385E-2</v>
      </c>
      <c r="Q6245" s="3">
        <f>TableOMP[[#This Row],[Avg]]-$U$2*TableOMP[[#This Row],[StdDev]]</f>
        <v>257.08037121938014</v>
      </c>
      <c r="R6245" s="3">
        <f>TableOMP[[#This Row],[Avg]]+$U$2*TableOMP[[#This Row],[StdDev]]</f>
        <v>257.47518211395311</v>
      </c>
      <c r="S6245" s="3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>MID(M6246,22,1)</f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257.31971866666663</v>
      </c>
      <c r="P6246">
        <f>VLOOKUP(TableOMP[[#This Row],[Label]],TableAvg[],3,FALSE)</f>
        <v>0.15063583028277297</v>
      </c>
      <c r="Q6246" s="3">
        <f>TableOMP[[#This Row],[Avg]]-$U$2*TableOMP[[#This Row],[StdDev]]</f>
        <v>257.0184470061011</v>
      </c>
      <c r="R6246" s="3">
        <f>TableOMP[[#This Row],[Avg]]+$U$2*TableOMP[[#This Row],[StdDev]]</f>
        <v>257.62099032723216</v>
      </c>
      <c r="S6246" s="3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>MID(M6247,22,1)</f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257.32971333333336</v>
      </c>
      <c r="P6247">
        <f>VLOOKUP(TableOMP[[#This Row],[Label]],TableAvg[],3,FALSE)</f>
        <v>0.20032739039586869</v>
      </c>
      <c r="Q6247" s="3">
        <f>TableOMP[[#This Row],[Avg]]-$U$2*TableOMP[[#This Row],[StdDev]]</f>
        <v>256.92905855254162</v>
      </c>
      <c r="R6247" s="3">
        <f>TableOMP[[#This Row],[Avg]]+$U$2*TableOMP[[#This Row],[StdDev]]</f>
        <v>257.7303681141251</v>
      </c>
      <c r="S6247" s="3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>MID(M6248,22,1)</f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257.13256499999994</v>
      </c>
      <c r="P6248">
        <f>VLOOKUP(TableOMP[[#This Row],[Label]],TableAvg[],3,FALSE)</f>
        <v>0.16978462974001013</v>
      </c>
      <c r="Q6248" s="3">
        <f>TableOMP[[#This Row],[Avg]]-$U$2*TableOMP[[#This Row],[StdDev]]</f>
        <v>256.79299574051993</v>
      </c>
      <c r="R6248" s="3">
        <f>TableOMP[[#This Row],[Avg]]+$U$2*TableOMP[[#This Row],[StdDev]]</f>
        <v>257.47213425947996</v>
      </c>
      <c r="S6248" s="3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>MID(M6249,22,1)</f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257.33894933333335</v>
      </c>
      <c r="P6249">
        <f>VLOOKUP(TableOMP[[#This Row],[Label]],TableAvg[],3,FALSE)</f>
        <v>8.2361775194066622E-2</v>
      </c>
      <c r="Q6249" s="3">
        <f>TableOMP[[#This Row],[Avg]]-$U$2*TableOMP[[#This Row],[StdDev]]</f>
        <v>257.1742257829452</v>
      </c>
      <c r="R6249" s="3">
        <f>TableOMP[[#This Row],[Avg]]+$U$2*TableOMP[[#This Row],[StdDev]]</f>
        <v>257.50367288372149</v>
      </c>
      <c r="S6249" s="3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>MID(M6250,22,1)</f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257.20571766666666</v>
      </c>
      <c r="P6250">
        <f>VLOOKUP(TableOMP[[#This Row],[Label]],TableAvg[],3,FALSE)</f>
        <v>0.15177905447014386</v>
      </c>
      <c r="Q6250" s="3">
        <f>TableOMP[[#This Row],[Avg]]-$U$2*TableOMP[[#This Row],[StdDev]]</f>
        <v>256.90215955772635</v>
      </c>
      <c r="R6250" s="3">
        <f>TableOMP[[#This Row],[Avg]]+$U$2*TableOMP[[#This Row],[StdDev]]</f>
        <v>257.50927577560697</v>
      </c>
      <c r="S6250" s="3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>MID(M6251,22,1)</f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257.31332733333335</v>
      </c>
      <c r="P6251">
        <f>VLOOKUP(TableOMP[[#This Row],[Label]],TableAvg[],3,FALSE)</f>
        <v>0.19140101309940996</v>
      </c>
      <c r="Q6251" s="3">
        <f>TableOMP[[#This Row],[Avg]]-$U$2*TableOMP[[#This Row],[StdDev]]</f>
        <v>256.93052530713453</v>
      </c>
      <c r="R6251" s="3">
        <f>TableOMP[[#This Row],[Avg]]+$U$2*TableOMP[[#This Row],[StdDev]]</f>
        <v>257.69612935953216</v>
      </c>
      <c r="S6251" s="3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>MID(M6252,22,1)</f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257.287464</v>
      </c>
      <c r="P6252">
        <f>VLOOKUP(TableOMP[[#This Row],[Label]],TableAvg[],3,FALSE)</f>
        <v>0.22483196873237632</v>
      </c>
      <c r="Q6252" s="3">
        <f>TableOMP[[#This Row],[Avg]]-$U$2*TableOMP[[#This Row],[StdDev]]</f>
        <v>256.83780006253522</v>
      </c>
      <c r="R6252" s="3">
        <f>TableOMP[[#This Row],[Avg]]+$U$2*TableOMP[[#This Row],[StdDev]]</f>
        <v>257.73712793746478</v>
      </c>
      <c r="S6252" s="3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>MID(M6253,22,1)</f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257.99922366666669</v>
      </c>
      <c r="P6253">
        <f>VLOOKUP(TableOMP[[#This Row],[Label]],TableAvg[],3,FALSE)</f>
        <v>1.1908399237901894</v>
      </c>
      <c r="Q6253" s="3">
        <f>TableOMP[[#This Row],[Avg]]-$U$2*TableOMP[[#This Row],[StdDev]]</f>
        <v>255.61754381908631</v>
      </c>
      <c r="R6253" s="3">
        <f>TableOMP[[#This Row],[Avg]]+$U$2*TableOMP[[#This Row],[StdDev]]</f>
        <v>260.38090351424705</v>
      </c>
      <c r="S6253" s="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>MID(M6254,22,1)</f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257.22011733333335</v>
      </c>
      <c r="P6254">
        <f>VLOOKUP(TableOMP[[#This Row],[Label]],TableAvg[],3,FALSE)</f>
        <v>0.24921487999877295</v>
      </c>
      <c r="Q6254" s="3">
        <f>TableOMP[[#This Row],[Avg]]-$U$2*TableOMP[[#This Row],[StdDev]]</f>
        <v>256.72168757333583</v>
      </c>
      <c r="R6254" s="3">
        <f>TableOMP[[#This Row],[Avg]]+$U$2*TableOMP[[#This Row],[StdDev]]</f>
        <v>257.71854709333087</v>
      </c>
      <c r="S6254" s="3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>MID(M6255,22,1)</f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257.29463233333331</v>
      </c>
      <c r="P6255">
        <f>VLOOKUP(TableOMP[[#This Row],[Label]],TableAvg[],3,FALSE)</f>
        <v>0.16211353582158089</v>
      </c>
      <c r="Q6255" s="3">
        <f>TableOMP[[#This Row],[Avg]]-$U$2*TableOMP[[#This Row],[StdDev]]</f>
        <v>256.97040526169013</v>
      </c>
      <c r="R6255" s="3">
        <f>TableOMP[[#This Row],[Avg]]+$U$2*TableOMP[[#This Row],[StdDev]]</f>
        <v>257.61885940497649</v>
      </c>
      <c r="S6255" s="3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>MID(M6256,22,1)</f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257.23657466666663</v>
      </c>
      <c r="P6256">
        <f>VLOOKUP(TableOMP[[#This Row],[Label]],TableAvg[],3,FALSE)</f>
        <v>0.16127057476027437</v>
      </c>
      <c r="Q6256" s="3">
        <f>TableOMP[[#This Row],[Avg]]-$U$2*TableOMP[[#This Row],[StdDev]]</f>
        <v>256.91403351714609</v>
      </c>
      <c r="R6256" s="3">
        <f>TableOMP[[#This Row],[Avg]]+$U$2*TableOMP[[#This Row],[StdDev]]</f>
        <v>257.55911581618716</v>
      </c>
      <c r="S6256" s="3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>MID(M6257,22,1)</f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257.31389333333334</v>
      </c>
      <c r="P6257">
        <f>VLOOKUP(TableOMP[[#This Row],[Label]],TableAvg[],3,FALSE)</f>
        <v>0.21509703137323269</v>
      </c>
      <c r="Q6257" s="3">
        <f>TableOMP[[#This Row],[Avg]]-$U$2*TableOMP[[#This Row],[StdDev]]</f>
        <v>256.88369927058687</v>
      </c>
      <c r="R6257" s="3">
        <f>TableOMP[[#This Row],[Avg]]+$U$2*TableOMP[[#This Row],[StdDev]]</f>
        <v>257.74408739607981</v>
      </c>
      <c r="S6257" s="3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>MID(M6258,22,1)</f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257.24730900000003</v>
      </c>
      <c r="P6258">
        <f>VLOOKUP(TableOMP[[#This Row],[Label]],TableAvg[],3,FALSE)</f>
        <v>0.12292854230161647</v>
      </c>
      <c r="Q6258" s="3">
        <f>TableOMP[[#This Row],[Avg]]-$U$2*TableOMP[[#This Row],[StdDev]]</f>
        <v>257.00145191539679</v>
      </c>
      <c r="R6258" s="3">
        <f>TableOMP[[#This Row],[Avg]]+$U$2*TableOMP[[#This Row],[StdDev]]</f>
        <v>257.49316608460327</v>
      </c>
      <c r="S6258" s="3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>MID(M6259,22,1)</f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257.19912800000003</v>
      </c>
      <c r="P6259">
        <f>VLOOKUP(TableOMP[[#This Row],[Label]],TableAvg[],3,FALSE)</f>
        <v>6.5751951340785292E-2</v>
      </c>
      <c r="Q6259" s="3">
        <f>TableOMP[[#This Row],[Avg]]-$U$2*TableOMP[[#This Row],[StdDev]]</f>
        <v>257.06762409731846</v>
      </c>
      <c r="R6259" s="3">
        <f>TableOMP[[#This Row],[Avg]]+$U$2*TableOMP[[#This Row],[StdDev]]</f>
        <v>257.3306319026816</v>
      </c>
      <c r="S6259" s="3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>MID(M6260,22,1)</f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257.31790633333338</v>
      </c>
      <c r="P6260">
        <f>VLOOKUP(TableOMP[[#This Row],[Label]],TableAvg[],3,FALSE)</f>
        <v>0.23447025814226419</v>
      </c>
      <c r="Q6260" s="3">
        <f>TableOMP[[#This Row],[Avg]]-$U$2*TableOMP[[#This Row],[StdDev]]</f>
        <v>256.84896581704885</v>
      </c>
      <c r="R6260" s="3">
        <f>TableOMP[[#This Row],[Avg]]+$U$2*TableOMP[[#This Row],[StdDev]]</f>
        <v>257.78684684961792</v>
      </c>
      <c r="S6260" s="3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>MID(M6261,22,1)</f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 s="3">
        <f>TableOMP[[#This Row],[Avg]]-$U$2*TableOMP[[#This Row],[StdDev]]</f>
        <v>190.85097683828013</v>
      </c>
      <c r="R6261" s="3">
        <f>TableOMP[[#This Row],[Avg]]+$U$2*TableOMP[[#This Row],[StdDev]]</f>
        <v>192.31160466171985</v>
      </c>
      <c r="S6261" s="3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>MID(M6262,22,1)</f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 s="3">
        <f>TableOMP[[#This Row],[Avg]]-$U$2*TableOMP[[#This Row],[StdDev]]</f>
        <v>99.511895172103792</v>
      </c>
      <c r="R6262" s="3">
        <f>TableOMP[[#This Row],[Avg]]+$U$2*TableOMP[[#This Row],[StdDev]]</f>
        <v>100.72563982789622</v>
      </c>
      <c r="S6262" s="3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>MID(M6263,22,1)</f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 s="3">
        <f>TableOMP[[#This Row],[Avg]]-$U$2*TableOMP[[#This Row],[StdDev]]</f>
        <v>68.007798356780157</v>
      </c>
      <c r="R6263" s="3">
        <f>TableOMP[[#This Row],[Avg]]+$U$2*TableOMP[[#This Row],[StdDev]]</f>
        <v>69.894662143219833</v>
      </c>
      <c r="S6263" s="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>MID(M6264,22,1)</f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 s="3">
        <f>TableOMP[[#This Row],[Avg]]-$U$2*TableOMP[[#This Row],[StdDev]]</f>
        <v>52.708781764221946</v>
      </c>
      <c r="R6264" s="3">
        <f>TableOMP[[#This Row],[Avg]]+$U$2*TableOMP[[#This Row],[StdDev]]</f>
        <v>54.58416973577804</v>
      </c>
      <c r="S6264" s="3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>MID(M6265,22,1)</f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 s="3">
        <f>TableOMP[[#This Row],[Avg]]-$U$2*TableOMP[[#This Row],[StdDev]]</f>
        <v>43.116286614835794</v>
      </c>
      <c r="R6265" s="3">
        <f>TableOMP[[#This Row],[Avg]]+$U$2*TableOMP[[#This Row],[StdDev]]</f>
        <v>45.902718885164212</v>
      </c>
      <c r="S6265" s="3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>MID(M6266,22,1)</f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 s="3">
        <f>TableOMP[[#This Row],[Avg]]-$U$2*TableOMP[[#This Row],[StdDev]]</f>
        <v>37.190388382153344</v>
      </c>
      <c r="R6266" s="3">
        <f>TableOMP[[#This Row],[Avg]]+$U$2*TableOMP[[#This Row],[StdDev]]</f>
        <v>40.598750117846649</v>
      </c>
      <c r="S6266" s="3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>MID(M6267,22,1)</f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 s="3">
        <f>TableOMP[[#This Row],[Avg]]-$U$2*TableOMP[[#This Row],[StdDev]]</f>
        <v>32.440790918500127</v>
      </c>
      <c r="R6267" s="3">
        <f>TableOMP[[#This Row],[Avg]]+$U$2*TableOMP[[#This Row],[StdDev]]</f>
        <v>37.877354081499874</v>
      </c>
      <c r="S6267" s="3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>MID(M6268,22,1)</f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 s="3">
        <f>TableOMP[[#This Row],[Avg]]-$U$2*TableOMP[[#This Row],[StdDev]]</f>
        <v>29.62258738274376</v>
      </c>
      <c r="R6268" s="3">
        <f>TableOMP[[#This Row],[Avg]]+$U$2*TableOMP[[#This Row],[StdDev]]</f>
        <v>34.64144111725625</v>
      </c>
      <c r="S6268" s="3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>MID(M6269,22,1)</f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 s="3">
        <f>TableOMP[[#This Row],[Avg]]-$U$2*TableOMP[[#This Row],[StdDev]]</f>
        <v>27.691873764325759</v>
      </c>
      <c r="R6269" s="3">
        <f>TableOMP[[#This Row],[Avg]]+$U$2*TableOMP[[#This Row],[StdDev]]</f>
        <v>31.316606735674238</v>
      </c>
      <c r="S6269" s="3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>MID(M6270,22,1)</f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 s="3">
        <f>TableOMP[[#This Row],[Avg]]-$U$2*TableOMP[[#This Row],[StdDev]]</f>
        <v>27.113786491651513</v>
      </c>
      <c r="R6270" s="3">
        <f>TableOMP[[#This Row],[Avg]]+$U$2*TableOMP[[#This Row],[StdDev]]</f>
        <v>30.11521000834848</v>
      </c>
      <c r="S6270" s="3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>MID(M6271,22,1)</f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 s="3">
        <f>TableOMP[[#This Row],[Avg]]-$U$2*TableOMP[[#This Row],[StdDev]]</f>
        <v>26.059062465450435</v>
      </c>
      <c r="R6271" s="3">
        <f>TableOMP[[#This Row],[Avg]]+$U$2*TableOMP[[#This Row],[StdDev]]</f>
        <v>27.347936534549564</v>
      </c>
      <c r="S6271" s="3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>MID(M6272,22,1)</f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 s="3">
        <f>TableOMP[[#This Row],[Avg]]-$U$2*TableOMP[[#This Row],[StdDev]]</f>
        <v>25.024674077962683</v>
      </c>
      <c r="R6272" s="3">
        <f>TableOMP[[#This Row],[Avg]]+$U$2*TableOMP[[#This Row],[StdDev]]</f>
        <v>27.848147422037318</v>
      </c>
      <c r="S6272" s="3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>MID(M6273,22,1)</f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 s="3">
        <f>TableOMP[[#This Row],[Avg]]-$U$2*TableOMP[[#This Row],[StdDev]]</f>
        <v>25.605332794337667</v>
      </c>
      <c r="R6273" s="3">
        <f>TableOMP[[#This Row],[Avg]]+$U$2*TableOMP[[#This Row],[StdDev]]</f>
        <v>26.793108205662339</v>
      </c>
      <c r="S6273" s="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 s="3">
        <f>TableOMP[[#This Row],[Avg]]-$U$2*TableOMP[[#This Row],[StdDev]]</f>
        <v>24.359794474726055</v>
      </c>
      <c r="R6274" s="3">
        <f>TableOMP[[#This Row],[Avg]]+$U$2*TableOMP[[#This Row],[StdDev]]</f>
        <v>25.151952025273946</v>
      </c>
      <c r="S6274" s="3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>MID(M6275,22,1)</f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 s="3">
        <f>TableOMP[[#This Row],[Avg]]-$U$2*TableOMP[[#This Row],[StdDev]]</f>
        <v>22.058471320725292</v>
      </c>
      <c r="R6275" s="3">
        <f>TableOMP[[#This Row],[Avg]]+$U$2*TableOMP[[#This Row],[StdDev]]</f>
        <v>25.608515179274715</v>
      </c>
      <c r="S6275" s="3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>MID(M6276,22,1)</f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 s="3">
        <f>TableOMP[[#This Row],[Avg]]-$U$2*TableOMP[[#This Row],[StdDev]]</f>
        <v>23.340874617256834</v>
      </c>
      <c r="R6276" s="3">
        <f>TableOMP[[#This Row],[Avg]]+$U$2*TableOMP[[#This Row],[StdDev]]</f>
        <v>25.954783882743168</v>
      </c>
      <c r="S6276" s="3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>MID(M6277,22,1)</f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 s="3">
        <f>TableOMP[[#This Row],[Avg]]-$U$2*TableOMP[[#This Row],[StdDev]]</f>
        <v>22.070671177141804</v>
      </c>
      <c r="R6277" s="3">
        <f>TableOMP[[#This Row],[Avg]]+$U$2*TableOMP[[#This Row],[StdDev]]</f>
        <v>25.612544322858191</v>
      </c>
      <c r="S6277" s="3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>MID(M6278,22,1)</f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 s="3">
        <f>TableOMP[[#This Row],[Avg]]-$U$2*TableOMP[[#This Row],[StdDev]]</f>
        <v>21.417957416987907</v>
      </c>
      <c r="R6278" s="3">
        <f>TableOMP[[#This Row],[Avg]]+$U$2*TableOMP[[#This Row],[StdDev]]</f>
        <v>24.959115083012097</v>
      </c>
      <c r="S6278" s="3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>MID(M6279,22,1)</f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 s="3">
        <f>TableOMP[[#This Row],[Avg]]-$U$2*TableOMP[[#This Row],[StdDev]]</f>
        <v>21.191757807615396</v>
      </c>
      <c r="R6279" s="3">
        <f>TableOMP[[#This Row],[Avg]]+$U$2*TableOMP[[#This Row],[StdDev]]</f>
        <v>24.026599692384607</v>
      </c>
      <c r="S6279" s="3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>MID(M6280,22,1)</f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 s="3">
        <f>TableOMP[[#This Row],[Avg]]-$U$2*TableOMP[[#This Row],[StdDev]]</f>
        <v>20.964616846130049</v>
      </c>
      <c r="R6280" s="3">
        <f>TableOMP[[#This Row],[Avg]]+$U$2*TableOMP[[#This Row],[StdDev]]</f>
        <v>23.669698153869952</v>
      </c>
      <c r="S6280" s="3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>MID(M6281,22,1)</f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 s="3">
        <f>TableOMP[[#This Row],[Avg]]-$U$2*TableOMP[[#This Row],[StdDev]]</f>
        <v>20.242540568972714</v>
      </c>
      <c r="R6281" s="3">
        <f>TableOMP[[#This Row],[Avg]]+$U$2*TableOMP[[#This Row],[StdDev]]</f>
        <v>22.932543431027291</v>
      </c>
      <c r="S6281" s="3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>MID(M6282,22,1)</f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 s="3">
        <f>TableOMP[[#This Row],[Avg]]-$U$2*TableOMP[[#This Row],[StdDev]]</f>
        <v>20.257690345324605</v>
      </c>
      <c r="R6282" s="3">
        <f>TableOMP[[#This Row],[Avg]]+$U$2*TableOMP[[#This Row],[StdDev]]</f>
        <v>22.442964154675401</v>
      </c>
      <c r="S6282" s="3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>MID(M6283,22,1)</f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 s="3">
        <f>TableOMP[[#This Row],[Avg]]-$U$2*TableOMP[[#This Row],[StdDev]]</f>
        <v>19.608720166337481</v>
      </c>
      <c r="R6283" s="3">
        <f>TableOMP[[#This Row],[Avg]]+$U$2*TableOMP[[#This Row],[StdDev]]</f>
        <v>21.868069833662513</v>
      </c>
      <c r="S6283" s="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>MID(M6284,22,1)</f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 s="3">
        <f>TableOMP[[#This Row],[Avg]]-$U$2*TableOMP[[#This Row],[StdDev]]</f>
        <v>19.346804225236259</v>
      </c>
      <c r="R6284" s="3">
        <f>TableOMP[[#This Row],[Avg]]+$U$2*TableOMP[[#This Row],[StdDev]]</f>
        <v>21.354906274763739</v>
      </c>
      <c r="S6284" s="3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>MID(M6285,22,1)</f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 s="3">
        <f>TableOMP[[#This Row],[Avg]]-$U$2*TableOMP[[#This Row],[StdDev]]</f>
        <v>19.270739843590622</v>
      </c>
      <c r="R6285" s="3">
        <f>TableOMP[[#This Row],[Avg]]+$U$2*TableOMP[[#This Row],[StdDev]]</f>
        <v>21.199128656409375</v>
      </c>
      <c r="S6285" s="3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>MID(M6286,22,1)</f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 s="3">
        <f>TableOMP[[#This Row],[Avg]]-$U$2*TableOMP[[#This Row],[StdDev]]</f>
        <v>18.969183652052266</v>
      </c>
      <c r="R6286" s="3">
        <f>TableOMP[[#This Row],[Avg]]+$U$2*TableOMP[[#This Row],[StdDev]]</f>
        <v>20.443457847947734</v>
      </c>
      <c r="S6286" s="3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>MID(M6287,22,1)</f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 s="3">
        <f>TableOMP[[#This Row],[Avg]]-$U$2*TableOMP[[#This Row],[StdDev]]</f>
        <v>18.656553841616603</v>
      </c>
      <c r="R6287" s="3">
        <f>TableOMP[[#This Row],[Avg]]+$U$2*TableOMP[[#This Row],[StdDev]]</f>
        <v>20.548782658383399</v>
      </c>
      <c r="S6287" s="3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>MID(M6288,22,1)</f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 s="3">
        <f>TableOMP[[#This Row],[Avg]]-$U$2*TableOMP[[#This Row],[StdDev]]</f>
        <v>18.349435040712489</v>
      </c>
      <c r="R6288" s="3">
        <f>TableOMP[[#This Row],[Avg]]+$U$2*TableOMP[[#This Row],[StdDev]]</f>
        <v>19.464459959287513</v>
      </c>
      <c r="S6288" s="3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>MID(M6289,22,1)</f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 s="3">
        <f>TableOMP[[#This Row],[Avg]]-$U$2*TableOMP[[#This Row],[StdDev]]</f>
        <v>18.670315375745425</v>
      </c>
      <c r="R6289" s="3">
        <f>TableOMP[[#This Row],[Avg]]+$U$2*TableOMP[[#This Row],[StdDev]]</f>
        <v>19.946126124254576</v>
      </c>
      <c r="S6289" s="3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>MID(M6290,22,1)</f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 s="3">
        <f>TableOMP[[#This Row],[Avg]]-$U$2*TableOMP[[#This Row],[StdDev]]</f>
        <v>18.762999043320473</v>
      </c>
      <c r="R6290" s="3">
        <f>TableOMP[[#This Row],[Avg]]+$U$2*TableOMP[[#This Row],[StdDev]]</f>
        <v>20.161580956679533</v>
      </c>
      <c r="S6290" s="3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>MID(M6291,22,1)</f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 s="3">
        <f>TableOMP[[#This Row],[Avg]]-$U$2*TableOMP[[#This Row],[StdDev]]</f>
        <v>18.470096074560637</v>
      </c>
      <c r="R6291" s="3">
        <f>TableOMP[[#This Row],[Avg]]+$U$2*TableOMP[[#This Row],[StdDev]]</f>
        <v>20.477454425439362</v>
      </c>
      <c r="S6291" s="3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>MID(M6292,22,1)</f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 s="3">
        <f>TableOMP[[#This Row],[Avg]]-$U$2*TableOMP[[#This Row],[StdDev]]</f>
        <v>18.375951608306579</v>
      </c>
      <c r="R6292" s="3">
        <f>TableOMP[[#This Row],[Avg]]+$U$2*TableOMP[[#This Row],[StdDev]]</f>
        <v>20.995144891693421</v>
      </c>
      <c r="S6292" s="3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>MID(M6293,22,1)</f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 s="3">
        <f>TableOMP[[#This Row],[Avg]]-$U$2*TableOMP[[#This Row],[StdDev]]</f>
        <v>17.406408552754783</v>
      </c>
      <c r="R6293" s="3">
        <f>TableOMP[[#This Row],[Avg]]+$U$2*TableOMP[[#This Row],[StdDev]]</f>
        <v>20.672428947245216</v>
      </c>
      <c r="S6293" s="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>MID(M6294,22,1)</f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 s="3">
        <f>TableOMP[[#This Row],[Avg]]-$U$2*TableOMP[[#This Row],[StdDev]]</f>
        <v>17.574458210909423</v>
      </c>
      <c r="R6294" s="3">
        <f>TableOMP[[#This Row],[Avg]]+$U$2*TableOMP[[#This Row],[StdDev]]</f>
        <v>21.073299789090573</v>
      </c>
      <c r="S6294" s="3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>MID(M6295,22,1)</f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 s="3">
        <f>TableOMP[[#This Row],[Avg]]-$U$2*TableOMP[[#This Row],[StdDev]]</f>
        <v>17.563651524250186</v>
      </c>
      <c r="R6295" s="3">
        <f>TableOMP[[#This Row],[Avg]]+$U$2*TableOMP[[#This Row],[StdDev]]</f>
        <v>19.741119142416476</v>
      </c>
      <c r="S6295" s="3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>MID(M6296,22,1)</f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 s="3">
        <f>TableOMP[[#This Row],[Avg]]-$U$2*TableOMP[[#This Row],[StdDev]]</f>
        <v>17.948108956580448</v>
      </c>
      <c r="R6296" s="3">
        <f>TableOMP[[#This Row],[Avg]]+$U$2*TableOMP[[#This Row],[StdDev]]</f>
        <v>19.260094376752882</v>
      </c>
      <c r="S6296" s="3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>MID(M6297,22,1)</f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 s="3">
        <f>TableOMP[[#This Row],[Avg]]-$U$2*TableOMP[[#This Row],[StdDev]]</f>
        <v>17.702717140880427</v>
      </c>
      <c r="R6297" s="3">
        <f>TableOMP[[#This Row],[Avg]]+$U$2*TableOMP[[#This Row],[StdDev]]</f>
        <v>19.99181552578624</v>
      </c>
      <c r="S6297" s="3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>MID(M6298,22,1)</f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 s="3">
        <f>TableOMP[[#This Row],[Avg]]-$U$2*TableOMP[[#This Row],[StdDev]]</f>
        <v>17.155274128316179</v>
      </c>
      <c r="R6298" s="3">
        <f>TableOMP[[#This Row],[Avg]]+$U$2*TableOMP[[#This Row],[StdDev]]</f>
        <v>19.971520538350482</v>
      </c>
      <c r="S6298" s="3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>MID(M6299,22,1)</f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 s="3">
        <f>TableOMP[[#This Row],[Avg]]-$U$2*TableOMP[[#This Row],[StdDev]]</f>
        <v>17.396178254371211</v>
      </c>
      <c r="R6299" s="3">
        <f>TableOMP[[#This Row],[Avg]]+$U$2*TableOMP[[#This Row],[StdDev]]</f>
        <v>19.252367078962127</v>
      </c>
      <c r="S6299" s="3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>MID(M6300,22,1)</f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 s="3">
        <f>TableOMP[[#This Row],[Avg]]-$U$2*TableOMP[[#This Row],[StdDev]]</f>
        <v>16.912253015911041</v>
      </c>
      <c r="R6300" s="3">
        <f>TableOMP[[#This Row],[Avg]]+$U$2*TableOMP[[#This Row],[StdDev]]</f>
        <v>19.779174317422296</v>
      </c>
      <c r="S6300" s="3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>MID(M6301,22,1)</f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 s="3">
        <f>TableOMP[[#This Row],[Avg]]-$U$2*TableOMP[[#This Row],[StdDev]]</f>
        <v>17.350418893336943</v>
      </c>
      <c r="R6301" s="3">
        <f>TableOMP[[#This Row],[Avg]]+$U$2*TableOMP[[#This Row],[StdDev]]</f>
        <v>19.386995773329723</v>
      </c>
      <c r="S6301" s="3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>MID(M6302,22,1)</f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 s="3">
        <f>TableOMP[[#This Row],[Avg]]-$U$2*TableOMP[[#This Row],[StdDev]]</f>
        <v>17.021320120186573</v>
      </c>
      <c r="R6302" s="3">
        <f>TableOMP[[#This Row],[Avg]]+$U$2*TableOMP[[#This Row],[StdDev]]</f>
        <v>19.529957879813423</v>
      </c>
      <c r="S6302" s="3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>MID(M6303,22,1)</f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 s="3">
        <f>TableOMP[[#This Row],[Avg]]-$U$2*TableOMP[[#This Row],[StdDev]]</f>
        <v>17.276967428056349</v>
      </c>
      <c r="R6303" s="3">
        <f>TableOMP[[#This Row],[Avg]]+$U$2*TableOMP[[#This Row],[StdDev]]</f>
        <v>19.237808571943656</v>
      </c>
      <c r="S6303" s="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>MID(M6304,22,1)</f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 s="3">
        <f>TableOMP[[#This Row],[Avg]]-$U$2*TableOMP[[#This Row],[StdDev]]</f>
        <v>17.223792142337999</v>
      </c>
      <c r="R6304" s="3">
        <f>TableOMP[[#This Row],[Avg]]+$U$2*TableOMP[[#This Row],[StdDev]]</f>
        <v>19.152587190995341</v>
      </c>
      <c r="S6304" s="3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>MID(M6305,22,1)</f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 s="3">
        <f>TableOMP[[#This Row],[Avg]]-$U$2*TableOMP[[#This Row],[StdDev]]</f>
        <v>17.70097465207207</v>
      </c>
      <c r="R6305" s="3">
        <f>TableOMP[[#This Row],[Avg]]+$U$2*TableOMP[[#This Row],[StdDev]]</f>
        <v>18.44331734792793</v>
      </c>
      <c r="S6305" s="3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>MID(M6306,22,1)</f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 s="3">
        <f>TableOMP[[#This Row],[Avg]]-$U$2*TableOMP[[#This Row],[StdDev]]</f>
        <v>17.334122762341806</v>
      </c>
      <c r="R6306" s="3">
        <f>TableOMP[[#This Row],[Avg]]+$U$2*TableOMP[[#This Row],[StdDev]]</f>
        <v>19.000264570991526</v>
      </c>
      <c r="S6306" s="3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>MID(M6307,22,1)</f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 s="3">
        <f>TableOMP[[#This Row],[Avg]]-$U$2*TableOMP[[#This Row],[StdDev]]</f>
        <v>16.816658867395955</v>
      </c>
      <c r="R6307" s="3">
        <f>TableOMP[[#This Row],[Avg]]+$U$2*TableOMP[[#This Row],[StdDev]]</f>
        <v>18.794469132604046</v>
      </c>
      <c r="S6307" s="3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>MID(M6308,22,1)</f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 s="3">
        <f>TableOMP[[#This Row],[Avg]]-$U$2*TableOMP[[#This Row],[StdDev]]</f>
        <v>17.020196604920788</v>
      </c>
      <c r="R6308" s="3">
        <f>TableOMP[[#This Row],[Avg]]+$U$2*TableOMP[[#This Row],[StdDev]]</f>
        <v>18.997686061745878</v>
      </c>
      <c r="S6308" s="3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>MID(M6309,22,1)</f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 s="3">
        <f>TableOMP[[#This Row],[Avg]]-$U$2*TableOMP[[#This Row],[StdDev]]</f>
        <v>16.711232710660695</v>
      </c>
      <c r="R6309" s="3">
        <f>TableOMP[[#This Row],[Avg]]+$U$2*TableOMP[[#This Row],[StdDev]]</f>
        <v>18.87566195600597</v>
      </c>
      <c r="S6309" s="3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>MID(M6310,22,1)</f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 s="3">
        <f>TableOMP[[#This Row],[Avg]]-$U$2*TableOMP[[#This Row],[StdDev]]</f>
        <v>17.20300894256798</v>
      </c>
      <c r="R6310" s="3">
        <f>TableOMP[[#This Row],[Avg]]+$U$2*TableOMP[[#This Row],[StdDev]]</f>
        <v>18.072320390765352</v>
      </c>
      <c r="S6310" s="3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>MID(M6311,22,1)</f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 s="3">
        <f>TableOMP[[#This Row],[Avg]]-$U$2*TableOMP[[#This Row],[StdDev]]</f>
        <v>16.595216916068626</v>
      </c>
      <c r="R6311" s="3">
        <f>TableOMP[[#This Row],[Avg]]+$U$2*TableOMP[[#This Row],[StdDev]]</f>
        <v>18.543644417264705</v>
      </c>
      <c r="S6311" s="3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>MID(M6312,22,1)</f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 s="3">
        <f>TableOMP[[#This Row],[Avg]]-$U$2*TableOMP[[#This Row],[StdDev]]</f>
        <v>16.175363886567386</v>
      </c>
      <c r="R6312" s="3">
        <f>TableOMP[[#This Row],[Avg]]+$U$2*TableOMP[[#This Row],[StdDev]]</f>
        <v>18.407275446765947</v>
      </c>
      <c r="S6312" s="3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>MID(M6313,22,1)</f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 s="3">
        <f>TableOMP[[#This Row],[Avg]]-$U$2*TableOMP[[#This Row],[StdDev]]</f>
        <v>15.883845579995883</v>
      </c>
      <c r="R6313" s="3">
        <f>TableOMP[[#This Row],[Avg]]+$U$2*TableOMP[[#This Row],[StdDev]]</f>
        <v>19.178211753337454</v>
      </c>
      <c r="S6313" s="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>MID(M6314,22,1)</f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 s="3">
        <f>TableOMP[[#This Row],[Avg]]-$U$2*TableOMP[[#This Row],[StdDev]]</f>
        <v>15.702965677877025</v>
      </c>
      <c r="R6314" s="3">
        <f>TableOMP[[#This Row],[Avg]]+$U$2*TableOMP[[#This Row],[StdDev]]</f>
        <v>18.599224322122971</v>
      </c>
      <c r="S6314" s="3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>MID(M6315,22,1)</f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 s="3">
        <f>TableOMP[[#This Row],[Avg]]-$U$2*TableOMP[[#This Row],[StdDev]]</f>
        <v>15.494226856712832</v>
      </c>
      <c r="R6315" s="3">
        <f>TableOMP[[#This Row],[Avg]]+$U$2*TableOMP[[#This Row],[StdDev]]</f>
        <v>18.567578476620501</v>
      </c>
      <c r="S6315" s="3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>MID(M6316,22,1)</f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 s="3">
        <f>TableOMP[[#This Row],[Avg]]-$U$2*TableOMP[[#This Row],[StdDev]]</f>
        <v>15.392329524935665</v>
      </c>
      <c r="R6316" s="3">
        <f>TableOMP[[#This Row],[Avg]]+$U$2*TableOMP[[#This Row],[StdDev]]</f>
        <v>18.564607141730999</v>
      </c>
      <c r="S6316" s="3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>MID(M6317,22,1)</f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 s="3">
        <f>TableOMP[[#This Row],[Avg]]-$U$2*TableOMP[[#This Row],[StdDev]]</f>
        <v>15.04206300684309</v>
      </c>
      <c r="R6317" s="3">
        <f>TableOMP[[#This Row],[Avg]]+$U$2*TableOMP[[#This Row],[StdDev]]</f>
        <v>19.304784326490246</v>
      </c>
      <c r="S6317" s="3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>MID(M6318,22,1)</f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 s="3">
        <f>TableOMP[[#This Row],[Avg]]-$U$2*TableOMP[[#This Row],[StdDev]]</f>
        <v>15.100399776621039</v>
      </c>
      <c r="R6318" s="3">
        <f>TableOMP[[#This Row],[Avg]]+$U$2*TableOMP[[#This Row],[StdDev]]</f>
        <v>19.399129556712296</v>
      </c>
      <c r="S6318" s="3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>MID(M6319,22,1)</f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 s="3">
        <f>TableOMP[[#This Row],[Avg]]-$U$2*TableOMP[[#This Row],[StdDev]]</f>
        <v>15.431774742073523</v>
      </c>
      <c r="R6319" s="3">
        <f>TableOMP[[#This Row],[Avg]]+$U$2*TableOMP[[#This Row],[StdDev]]</f>
        <v>18.336935924593149</v>
      </c>
      <c r="S6319" s="3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>MID(M6320,22,1)</f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 s="3">
        <f>TableOMP[[#This Row],[Avg]]-$U$2*TableOMP[[#This Row],[StdDev]]</f>
        <v>15.425529460580581</v>
      </c>
      <c r="R6320" s="3">
        <f>TableOMP[[#This Row],[Avg]]+$U$2*TableOMP[[#This Row],[StdDev]]</f>
        <v>18.787972539419417</v>
      </c>
      <c r="S6320" s="3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>MID(M6321,22,1)</f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 s="3">
        <f>TableOMP[[#This Row],[Avg]]-$U$2*TableOMP[[#This Row],[StdDev]]</f>
        <v>16.892361740668363</v>
      </c>
      <c r="R6321" s="3">
        <f>TableOMP[[#This Row],[Avg]]+$U$2*TableOMP[[#This Row],[StdDev]]</f>
        <v>17.786472259331639</v>
      </c>
      <c r="S6321" s="3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>MID(M6322,22,1)</f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 s="3">
        <f>TableOMP[[#This Row],[Avg]]-$U$2*TableOMP[[#This Row],[StdDev]]</f>
        <v>16.022798533124348</v>
      </c>
      <c r="R6322" s="3">
        <f>TableOMP[[#This Row],[Avg]]+$U$2*TableOMP[[#This Row],[StdDev]]</f>
        <v>18.60300146687565</v>
      </c>
      <c r="S6322" s="3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>MID(M6323,22,1)</f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 s="3">
        <f>TableOMP[[#This Row],[Avg]]-$U$2*TableOMP[[#This Row],[StdDev]]</f>
        <v>15.820125712169371</v>
      </c>
      <c r="R6323" s="3">
        <f>TableOMP[[#This Row],[Avg]]+$U$2*TableOMP[[#This Row],[StdDev]]</f>
        <v>18.186149621163963</v>
      </c>
      <c r="S6323" s="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>MID(M6324,22,1)</f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 s="3">
        <f>TableOMP[[#This Row],[Avg]]-$U$2*TableOMP[[#This Row],[StdDev]]</f>
        <v>15.254919257720038</v>
      </c>
      <c r="R6324" s="3">
        <f>TableOMP[[#This Row],[Avg]]+$U$2*TableOMP[[#This Row],[StdDev]]</f>
        <v>18.621976742279958</v>
      </c>
      <c r="S6324" s="3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>MID(M6325,22,1)</f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s="3" t="e">
        <f>TableOMP[[#This Row],[Avg]]-$U$2*TableOMP[[#This Row],[StdDev]]</f>
        <v>#N/A</v>
      </c>
      <c r="R6325" s="3" t="e">
        <f>TableOMP[[#This Row],[Avg]]+$U$2*TableOMP[[#This Row],[StdDev]]</f>
        <v>#N/A</v>
      </c>
      <c r="S6325" s="3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>MID(M6326,22,1)</f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s="3" t="e">
        <f>TableOMP[[#This Row],[Avg]]-$U$2*TableOMP[[#This Row],[StdDev]]</f>
        <v>#N/A</v>
      </c>
      <c r="R6326" s="3" t="e">
        <f>TableOMP[[#This Row],[Avg]]+$U$2*TableOMP[[#This Row],[StdDev]]</f>
        <v>#N/A</v>
      </c>
      <c r="S6326" s="3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>MID(M6327,22,1)</f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s="3" t="e">
        <f>TableOMP[[#This Row],[Avg]]-$U$2*TableOMP[[#This Row],[StdDev]]</f>
        <v>#N/A</v>
      </c>
      <c r="R6327" s="3" t="e">
        <f>TableOMP[[#This Row],[Avg]]+$U$2*TableOMP[[#This Row],[StdDev]]</f>
        <v>#N/A</v>
      </c>
      <c r="S6327" s="3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>MID(M6328,22,1)</f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s="3" t="e">
        <f>TableOMP[[#This Row],[Avg]]-$U$2*TableOMP[[#This Row],[StdDev]]</f>
        <v>#N/A</v>
      </c>
      <c r="R6328" s="3" t="e">
        <f>TableOMP[[#This Row],[Avg]]+$U$2*TableOMP[[#This Row],[StdDev]]</f>
        <v>#N/A</v>
      </c>
      <c r="S6328" s="3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>MID(M6329,22,1)</f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s="3" t="e">
        <f>TableOMP[[#This Row],[Avg]]-$U$2*TableOMP[[#This Row],[StdDev]]</f>
        <v>#N/A</v>
      </c>
      <c r="R6329" s="3" t="e">
        <f>TableOMP[[#This Row],[Avg]]+$U$2*TableOMP[[#This Row],[StdDev]]</f>
        <v>#N/A</v>
      </c>
      <c r="S6329" s="3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>MID(M6330,22,1)</f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s="3" t="e">
        <f>TableOMP[[#This Row],[Avg]]-$U$2*TableOMP[[#This Row],[StdDev]]</f>
        <v>#N/A</v>
      </c>
      <c r="R6330" s="3" t="e">
        <f>TableOMP[[#This Row],[Avg]]+$U$2*TableOMP[[#This Row],[StdDev]]</f>
        <v>#N/A</v>
      </c>
      <c r="S6330" s="3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>MID(M6331,22,1)</f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s="3" t="e">
        <f>TableOMP[[#This Row],[Avg]]-$U$2*TableOMP[[#This Row],[StdDev]]</f>
        <v>#N/A</v>
      </c>
      <c r="R6331" s="3" t="e">
        <f>TableOMP[[#This Row],[Avg]]+$U$2*TableOMP[[#This Row],[StdDev]]</f>
        <v>#N/A</v>
      </c>
      <c r="S6331" s="3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>MID(M6332,22,1)</f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s="3" t="e">
        <f>TableOMP[[#This Row],[Avg]]-$U$2*TableOMP[[#This Row],[StdDev]]</f>
        <v>#N/A</v>
      </c>
      <c r="R6332" s="3" t="e">
        <f>TableOMP[[#This Row],[Avg]]+$U$2*TableOMP[[#This Row],[StdDev]]</f>
        <v>#N/A</v>
      </c>
      <c r="S6332" s="3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>MID(M6333,22,1)</f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s="3" t="e">
        <f>TableOMP[[#This Row],[Avg]]-$U$2*TableOMP[[#This Row],[StdDev]]</f>
        <v>#N/A</v>
      </c>
      <c r="R6333" s="3" t="e">
        <f>TableOMP[[#This Row],[Avg]]+$U$2*TableOMP[[#This Row],[StdDev]]</f>
        <v>#N/A</v>
      </c>
      <c r="S6333" s="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>MID(M6334,22,1)</f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s="3" t="e">
        <f>TableOMP[[#This Row],[Avg]]-$U$2*TableOMP[[#This Row],[StdDev]]</f>
        <v>#N/A</v>
      </c>
      <c r="R6334" s="3" t="e">
        <f>TableOMP[[#This Row],[Avg]]+$U$2*TableOMP[[#This Row],[StdDev]]</f>
        <v>#N/A</v>
      </c>
      <c r="S6334" s="3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>MID(M6335,22,1)</f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s="3" t="e">
        <f>TableOMP[[#This Row],[Avg]]-$U$2*TableOMP[[#This Row],[StdDev]]</f>
        <v>#N/A</v>
      </c>
      <c r="R6335" s="3" t="e">
        <f>TableOMP[[#This Row],[Avg]]+$U$2*TableOMP[[#This Row],[StdDev]]</f>
        <v>#N/A</v>
      </c>
      <c r="S6335" s="3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>MID(M6336,22,1)</f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s="3" t="e">
        <f>TableOMP[[#This Row],[Avg]]-$U$2*TableOMP[[#This Row],[StdDev]]</f>
        <v>#N/A</v>
      </c>
      <c r="R6336" s="3" t="e">
        <f>TableOMP[[#This Row],[Avg]]+$U$2*TableOMP[[#This Row],[StdDev]]</f>
        <v>#N/A</v>
      </c>
      <c r="S6336" s="3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>MID(M6337,22,1)</f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s="3" t="e">
        <f>TableOMP[[#This Row],[Avg]]-$U$2*TableOMP[[#This Row],[StdDev]]</f>
        <v>#N/A</v>
      </c>
      <c r="R6337" s="3" t="e">
        <f>TableOMP[[#This Row],[Avg]]+$U$2*TableOMP[[#This Row],[StdDev]]</f>
        <v>#N/A</v>
      </c>
      <c r="S6337" s="3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s="3" t="e">
        <f>TableOMP[[#This Row],[Avg]]-$U$2*TableOMP[[#This Row],[StdDev]]</f>
        <v>#N/A</v>
      </c>
      <c r="R6338" s="3" t="e">
        <f>TableOMP[[#This Row],[Avg]]+$U$2*TableOMP[[#This Row],[StdDev]]</f>
        <v>#N/A</v>
      </c>
      <c r="S6338" s="3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>MID(M6339,22,1)</f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s="3" t="e">
        <f>TableOMP[[#This Row],[Avg]]-$U$2*TableOMP[[#This Row],[StdDev]]</f>
        <v>#N/A</v>
      </c>
      <c r="R6339" s="3" t="e">
        <f>TableOMP[[#This Row],[Avg]]+$U$2*TableOMP[[#This Row],[StdDev]]</f>
        <v>#N/A</v>
      </c>
      <c r="S6339" s="3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>MID(M6340,22,1)</f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s="3" t="e">
        <f>TableOMP[[#This Row],[Avg]]-$U$2*TableOMP[[#This Row],[StdDev]]</f>
        <v>#N/A</v>
      </c>
      <c r="R6340" s="3" t="e">
        <f>TableOMP[[#This Row],[Avg]]+$U$2*TableOMP[[#This Row],[StdDev]]</f>
        <v>#N/A</v>
      </c>
      <c r="S6340" s="3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>MID(M6341,22,1)</f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s="3" t="e">
        <f>TableOMP[[#This Row],[Avg]]-$U$2*TableOMP[[#This Row],[StdDev]]</f>
        <v>#N/A</v>
      </c>
      <c r="R6341" s="3" t="e">
        <f>TableOMP[[#This Row],[Avg]]+$U$2*TableOMP[[#This Row],[StdDev]]</f>
        <v>#N/A</v>
      </c>
      <c r="S6341" s="3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>MID(M6342,22,1)</f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s="3" t="e">
        <f>TableOMP[[#This Row],[Avg]]-$U$2*TableOMP[[#This Row],[StdDev]]</f>
        <v>#N/A</v>
      </c>
      <c r="R6342" s="3" t="e">
        <f>TableOMP[[#This Row],[Avg]]+$U$2*TableOMP[[#This Row],[StdDev]]</f>
        <v>#N/A</v>
      </c>
      <c r="S6342" s="3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>MID(M6343,22,1)</f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s="3" t="e">
        <f>TableOMP[[#This Row],[Avg]]-$U$2*TableOMP[[#This Row],[StdDev]]</f>
        <v>#N/A</v>
      </c>
      <c r="R6343" s="3" t="e">
        <f>TableOMP[[#This Row],[Avg]]+$U$2*TableOMP[[#This Row],[StdDev]]</f>
        <v>#N/A</v>
      </c>
      <c r="S6343" s="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>MID(M6344,22,1)</f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s="3" t="e">
        <f>TableOMP[[#This Row],[Avg]]-$U$2*TableOMP[[#This Row],[StdDev]]</f>
        <v>#N/A</v>
      </c>
      <c r="R6344" s="3" t="e">
        <f>TableOMP[[#This Row],[Avg]]+$U$2*TableOMP[[#This Row],[StdDev]]</f>
        <v>#N/A</v>
      </c>
      <c r="S6344" s="3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>MID(M6345,22,1)</f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s="3" t="e">
        <f>TableOMP[[#This Row],[Avg]]-$U$2*TableOMP[[#This Row],[StdDev]]</f>
        <v>#N/A</v>
      </c>
      <c r="R6345" s="3" t="e">
        <f>TableOMP[[#This Row],[Avg]]+$U$2*TableOMP[[#This Row],[StdDev]]</f>
        <v>#N/A</v>
      </c>
      <c r="S6345" s="3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>MID(M6346,22,1)</f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s="3" t="e">
        <f>TableOMP[[#This Row],[Avg]]-$U$2*TableOMP[[#This Row],[StdDev]]</f>
        <v>#N/A</v>
      </c>
      <c r="R6346" s="3" t="e">
        <f>TableOMP[[#This Row],[Avg]]+$U$2*TableOMP[[#This Row],[StdDev]]</f>
        <v>#N/A</v>
      </c>
      <c r="S6346" s="3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>MID(M6347,22,1)</f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s="3" t="e">
        <f>TableOMP[[#This Row],[Avg]]-$U$2*TableOMP[[#This Row],[StdDev]]</f>
        <v>#N/A</v>
      </c>
      <c r="R6347" s="3" t="e">
        <f>TableOMP[[#This Row],[Avg]]+$U$2*TableOMP[[#This Row],[StdDev]]</f>
        <v>#N/A</v>
      </c>
      <c r="S6347" s="3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>MID(M6348,22,1)</f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s="3" t="e">
        <f>TableOMP[[#This Row],[Avg]]-$U$2*TableOMP[[#This Row],[StdDev]]</f>
        <v>#N/A</v>
      </c>
      <c r="R6348" s="3" t="e">
        <f>TableOMP[[#This Row],[Avg]]+$U$2*TableOMP[[#This Row],[StdDev]]</f>
        <v>#N/A</v>
      </c>
      <c r="S6348" s="3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>MID(M6349,22,1)</f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s="3" t="e">
        <f>TableOMP[[#This Row],[Avg]]-$U$2*TableOMP[[#This Row],[StdDev]]</f>
        <v>#N/A</v>
      </c>
      <c r="R6349" s="3" t="e">
        <f>TableOMP[[#This Row],[Avg]]+$U$2*TableOMP[[#This Row],[StdDev]]</f>
        <v>#N/A</v>
      </c>
      <c r="S6349" s="3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>MID(M6350,22,1)</f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s="3" t="e">
        <f>TableOMP[[#This Row],[Avg]]-$U$2*TableOMP[[#This Row],[StdDev]]</f>
        <v>#N/A</v>
      </c>
      <c r="R6350" s="3" t="e">
        <f>TableOMP[[#This Row],[Avg]]+$U$2*TableOMP[[#This Row],[StdDev]]</f>
        <v>#N/A</v>
      </c>
      <c r="S6350" s="3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>MID(M6351,22,1)</f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s="3" t="e">
        <f>TableOMP[[#This Row],[Avg]]-$U$2*TableOMP[[#This Row],[StdDev]]</f>
        <v>#N/A</v>
      </c>
      <c r="R6351" s="3" t="e">
        <f>TableOMP[[#This Row],[Avg]]+$U$2*TableOMP[[#This Row],[StdDev]]</f>
        <v>#N/A</v>
      </c>
      <c r="S6351" s="3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>MID(M6352,22,1)</f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s="3" t="e">
        <f>TableOMP[[#This Row],[Avg]]-$U$2*TableOMP[[#This Row],[StdDev]]</f>
        <v>#N/A</v>
      </c>
      <c r="R6352" s="3" t="e">
        <f>TableOMP[[#This Row],[Avg]]+$U$2*TableOMP[[#This Row],[StdDev]]</f>
        <v>#N/A</v>
      </c>
      <c r="S6352" s="3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>MID(M6353,22,1)</f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s="3" t="e">
        <f>TableOMP[[#This Row],[Avg]]-$U$2*TableOMP[[#This Row],[StdDev]]</f>
        <v>#N/A</v>
      </c>
      <c r="R6353" s="3" t="e">
        <f>TableOMP[[#This Row],[Avg]]+$U$2*TableOMP[[#This Row],[StdDev]]</f>
        <v>#N/A</v>
      </c>
      <c r="S6353" s="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>MID(M6354,22,1)</f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s="3" t="e">
        <f>TableOMP[[#This Row],[Avg]]-$U$2*TableOMP[[#This Row],[StdDev]]</f>
        <v>#N/A</v>
      </c>
      <c r="R6354" s="3" t="e">
        <f>TableOMP[[#This Row],[Avg]]+$U$2*TableOMP[[#This Row],[StdDev]]</f>
        <v>#N/A</v>
      </c>
      <c r="S6354" s="3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>MID(M6355,22,1)</f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s="3" t="e">
        <f>TableOMP[[#This Row],[Avg]]-$U$2*TableOMP[[#This Row],[StdDev]]</f>
        <v>#N/A</v>
      </c>
      <c r="R6355" s="3" t="e">
        <f>TableOMP[[#This Row],[Avg]]+$U$2*TableOMP[[#This Row],[StdDev]]</f>
        <v>#N/A</v>
      </c>
      <c r="S6355" s="3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>MID(M6356,22,1)</f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s="3" t="e">
        <f>TableOMP[[#This Row],[Avg]]-$U$2*TableOMP[[#This Row],[StdDev]]</f>
        <v>#N/A</v>
      </c>
      <c r="R6356" s="3" t="e">
        <f>TableOMP[[#This Row],[Avg]]+$U$2*TableOMP[[#This Row],[StdDev]]</f>
        <v>#N/A</v>
      </c>
      <c r="S6356" s="3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>MID(M6357,22,1)</f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s="3" t="e">
        <f>TableOMP[[#This Row],[Avg]]-$U$2*TableOMP[[#This Row],[StdDev]]</f>
        <v>#N/A</v>
      </c>
      <c r="R6357" s="3" t="e">
        <f>TableOMP[[#This Row],[Avg]]+$U$2*TableOMP[[#This Row],[StdDev]]</f>
        <v>#N/A</v>
      </c>
      <c r="S6357" s="3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>MID(M6358,22,1)</f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s="3" t="e">
        <f>TableOMP[[#This Row],[Avg]]-$U$2*TableOMP[[#This Row],[StdDev]]</f>
        <v>#N/A</v>
      </c>
      <c r="R6358" s="3" t="e">
        <f>TableOMP[[#This Row],[Avg]]+$U$2*TableOMP[[#This Row],[StdDev]]</f>
        <v>#N/A</v>
      </c>
      <c r="S6358" s="3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>MID(M6359,22,1)</f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s="3" t="e">
        <f>TableOMP[[#This Row],[Avg]]-$U$2*TableOMP[[#This Row],[StdDev]]</f>
        <v>#N/A</v>
      </c>
      <c r="R6359" s="3" t="e">
        <f>TableOMP[[#This Row],[Avg]]+$U$2*TableOMP[[#This Row],[StdDev]]</f>
        <v>#N/A</v>
      </c>
      <c r="S6359" s="3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>MID(M6360,22,1)</f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s="3" t="e">
        <f>TableOMP[[#This Row],[Avg]]-$U$2*TableOMP[[#This Row],[StdDev]]</f>
        <v>#N/A</v>
      </c>
      <c r="R6360" s="3" t="e">
        <f>TableOMP[[#This Row],[Avg]]+$U$2*TableOMP[[#This Row],[StdDev]]</f>
        <v>#N/A</v>
      </c>
      <c r="S6360" s="3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>MID(M6361,22,1)</f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s="3" t="e">
        <f>TableOMP[[#This Row],[Avg]]-$U$2*TableOMP[[#This Row],[StdDev]]</f>
        <v>#N/A</v>
      </c>
      <c r="R6361" s="3" t="e">
        <f>TableOMP[[#This Row],[Avg]]+$U$2*TableOMP[[#This Row],[StdDev]]</f>
        <v>#N/A</v>
      </c>
      <c r="S6361" s="3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>MID(M6362,22,1)</f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s="3" t="e">
        <f>TableOMP[[#This Row],[Avg]]-$U$2*TableOMP[[#This Row],[StdDev]]</f>
        <v>#N/A</v>
      </c>
      <c r="R6362" s="3" t="e">
        <f>TableOMP[[#This Row],[Avg]]+$U$2*TableOMP[[#This Row],[StdDev]]</f>
        <v>#N/A</v>
      </c>
      <c r="S6362" s="3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>MID(M6363,22,1)</f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s="3" t="e">
        <f>TableOMP[[#This Row],[Avg]]-$U$2*TableOMP[[#This Row],[StdDev]]</f>
        <v>#N/A</v>
      </c>
      <c r="R6363" s="3" t="e">
        <f>TableOMP[[#This Row],[Avg]]+$U$2*TableOMP[[#This Row],[StdDev]]</f>
        <v>#N/A</v>
      </c>
      <c r="S6363" s="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>MID(M6364,22,1)</f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s="3" t="e">
        <f>TableOMP[[#This Row],[Avg]]-$U$2*TableOMP[[#This Row],[StdDev]]</f>
        <v>#N/A</v>
      </c>
      <c r="R6364" s="3" t="e">
        <f>TableOMP[[#This Row],[Avg]]+$U$2*TableOMP[[#This Row],[StdDev]]</f>
        <v>#N/A</v>
      </c>
      <c r="S6364" s="3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>MID(M6365,22,1)</f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s="3" t="e">
        <f>TableOMP[[#This Row],[Avg]]-$U$2*TableOMP[[#This Row],[StdDev]]</f>
        <v>#N/A</v>
      </c>
      <c r="R6365" s="3" t="e">
        <f>TableOMP[[#This Row],[Avg]]+$U$2*TableOMP[[#This Row],[StdDev]]</f>
        <v>#N/A</v>
      </c>
      <c r="S6365" s="3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>MID(M6366,22,1)</f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s="3" t="e">
        <f>TableOMP[[#This Row],[Avg]]-$U$2*TableOMP[[#This Row],[StdDev]]</f>
        <v>#N/A</v>
      </c>
      <c r="R6366" s="3" t="e">
        <f>TableOMP[[#This Row],[Avg]]+$U$2*TableOMP[[#This Row],[StdDev]]</f>
        <v>#N/A</v>
      </c>
      <c r="S6366" s="3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>MID(M6367,22,1)</f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s="3" t="e">
        <f>TableOMP[[#This Row],[Avg]]-$U$2*TableOMP[[#This Row],[StdDev]]</f>
        <v>#N/A</v>
      </c>
      <c r="R6367" s="3" t="e">
        <f>TableOMP[[#This Row],[Avg]]+$U$2*TableOMP[[#This Row],[StdDev]]</f>
        <v>#N/A</v>
      </c>
      <c r="S6367" s="3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>MID(M6368,22,1)</f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s="3" t="e">
        <f>TableOMP[[#This Row],[Avg]]-$U$2*TableOMP[[#This Row],[StdDev]]</f>
        <v>#N/A</v>
      </c>
      <c r="R6368" s="3" t="e">
        <f>TableOMP[[#This Row],[Avg]]+$U$2*TableOMP[[#This Row],[StdDev]]</f>
        <v>#N/A</v>
      </c>
      <c r="S6368" s="3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>MID(M6369,22,1)</f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s="3" t="e">
        <f>TableOMP[[#This Row],[Avg]]-$U$2*TableOMP[[#This Row],[StdDev]]</f>
        <v>#N/A</v>
      </c>
      <c r="R6369" s="3" t="e">
        <f>TableOMP[[#This Row],[Avg]]+$U$2*TableOMP[[#This Row],[StdDev]]</f>
        <v>#N/A</v>
      </c>
      <c r="S6369" s="3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>MID(M6370,22,1)</f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s="3" t="e">
        <f>TableOMP[[#This Row],[Avg]]-$U$2*TableOMP[[#This Row],[StdDev]]</f>
        <v>#N/A</v>
      </c>
      <c r="R6370" s="3" t="e">
        <f>TableOMP[[#This Row],[Avg]]+$U$2*TableOMP[[#This Row],[StdDev]]</f>
        <v>#N/A</v>
      </c>
      <c r="S6370" s="3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>MID(M6371,22,1)</f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s="3" t="e">
        <f>TableOMP[[#This Row],[Avg]]-$U$2*TableOMP[[#This Row],[StdDev]]</f>
        <v>#N/A</v>
      </c>
      <c r="R6371" s="3" t="e">
        <f>TableOMP[[#This Row],[Avg]]+$U$2*TableOMP[[#This Row],[StdDev]]</f>
        <v>#N/A</v>
      </c>
      <c r="S6371" s="3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>MID(M6372,22,1)</f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s="3" t="e">
        <f>TableOMP[[#This Row],[Avg]]-$U$2*TableOMP[[#This Row],[StdDev]]</f>
        <v>#N/A</v>
      </c>
      <c r="R6372" s="3" t="e">
        <f>TableOMP[[#This Row],[Avg]]+$U$2*TableOMP[[#This Row],[StdDev]]</f>
        <v>#N/A</v>
      </c>
      <c r="S6372" s="3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>MID(M6373,22,1)</f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s="3" t="e">
        <f>TableOMP[[#This Row],[Avg]]-$U$2*TableOMP[[#This Row],[StdDev]]</f>
        <v>#N/A</v>
      </c>
      <c r="R6373" s="3" t="e">
        <f>TableOMP[[#This Row],[Avg]]+$U$2*TableOMP[[#This Row],[StdDev]]</f>
        <v>#N/A</v>
      </c>
      <c r="S6373" s="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>MID(M6374,22,1)</f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s="3" t="e">
        <f>TableOMP[[#This Row],[Avg]]-$U$2*TableOMP[[#This Row],[StdDev]]</f>
        <v>#N/A</v>
      </c>
      <c r="R6374" s="3" t="e">
        <f>TableOMP[[#This Row],[Avg]]+$U$2*TableOMP[[#This Row],[StdDev]]</f>
        <v>#N/A</v>
      </c>
      <c r="S6374" s="3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>MID(M6375,22,1)</f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s="3" t="e">
        <f>TableOMP[[#This Row],[Avg]]-$U$2*TableOMP[[#This Row],[StdDev]]</f>
        <v>#N/A</v>
      </c>
      <c r="R6375" s="3" t="e">
        <f>TableOMP[[#This Row],[Avg]]+$U$2*TableOMP[[#This Row],[StdDev]]</f>
        <v>#N/A</v>
      </c>
      <c r="S6375" s="3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>MID(M6376,22,1)</f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s="3" t="e">
        <f>TableOMP[[#This Row],[Avg]]-$U$2*TableOMP[[#This Row],[StdDev]]</f>
        <v>#N/A</v>
      </c>
      <c r="R6376" s="3" t="e">
        <f>TableOMP[[#This Row],[Avg]]+$U$2*TableOMP[[#This Row],[StdDev]]</f>
        <v>#N/A</v>
      </c>
      <c r="S6376" s="3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>MID(M6377,22,1)</f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s="3" t="e">
        <f>TableOMP[[#This Row],[Avg]]-$U$2*TableOMP[[#This Row],[StdDev]]</f>
        <v>#N/A</v>
      </c>
      <c r="R6377" s="3" t="e">
        <f>TableOMP[[#This Row],[Avg]]+$U$2*TableOMP[[#This Row],[StdDev]]</f>
        <v>#N/A</v>
      </c>
      <c r="S6377" s="3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>MID(M6378,22,1)</f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s="3" t="e">
        <f>TableOMP[[#This Row],[Avg]]-$U$2*TableOMP[[#This Row],[StdDev]]</f>
        <v>#N/A</v>
      </c>
      <c r="R6378" s="3" t="e">
        <f>TableOMP[[#This Row],[Avg]]+$U$2*TableOMP[[#This Row],[StdDev]]</f>
        <v>#N/A</v>
      </c>
      <c r="S6378" s="3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>MID(M6379,22,1)</f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s="3" t="e">
        <f>TableOMP[[#This Row],[Avg]]-$U$2*TableOMP[[#This Row],[StdDev]]</f>
        <v>#N/A</v>
      </c>
      <c r="R6379" s="3" t="e">
        <f>TableOMP[[#This Row],[Avg]]+$U$2*TableOMP[[#This Row],[StdDev]]</f>
        <v>#N/A</v>
      </c>
      <c r="S6379" s="3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>MID(M6380,22,1)</f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s="3" t="e">
        <f>TableOMP[[#This Row],[Avg]]-$U$2*TableOMP[[#This Row],[StdDev]]</f>
        <v>#N/A</v>
      </c>
      <c r="R6380" s="3" t="e">
        <f>TableOMP[[#This Row],[Avg]]+$U$2*TableOMP[[#This Row],[StdDev]]</f>
        <v>#N/A</v>
      </c>
      <c r="S6380" s="3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>MID(M6381,22,1)</f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s="3" t="e">
        <f>TableOMP[[#This Row],[Avg]]-$U$2*TableOMP[[#This Row],[StdDev]]</f>
        <v>#N/A</v>
      </c>
      <c r="R6381" s="3" t="e">
        <f>TableOMP[[#This Row],[Avg]]+$U$2*TableOMP[[#This Row],[StdDev]]</f>
        <v>#N/A</v>
      </c>
      <c r="S6381" s="3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>MID(M6382,22,1)</f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s="3" t="e">
        <f>TableOMP[[#This Row],[Avg]]-$U$2*TableOMP[[#This Row],[StdDev]]</f>
        <v>#N/A</v>
      </c>
      <c r="R6382" s="3" t="e">
        <f>TableOMP[[#This Row],[Avg]]+$U$2*TableOMP[[#This Row],[StdDev]]</f>
        <v>#N/A</v>
      </c>
      <c r="S6382" s="3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>MID(M6383,22,1)</f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s="3" t="e">
        <f>TableOMP[[#This Row],[Avg]]-$U$2*TableOMP[[#This Row],[StdDev]]</f>
        <v>#N/A</v>
      </c>
      <c r="R6383" s="3" t="e">
        <f>TableOMP[[#This Row],[Avg]]+$U$2*TableOMP[[#This Row],[StdDev]]</f>
        <v>#N/A</v>
      </c>
      <c r="S6383" s="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>MID(M6384,22,1)</f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s="3" t="e">
        <f>TableOMP[[#This Row],[Avg]]-$U$2*TableOMP[[#This Row],[StdDev]]</f>
        <v>#N/A</v>
      </c>
      <c r="R6384" s="3" t="e">
        <f>TableOMP[[#This Row],[Avg]]+$U$2*TableOMP[[#This Row],[StdDev]]</f>
        <v>#N/A</v>
      </c>
      <c r="S6384" s="3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>MID(M6385,22,1)</f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s="3" t="e">
        <f>TableOMP[[#This Row],[Avg]]-$U$2*TableOMP[[#This Row],[StdDev]]</f>
        <v>#N/A</v>
      </c>
      <c r="R6385" s="3" t="e">
        <f>TableOMP[[#This Row],[Avg]]+$U$2*TableOMP[[#This Row],[StdDev]]</f>
        <v>#N/A</v>
      </c>
      <c r="S6385" s="3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>MID(M6386,22,1)</f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s="3" t="e">
        <f>TableOMP[[#This Row],[Avg]]-$U$2*TableOMP[[#This Row],[StdDev]]</f>
        <v>#N/A</v>
      </c>
      <c r="R6386" s="3" t="e">
        <f>TableOMP[[#This Row],[Avg]]+$U$2*TableOMP[[#This Row],[StdDev]]</f>
        <v>#N/A</v>
      </c>
      <c r="S6386" s="3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>MID(M6387,22,1)</f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s="3" t="e">
        <f>TableOMP[[#This Row],[Avg]]-$U$2*TableOMP[[#This Row],[StdDev]]</f>
        <v>#N/A</v>
      </c>
      <c r="R6387" s="3" t="e">
        <f>TableOMP[[#This Row],[Avg]]+$U$2*TableOMP[[#This Row],[StdDev]]</f>
        <v>#N/A</v>
      </c>
      <c r="S6387" s="3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>MID(M6388,22,1)</f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s="3" t="e">
        <f>TableOMP[[#This Row],[Avg]]-$U$2*TableOMP[[#This Row],[StdDev]]</f>
        <v>#N/A</v>
      </c>
      <c r="R6388" s="3" t="e">
        <f>TableOMP[[#This Row],[Avg]]+$U$2*TableOMP[[#This Row],[StdDev]]</f>
        <v>#N/A</v>
      </c>
      <c r="S6388" s="3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>MID(M6389,22,1)</f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s="3" t="e">
        <f>TableOMP[[#This Row],[Avg]]-$U$2*TableOMP[[#This Row],[StdDev]]</f>
        <v>#N/A</v>
      </c>
      <c r="R6389" s="3" t="e">
        <f>TableOMP[[#This Row],[Avg]]+$U$2*TableOMP[[#This Row],[StdDev]]</f>
        <v>#N/A</v>
      </c>
      <c r="S6389" s="3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>MID(M6390,22,1)</f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s="3" t="e">
        <f>TableOMP[[#This Row],[Avg]]-$U$2*TableOMP[[#This Row],[StdDev]]</f>
        <v>#N/A</v>
      </c>
      <c r="R6390" s="3" t="e">
        <f>TableOMP[[#This Row],[Avg]]+$U$2*TableOMP[[#This Row],[StdDev]]</f>
        <v>#N/A</v>
      </c>
      <c r="S6390" s="3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>MID(M6391,22,1)</f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s="3" t="e">
        <f>TableOMP[[#This Row],[Avg]]-$U$2*TableOMP[[#This Row],[StdDev]]</f>
        <v>#N/A</v>
      </c>
      <c r="R6391" s="3" t="e">
        <f>TableOMP[[#This Row],[Avg]]+$U$2*TableOMP[[#This Row],[StdDev]]</f>
        <v>#N/A</v>
      </c>
      <c r="S6391" s="3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>MID(M6392,22,1)</f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s="3" t="e">
        <f>TableOMP[[#This Row],[Avg]]-$U$2*TableOMP[[#This Row],[StdDev]]</f>
        <v>#N/A</v>
      </c>
      <c r="R6392" s="3" t="e">
        <f>TableOMP[[#This Row],[Avg]]+$U$2*TableOMP[[#This Row],[StdDev]]</f>
        <v>#N/A</v>
      </c>
      <c r="S6392" s="3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>MID(M6393,22,1)</f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s="3" t="e">
        <f>TableOMP[[#This Row],[Avg]]-$U$2*TableOMP[[#This Row],[StdDev]]</f>
        <v>#N/A</v>
      </c>
      <c r="R6393" s="3" t="e">
        <f>TableOMP[[#This Row],[Avg]]+$U$2*TableOMP[[#This Row],[StdDev]]</f>
        <v>#N/A</v>
      </c>
      <c r="S6393" s="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>MID(M6394,22,1)</f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s="3" t="e">
        <f>TableOMP[[#This Row],[Avg]]-$U$2*TableOMP[[#This Row],[StdDev]]</f>
        <v>#N/A</v>
      </c>
      <c r="R6394" s="3" t="e">
        <f>TableOMP[[#This Row],[Avg]]+$U$2*TableOMP[[#This Row],[StdDev]]</f>
        <v>#N/A</v>
      </c>
      <c r="S6394" s="3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>MID(M6395,22,1)</f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s="3" t="e">
        <f>TableOMP[[#This Row],[Avg]]-$U$2*TableOMP[[#This Row],[StdDev]]</f>
        <v>#N/A</v>
      </c>
      <c r="R6395" s="3" t="e">
        <f>TableOMP[[#This Row],[Avg]]+$U$2*TableOMP[[#This Row],[StdDev]]</f>
        <v>#N/A</v>
      </c>
      <c r="S6395" s="3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>MID(M6396,22,1)</f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s="3" t="e">
        <f>TableOMP[[#This Row],[Avg]]-$U$2*TableOMP[[#This Row],[StdDev]]</f>
        <v>#N/A</v>
      </c>
      <c r="R6396" s="3" t="e">
        <f>TableOMP[[#This Row],[Avg]]+$U$2*TableOMP[[#This Row],[StdDev]]</f>
        <v>#N/A</v>
      </c>
      <c r="S6396" s="3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>MID(M6397,22,1)</f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s="3" t="e">
        <f>TableOMP[[#This Row],[Avg]]-$U$2*TableOMP[[#This Row],[StdDev]]</f>
        <v>#N/A</v>
      </c>
      <c r="R6397" s="3" t="e">
        <f>TableOMP[[#This Row],[Avg]]+$U$2*TableOMP[[#This Row],[StdDev]]</f>
        <v>#N/A</v>
      </c>
      <c r="S6397" s="3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>MID(M6398,22,1)</f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s="3" t="e">
        <f>TableOMP[[#This Row],[Avg]]-$U$2*TableOMP[[#This Row],[StdDev]]</f>
        <v>#N/A</v>
      </c>
      <c r="R6398" s="3" t="e">
        <f>TableOMP[[#This Row],[Avg]]+$U$2*TableOMP[[#This Row],[StdDev]]</f>
        <v>#N/A</v>
      </c>
      <c r="S6398" s="3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>MID(M6399,22,1)</f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s="3" t="e">
        <f>TableOMP[[#This Row],[Avg]]-$U$2*TableOMP[[#This Row],[StdDev]]</f>
        <v>#N/A</v>
      </c>
      <c r="R6399" s="3" t="e">
        <f>TableOMP[[#This Row],[Avg]]+$U$2*TableOMP[[#This Row],[StdDev]]</f>
        <v>#N/A</v>
      </c>
      <c r="S6399" s="3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>MID(M6400,22,1)</f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s="3" t="e">
        <f>TableOMP[[#This Row],[Avg]]-$U$2*TableOMP[[#This Row],[StdDev]]</f>
        <v>#N/A</v>
      </c>
      <c r="R6400" s="3" t="e">
        <f>TableOMP[[#This Row],[Avg]]+$U$2*TableOMP[[#This Row],[StdDev]]</f>
        <v>#N/A</v>
      </c>
      <c r="S6400" s="3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>MID(M6401,22,1)</f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s="3" t="e">
        <f>TableOMP[[#This Row],[Avg]]-$U$2*TableOMP[[#This Row],[StdDev]]</f>
        <v>#N/A</v>
      </c>
      <c r="R6401" s="3" t="e">
        <f>TableOMP[[#This Row],[Avg]]+$U$2*TableOMP[[#This Row],[StdDev]]</f>
        <v>#N/A</v>
      </c>
      <c r="S6401" s="3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s="3" t="e">
        <f>TableOMP[[#This Row],[Avg]]-$U$2*TableOMP[[#This Row],[StdDev]]</f>
        <v>#N/A</v>
      </c>
      <c r="R6402" s="3" t="e">
        <f>TableOMP[[#This Row],[Avg]]+$U$2*TableOMP[[#This Row],[StdDev]]</f>
        <v>#N/A</v>
      </c>
      <c r="S6402" s="3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>MID(M6403,22,1)</f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s="3" t="e">
        <f>TableOMP[[#This Row],[Avg]]-$U$2*TableOMP[[#This Row],[StdDev]]</f>
        <v>#N/A</v>
      </c>
      <c r="R6403" s="3" t="e">
        <f>TableOMP[[#This Row],[Avg]]+$U$2*TableOMP[[#This Row],[StdDev]]</f>
        <v>#N/A</v>
      </c>
      <c r="S6403" s="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>MID(M6404,22,1)</f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s="3" t="e">
        <f>TableOMP[[#This Row],[Avg]]-$U$2*TableOMP[[#This Row],[StdDev]]</f>
        <v>#N/A</v>
      </c>
      <c r="R6404" s="3" t="e">
        <f>TableOMP[[#This Row],[Avg]]+$U$2*TableOMP[[#This Row],[StdDev]]</f>
        <v>#N/A</v>
      </c>
      <c r="S6404" s="3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>MID(M6405,22,1)</f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s="3" t="e">
        <f>TableOMP[[#This Row],[Avg]]-$U$2*TableOMP[[#This Row],[StdDev]]</f>
        <v>#N/A</v>
      </c>
      <c r="R6405" s="3" t="e">
        <f>TableOMP[[#This Row],[Avg]]+$U$2*TableOMP[[#This Row],[StdDev]]</f>
        <v>#N/A</v>
      </c>
      <c r="S6405" s="3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>MID(M6406,22,1)</f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s="3" t="e">
        <f>TableOMP[[#This Row],[Avg]]-$U$2*TableOMP[[#This Row],[StdDev]]</f>
        <v>#N/A</v>
      </c>
      <c r="R6406" s="3" t="e">
        <f>TableOMP[[#This Row],[Avg]]+$U$2*TableOMP[[#This Row],[StdDev]]</f>
        <v>#N/A</v>
      </c>
      <c r="S6406" s="3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>MID(M6407,22,1)</f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s="3" t="e">
        <f>TableOMP[[#This Row],[Avg]]-$U$2*TableOMP[[#This Row],[StdDev]]</f>
        <v>#N/A</v>
      </c>
      <c r="R6407" s="3" t="e">
        <f>TableOMP[[#This Row],[Avg]]+$U$2*TableOMP[[#This Row],[StdDev]]</f>
        <v>#N/A</v>
      </c>
      <c r="S6407" s="3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>MID(M6408,22,1)</f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s="3" t="e">
        <f>TableOMP[[#This Row],[Avg]]-$U$2*TableOMP[[#This Row],[StdDev]]</f>
        <v>#N/A</v>
      </c>
      <c r="R6408" s="3" t="e">
        <f>TableOMP[[#This Row],[Avg]]+$U$2*TableOMP[[#This Row],[StdDev]]</f>
        <v>#N/A</v>
      </c>
      <c r="S6408" s="3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>MID(M6409,22,1)</f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s="3" t="e">
        <f>TableOMP[[#This Row],[Avg]]-$U$2*TableOMP[[#This Row],[StdDev]]</f>
        <v>#N/A</v>
      </c>
      <c r="R6409" s="3" t="e">
        <f>TableOMP[[#This Row],[Avg]]+$U$2*TableOMP[[#This Row],[StdDev]]</f>
        <v>#N/A</v>
      </c>
      <c r="S6409" s="3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>MID(M6410,22,1)</f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s="3" t="e">
        <f>TableOMP[[#This Row],[Avg]]-$U$2*TableOMP[[#This Row],[StdDev]]</f>
        <v>#N/A</v>
      </c>
      <c r="R6410" s="3" t="e">
        <f>TableOMP[[#This Row],[Avg]]+$U$2*TableOMP[[#This Row],[StdDev]]</f>
        <v>#N/A</v>
      </c>
      <c r="S6410" s="3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>MID(M6411,22,1)</f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s="3" t="e">
        <f>TableOMP[[#This Row],[Avg]]-$U$2*TableOMP[[#This Row],[StdDev]]</f>
        <v>#N/A</v>
      </c>
      <c r="R6411" s="3" t="e">
        <f>TableOMP[[#This Row],[Avg]]+$U$2*TableOMP[[#This Row],[StdDev]]</f>
        <v>#N/A</v>
      </c>
      <c r="S6411" s="3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>MID(M6412,22,1)</f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s="3" t="e">
        <f>TableOMP[[#This Row],[Avg]]-$U$2*TableOMP[[#This Row],[StdDev]]</f>
        <v>#N/A</v>
      </c>
      <c r="R6412" s="3" t="e">
        <f>TableOMP[[#This Row],[Avg]]+$U$2*TableOMP[[#This Row],[StdDev]]</f>
        <v>#N/A</v>
      </c>
      <c r="S6412" s="3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>MID(M6413,22,1)</f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s="3" t="e">
        <f>TableOMP[[#This Row],[Avg]]-$U$2*TableOMP[[#This Row],[StdDev]]</f>
        <v>#N/A</v>
      </c>
      <c r="R6413" s="3" t="e">
        <f>TableOMP[[#This Row],[Avg]]+$U$2*TableOMP[[#This Row],[StdDev]]</f>
        <v>#N/A</v>
      </c>
      <c r="S6413" s="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>MID(M6414,22,1)</f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s="3" t="e">
        <f>TableOMP[[#This Row],[Avg]]-$U$2*TableOMP[[#This Row],[StdDev]]</f>
        <v>#N/A</v>
      </c>
      <c r="R6414" s="3" t="e">
        <f>TableOMP[[#This Row],[Avg]]+$U$2*TableOMP[[#This Row],[StdDev]]</f>
        <v>#N/A</v>
      </c>
      <c r="S6414" s="3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>MID(M6415,22,1)</f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s="3" t="e">
        <f>TableOMP[[#This Row],[Avg]]-$U$2*TableOMP[[#This Row],[StdDev]]</f>
        <v>#N/A</v>
      </c>
      <c r="R6415" s="3" t="e">
        <f>TableOMP[[#This Row],[Avg]]+$U$2*TableOMP[[#This Row],[StdDev]]</f>
        <v>#N/A</v>
      </c>
      <c r="S6415" s="3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>MID(M6416,22,1)</f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s="3" t="e">
        <f>TableOMP[[#This Row],[Avg]]-$U$2*TableOMP[[#This Row],[StdDev]]</f>
        <v>#N/A</v>
      </c>
      <c r="R6416" s="3" t="e">
        <f>TableOMP[[#This Row],[Avg]]+$U$2*TableOMP[[#This Row],[StdDev]]</f>
        <v>#N/A</v>
      </c>
      <c r="S6416" s="3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>MID(M6417,22,1)</f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s="3" t="e">
        <f>TableOMP[[#This Row],[Avg]]-$U$2*TableOMP[[#This Row],[StdDev]]</f>
        <v>#N/A</v>
      </c>
      <c r="R6417" s="3" t="e">
        <f>TableOMP[[#This Row],[Avg]]+$U$2*TableOMP[[#This Row],[StdDev]]</f>
        <v>#N/A</v>
      </c>
      <c r="S6417" s="3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>MID(M6418,22,1)</f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s="3" t="e">
        <f>TableOMP[[#This Row],[Avg]]-$U$2*TableOMP[[#This Row],[StdDev]]</f>
        <v>#N/A</v>
      </c>
      <c r="R6418" s="3" t="e">
        <f>TableOMP[[#This Row],[Avg]]+$U$2*TableOMP[[#This Row],[StdDev]]</f>
        <v>#N/A</v>
      </c>
      <c r="S6418" s="3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>MID(M6419,22,1)</f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s="3" t="e">
        <f>TableOMP[[#This Row],[Avg]]-$U$2*TableOMP[[#This Row],[StdDev]]</f>
        <v>#N/A</v>
      </c>
      <c r="R6419" s="3" t="e">
        <f>TableOMP[[#This Row],[Avg]]+$U$2*TableOMP[[#This Row],[StdDev]]</f>
        <v>#N/A</v>
      </c>
      <c r="S6419" s="3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>MID(M6420,22,1)</f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s="3" t="e">
        <f>TableOMP[[#This Row],[Avg]]-$U$2*TableOMP[[#This Row],[StdDev]]</f>
        <v>#N/A</v>
      </c>
      <c r="R6420" s="3" t="e">
        <f>TableOMP[[#This Row],[Avg]]+$U$2*TableOMP[[#This Row],[StdDev]]</f>
        <v>#N/A</v>
      </c>
      <c r="S6420" s="3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>MID(M6421,22,1)</f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s="3" t="e">
        <f>TableOMP[[#This Row],[Avg]]-$U$2*TableOMP[[#This Row],[StdDev]]</f>
        <v>#N/A</v>
      </c>
      <c r="R6421" s="3" t="e">
        <f>TableOMP[[#This Row],[Avg]]+$U$2*TableOMP[[#This Row],[StdDev]]</f>
        <v>#N/A</v>
      </c>
      <c r="S6421" s="3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>MID(M6422,22,1)</f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s="3" t="e">
        <f>TableOMP[[#This Row],[Avg]]-$U$2*TableOMP[[#This Row],[StdDev]]</f>
        <v>#N/A</v>
      </c>
      <c r="R6422" s="3" t="e">
        <f>TableOMP[[#This Row],[Avg]]+$U$2*TableOMP[[#This Row],[StdDev]]</f>
        <v>#N/A</v>
      </c>
      <c r="S6422" s="3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>MID(M6423,22,1)</f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s="3" t="e">
        <f>TableOMP[[#This Row],[Avg]]-$U$2*TableOMP[[#This Row],[StdDev]]</f>
        <v>#N/A</v>
      </c>
      <c r="R6423" s="3" t="e">
        <f>TableOMP[[#This Row],[Avg]]+$U$2*TableOMP[[#This Row],[StdDev]]</f>
        <v>#N/A</v>
      </c>
      <c r="S6423" s="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>MID(M6424,22,1)</f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s="3" t="e">
        <f>TableOMP[[#This Row],[Avg]]-$U$2*TableOMP[[#This Row],[StdDev]]</f>
        <v>#N/A</v>
      </c>
      <c r="R6424" s="3" t="e">
        <f>TableOMP[[#This Row],[Avg]]+$U$2*TableOMP[[#This Row],[StdDev]]</f>
        <v>#N/A</v>
      </c>
      <c r="S6424" s="3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>MID(M6425,22,1)</f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s="3" t="e">
        <f>TableOMP[[#This Row],[Avg]]-$U$2*TableOMP[[#This Row],[StdDev]]</f>
        <v>#N/A</v>
      </c>
      <c r="R6425" s="3" t="e">
        <f>TableOMP[[#This Row],[Avg]]+$U$2*TableOMP[[#This Row],[StdDev]]</f>
        <v>#N/A</v>
      </c>
      <c r="S6425" s="3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>MID(M6426,22,1)</f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s="3" t="e">
        <f>TableOMP[[#This Row],[Avg]]-$U$2*TableOMP[[#This Row],[StdDev]]</f>
        <v>#N/A</v>
      </c>
      <c r="R6426" s="3" t="e">
        <f>TableOMP[[#This Row],[Avg]]+$U$2*TableOMP[[#This Row],[StdDev]]</f>
        <v>#N/A</v>
      </c>
      <c r="S6426" s="3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>MID(M6427,22,1)</f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s="3" t="e">
        <f>TableOMP[[#This Row],[Avg]]-$U$2*TableOMP[[#This Row],[StdDev]]</f>
        <v>#N/A</v>
      </c>
      <c r="R6427" s="3" t="e">
        <f>TableOMP[[#This Row],[Avg]]+$U$2*TableOMP[[#This Row],[StdDev]]</f>
        <v>#N/A</v>
      </c>
      <c r="S6427" s="3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>MID(M6428,22,1)</f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s="3" t="e">
        <f>TableOMP[[#This Row],[Avg]]-$U$2*TableOMP[[#This Row],[StdDev]]</f>
        <v>#N/A</v>
      </c>
      <c r="R6428" s="3" t="e">
        <f>TableOMP[[#This Row],[Avg]]+$U$2*TableOMP[[#This Row],[StdDev]]</f>
        <v>#N/A</v>
      </c>
      <c r="S6428" s="3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>MID(M6429,22,1)</f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s="3" t="e">
        <f>TableOMP[[#This Row],[Avg]]-$U$2*TableOMP[[#This Row],[StdDev]]</f>
        <v>#N/A</v>
      </c>
      <c r="R6429" s="3" t="e">
        <f>TableOMP[[#This Row],[Avg]]+$U$2*TableOMP[[#This Row],[StdDev]]</f>
        <v>#N/A</v>
      </c>
      <c r="S6429" s="3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>MID(M6430,22,1)</f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s="3" t="e">
        <f>TableOMP[[#This Row],[Avg]]-$U$2*TableOMP[[#This Row],[StdDev]]</f>
        <v>#N/A</v>
      </c>
      <c r="R6430" s="3" t="e">
        <f>TableOMP[[#This Row],[Avg]]+$U$2*TableOMP[[#This Row],[StdDev]]</f>
        <v>#N/A</v>
      </c>
      <c r="S6430" s="3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>MID(M6431,22,1)</f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s="3" t="e">
        <f>TableOMP[[#This Row],[Avg]]-$U$2*TableOMP[[#This Row],[StdDev]]</f>
        <v>#N/A</v>
      </c>
      <c r="R6431" s="3" t="e">
        <f>TableOMP[[#This Row],[Avg]]+$U$2*TableOMP[[#This Row],[StdDev]]</f>
        <v>#N/A</v>
      </c>
      <c r="S6431" s="3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>MID(M6432,22,1)</f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s="3" t="e">
        <f>TableOMP[[#This Row],[Avg]]-$U$2*TableOMP[[#This Row],[StdDev]]</f>
        <v>#N/A</v>
      </c>
      <c r="R6432" s="3" t="e">
        <f>TableOMP[[#This Row],[Avg]]+$U$2*TableOMP[[#This Row],[StdDev]]</f>
        <v>#N/A</v>
      </c>
      <c r="S6432" s="3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>MID(M6433,22,1)</f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s="3" t="e">
        <f>TableOMP[[#This Row],[Avg]]-$U$2*TableOMP[[#This Row],[StdDev]]</f>
        <v>#N/A</v>
      </c>
      <c r="R6433" s="3" t="e">
        <f>TableOMP[[#This Row],[Avg]]+$U$2*TableOMP[[#This Row],[StdDev]]</f>
        <v>#N/A</v>
      </c>
      <c r="S6433" s="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>MID(M6434,22,1)</f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s="3" t="e">
        <f>TableOMP[[#This Row],[Avg]]-$U$2*TableOMP[[#This Row],[StdDev]]</f>
        <v>#N/A</v>
      </c>
      <c r="R6434" s="3" t="e">
        <f>TableOMP[[#This Row],[Avg]]+$U$2*TableOMP[[#This Row],[StdDev]]</f>
        <v>#N/A</v>
      </c>
      <c r="S6434" s="3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>MID(M6435,22,1)</f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s="3" t="e">
        <f>TableOMP[[#This Row],[Avg]]-$U$2*TableOMP[[#This Row],[StdDev]]</f>
        <v>#N/A</v>
      </c>
      <c r="R6435" s="3" t="e">
        <f>TableOMP[[#This Row],[Avg]]+$U$2*TableOMP[[#This Row],[StdDev]]</f>
        <v>#N/A</v>
      </c>
      <c r="S6435" s="3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>MID(M6436,22,1)</f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s="3" t="e">
        <f>TableOMP[[#This Row],[Avg]]-$U$2*TableOMP[[#This Row],[StdDev]]</f>
        <v>#N/A</v>
      </c>
      <c r="R6436" s="3" t="e">
        <f>TableOMP[[#This Row],[Avg]]+$U$2*TableOMP[[#This Row],[StdDev]]</f>
        <v>#N/A</v>
      </c>
      <c r="S6436" s="3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>MID(M6437,22,1)</f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s="3" t="e">
        <f>TableOMP[[#This Row],[Avg]]-$U$2*TableOMP[[#This Row],[StdDev]]</f>
        <v>#N/A</v>
      </c>
      <c r="R6437" s="3" t="e">
        <f>TableOMP[[#This Row],[Avg]]+$U$2*TableOMP[[#This Row],[StdDev]]</f>
        <v>#N/A</v>
      </c>
      <c r="S6437" s="3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>MID(M6438,22,1)</f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s="3" t="e">
        <f>TableOMP[[#This Row],[Avg]]-$U$2*TableOMP[[#This Row],[StdDev]]</f>
        <v>#N/A</v>
      </c>
      <c r="R6438" s="3" t="e">
        <f>TableOMP[[#This Row],[Avg]]+$U$2*TableOMP[[#This Row],[StdDev]]</f>
        <v>#N/A</v>
      </c>
      <c r="S6438" s="3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>MID(M6439,22,1)</f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s="3" t="e">
        <f>TableOMP[[#This Row],[Avg]]-$U$2*TableOMP[[#This Row],[StdDev]]</f>
        <v>#N/A</v>
      </c>
      <c r="R6439" s="3" t="e">
        <f>TableOMP[[#This Row],[Avg]]+$U$2*TableOMP[[#This Row],[StdDev]]</f>
        <v>#N/A</v>
      </c>
      <c r="S6439" s="3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>MID(M6440,22,1)</f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s="3" t="e">
        <f>TableOMP[[#This Row],[Avg]]-$U$2*TableOMP[[#This Row],[StdDev]]</f>
        <v>#N/A</v>
      </c>
      <c r="R6440" s="3" t="e">
        <f>TableOMP[[#This Row],[Avg]]+$U$2*TableOMP[[#This Row],[StdDev]]</f>
        <v>#N/A</v>
      </c>
      <c r="S6440" s="3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>MID(M6441,22,1)</f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s="3" t="e">
        <f>TableOMP[[#This Row],[Avg]]-$U$2*TableOMP[[#This Row],[StdDev]]</f>
        <v>#N/A</v>
      </c>
      <c r="R6441" s="3" t="e">
        <f>TableOMP[[#This Row],[Avg]]+$U$2*TableOMP[[#This Row],[StdDev]]</f>
        <v>#N/A</v>
      </c>
      <c r="S6441" s="3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>MID(M6442,22,1)</f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s="3" t="e">
        <f>TableOMP[[#This Row],[Avg]]-$U$2*TableOMP[[#This Row],[StdDev]]</f>
        <v>#N/A</v>
      </c>
      <c r="R6442" s="3" t="e">
        <f>TableOMP[[#This Row],[Avg]]+$U$2*TableOMP[[#This Row],[StdDev]]</f>
        <v>#N/A</v>
      </c>
      <c r="S6442" s="3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>MID(M6443,22,1)</f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s="3" t="e">
        <f>TableOMP[[#This Row],[Avg]]-$U$2*TableOMP[[#This Row],[StdDev]]</f>
        <v>#N/A</v>
      </c>
      <c r="R6443" s="3" t="e">
        <f>TableOMP[[#This Row],[Avg]]+$U$2*TableOMP[[#This Row],[StdDev]]</f>
        <v>#N/A</v>
      </c>
      <c r="S6443" s="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>MID(M6444,22,1)</f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s="3" t="e">
        <f>TableOMP[[#This Row],[Avg]]-$U$2*TableOMP[[#This Row],[StdDev]]</f>
        <v>#N/A</v>
      </c>
      <c r="R6444" s="3" t="e">
        <f>TableOMP[[#This Row],[Avg]]+$U$2*TableOMP[[#This Row],[StdDev]]</f>
        <v>#N/A</v>
      </c>
      <c r="S6444" s="3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>MID(M6445,22,1)</f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s="3" t="e">
        <f>TableOMP[[#This Row],[Avg]]-$U$2*TableOMP[[#This Row],[StdDev]]</f>
        <v>#N/A</v>
      </c>
      <c r="R6445" s="3" t="e">
        <f>TableOMP[[#This Row],[Avg]]+$U$2*TableOMP[[#This Row],[StdDev]]</f>
        <v>#N/A</v>
      </c>
      <c r="S6445" s="3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>MID(M6446,22,1)</f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s="3" t="e">
        <f>TableOMP[[#This Row],[Avg]]-$U$2*TableOMP[[#This Row],[StdDev]]</f>
        <v>#N/A</v>
      </c>
      <c r="R6446" s="3" t="e">
        <f>TableOMP[[#This Row],[Avg]]+$U$2*TableOMP[[#This Row],[StdDev]]</f>
        <v>#N/A</v>
      </c>
      <c r="S6446" s="3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>MID(M6447,22,1)</f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s="3" t="e">
        <f>TableOMP[[#This Row],[Avg]]-$U$2*TableOMP[[#This Row],[StdDev]]</f>
        <v>#N/A</v>
      </c>
      <c r="R6447" s="3" t="e">
        <f>TableOMP[[#This Row],[Avg]]+$U$2*TableOMP[[#This Row],[StdDev]]</f>
        <v>#N/A</v>
      </c>
      <c r="S6447" s="3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>MID(M6448,22,1)</f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s="3" t="e">
        <f>TableOMP[[#This Row],[Avg]]-$U$2*TableOMP[[#This Row],[StdDev]]</f>
        <v>#N/A</v>
      </c>
      <c r="R6448" s="3" t="e">
        <f>TableOMP[[#This Row],[Avg]]+$U$2*TableOMP[[#This Row],[StdDev]]</f>
        <v>#N/A</v>
      </c>
      <c r="S6448" s="3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>MID(M6449,22,1)</f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s="3" t="e">
        <f>TableOMP[[#This Row],[Avg]]-$U$2*TableOMP[[#This Row],[StdDev]]</f>
        <v>#N/A</v>
      </c>
      <c r="R6449" s="3" t="e">
        <f>TableOMP[[#This Row],[Avg]]+$U$2*TableOMP[[#This Row],[StdDev]]</f>
        <v>#N/A</v>
      </c>
      <c r="S6449" s="3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>MID(M6450,22,1)</f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s="3" t="e">
        <f>TableOMP[[#This Row],[Avg]]-$U$2*TableOMP[[#This Row],[StdDev]]</f>
        <v>#N/A</v>
      </c>
      <c r="R6450" s="3" t="e">
        <f>TableOMP[[#This Row],[Avg]]+$U$2*TableOMP[[#This Row],[StdDev]]</f>
        <v>#N/A</v>
      </c>
      <c r="S6450" s="3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>MID(M6451,22,1)</f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s="3" t="e">
        <f>TableOMP[[#This Row],[Avg]]-$U$2*TableOMP[[#This Row],[StdDev]]</f>
        <v>#N/A</v>
      </c>
      <c r="R6451" s="3" t="e">
        <f>TableOMP[[#This Row],[Avg]]+$U$2*TableOMP[[#This Row],[StdDev]]</f>
        <v>#N/A</v>
      </c>
      <c r="S6451" s="3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>MID(M6452,22,1)</f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s="3" t="e">
        <f>TableOMP[[#This Row],[Avg]]-$U$2*TableOMP[[#This Row],[StdDev]]</f>
        <v>#N/A</v>
      </c>
      <c r="R6452" s="3" t="e">
        <f>TableOMP[[#This Row],[Avg]]+$U$2*TableOMP[[#This Row],[StdDev]]</f>
        <v>#N/A</v>
      </c>
      <c r="S6452" s="3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>MID(M6453,22,1)</f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 s="3">
        <f>TableOMP[[#This Row],[Avg]]-$U$2*TableOMP[[#This Row],[StdDev]]</f>
        <v>190.85097683828013</v>
      </c>
      <c r="R6453" s="3">
        <f>TableOMP[[#This Row],[Avg]]+$U$2*TableOMP[[#This Row],[StdDev]]</f>
        <v>192.31160466171985</v>
      </c>
      <c r="S6453" s="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>MID(M6454,22,1)</f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 s="3">
        <f>TableOMP[[#This Row],[Avg]]-$U$2*TableOMP[[#This Row],[StdDev]]</f>
        <v>99.511895172103792</v>
      </c>
      <c r="R6454" s="3">
        <f>TableOMP[[#This Row],[Avg]]+$U$2*TableOMP[[#This Row],[StdDev]]</f>
        <v>100.72563982789622</v>
      </c>
      <c r="S6454" s="3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>MID(M6455,22,1)</f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 s="3">
        <f>TableOMP[[#This Row],[Avg]]-$U$2*TableOMP[[#This Row],[StdDev]]</f>
        <v>68.007798356780157</v>
      </c>
      <c r="R6455" s="3">
        <f>TableOMP[[#This Row],[Avg]]+$U$2*TableOMP[[#This Row],[StdDev]]</f>
        <v>69.894662143219833</v>
      </c>
      <c r="S6455" s="3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>MID(M6456,22,1)</f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 s="3">
        <f>TableOMP[[#This Row],[Avg]]-$U$2*TableOMP[[#This Row],[StdDev]]</f>
        <v>52.708781764221946</v>
      </c>
      <c r="R6456" s="3">
        <f>TableOMP[[#This Row],[Avg]]+$U$2*TableOMP[[#This Row],[StdDev]]</f>
        <v>54.58416973577804</v>
      </c>
      <c r="S6456" s="3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>MID(M6457,22,1)</f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 s="3">
        <f>TableOMP[[#This Row],[Avg]]-$U$2*TableOMP[[#This Row],[StdDev]]</f>
        <v>43.116286614835794</v>
      </c>
      <c r="R6457" s="3">
        <f>TableOMP[[#This Row],[Avg]]+$U$2*TableOMP[[#This Row],[StdDev]]</f>
        <v>45.902718885164212</v>
      </c>
      <c r="S6457" s="3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>MID(M6458,22,1)</f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 s="3">
        <f>TableOMP[[#This Row],[Avg]]-$U$2*TableOMP[[#This Row],[StdDev]]</f>
        <v>37.190388382153344</v>
      </c>
      <c r="R6458" s="3">
        <f>TableOMP[[#This Row],[Avg]]+$U$2*TableOMP[[#This Row],[StdDev]]</f>
        <v>40.598750117846649</v>
      </c>
      <c r="S6458" s="3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>MID(M6459,22,1)</f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 s="3">
        <f>TableOMP[[#This Row],[Avg]]-$U$2*TableOMP[[#This Row],[StdDev]]</f>
        <v>32.440790918500127</v>
      </c>
      <c r="R6459" s="3">
        <f>TableOMP[[#This Row],[Avg]]+$U$2*TableOMP[[#This Row],[StdDev]]</f>
        <v>37.877354081499874</v>
      </c>
      <c r="S6459" s="3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>MID(M6460,22,1)</f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 s="3">
        <f>TableOMP[[#This Row],[Avg]]-$U$2*TableOMP[[#This Row],[StdDev]]</f>
        <v>29.62258738274376</v>
      </c>
      <c r="R6460" s="3">
        <f>TableOMP[[#This Row],[Avg]]+$U$2*TableOMP[[#This Row],[StdDev]]</f>
        <v>34.64144111725625</v>
      </c>
      <c r="S6460" s="3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>MID(M6461,22,1)</f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 s="3">
        <f>TableOMP[[#This Row],[Avg]]-$U$2*TableOMP[[#This Row],[StdDev]]</f>
        <v>27.691873764325759</v>
      </c>
      <c r="R6461" s="3">
        <f>TableOMP[[#This Row],[Avg]]+$U$2*TableOMP[[#This Row],[StdDev]]</f>
        <v>31.316606735674238</v>
      </c>
      <c r="S6461" s="3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>MID(M6462,22,1)</f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 s="3">
        <f>TableOMP[[#This Row],[Avg]]-$U$2*TableOMP[[#This Row],[StdDev]]</f>
        <v>27.113786491651513</v>
      </c>
      <c r="R6462" s="3">
        <f>TableOMP[[#This Row],[Avg]]+$U$2*TableOMP[[#This Row],[StdDev]]</f>
        <v>30.11521000834848</v>
      </c>
      <c r="S6462" s="3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>MID(M6463,22,1)</f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 s="3">
        <f>TableOMP[[#This Row],[Avg]]-$U$2*TableOMP[[#This Row],[StdDev]]</f>
        <v>26.059062465450435</v>
      </c>
      <c r="R6463" s="3">
        <f>TableOMP[[#This Row],[Avg]]+$U$2*TableOMP[[#This Row],[StdDev]]</f>
        <v>27.347936534549564</v>
      </c>
      <c r="S6463" s="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>MID(M6464,22,1)</f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 s="3">
        <f>TableOMP[[#This Row],[Avg]]-$U$2*TableOMP[[#This Row],[StdDev]]</f>
        <v>25.024674077962683</v>
      </c>
      <c r="R6464" s="3">
        <f>TableOMP[[#This Row],[Avg]]+$U$2*TableOMP[[#This Row],[StdDev]]</f>
        <v>27.848147422037318</v>
      </c>
      <c r="S6464" s="3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>MID(M6465,22,1)</f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 s="3">
        <f>TableOMP[[#This Row],[Avg]]-$U$2*TableOMP[[#This Row],[StdDev]]</f>
        <v>25.605332794337667</v>
      </c>
      <c r="R6465" s="3">
        <f>TableOMP[[#This Row],[Avg]]+$U$2*TableOMP[[#This Row],[StdDev]]</f>
        <v>26.793108205662339</v>
      </c>
      <c r="S6465" s="3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 s="3">
        <f>TableOMP[[#This Row],[Avg]]-$U$2*TableOMP[[#This Row],[StdDev]]</f>
        <v>24.359794474726055</v>
      </c>
      <c r="R6466" s="3">
        <f>TableOMP[[#This Row],[Avg]]+$U$2*TableOMP[[#This Row],[StdDev]]</f>
        <v>25.151952025273946</v>
      </c>
      <c r="S6466" s="3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>MID(M6467,22,1)</f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 s="3">
        <f>TableOMP[[#This Row],[Avg]]-$U$2*TableOMP[[#This Row],[StdDev]]</f>
        <v>22.058471320725292</v>
      </c>
      <c r="R6467" s="3">
        <f>TableOMP[[#This Row],[Avg]]+$U$2*TableOMP[[#This Row],[StdDev]]</f>
        <v>25.608515179274715</v>
      </c>
      <c r="S6467" s="3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>MID(M6468,22,1)</f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 s="3">
        <f>TableOMP[[#This Row],[Avg]]-$U$2*TableOMP[[#This Row],[StdDev]]</f>
        <v>23.340874617256834</v>
      </c>
      <c r="R6468" s="3">
        <f>TableOMP[[#This Row],[Avg]]+$U$2*TableOMP[[#This Row],[StdDev]]</f>
        <v>25.954783882743168</v>
      </c>
      <c r="S6468" s="3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>MID(M6469,22,1)</f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 s="3">
        <f>TableOMP[[#This Row],[Avg]]-$U$2*TableOMP[[#This Row],[StdDev]]</f>
        <v>22.070671177141804</v>
      </c>
      <c r="R6469" s="3">
        <f>TableOMP[[#This Row],[Avg]]+$U$2*TableOMP[[#This Row],[StdDev]]</f>
        <v>25.612544322858191</v>
      </c>
      <c r="S6469" s="3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>MID(M6470,22,1)</f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 s="3">
        <f>TableOMP[[#This Row],[Avg]]-$U$2*TableOMP[[#This Row],[StdDev]]</f>
        <v>21.417957416987907</v>
      </c>
      <c r="R6470" s="3">
        <f>TableOMP[[#This Row],[Avg]]+$U$2*TableOMP[[#This Row],[StdDev]]</f>
        <v>24.959115083012097</v>
      </c>
      <c r="S6470" s="3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>MID(M6471,22,1)</f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 s="3">
        <f>TableOMP[[#This Row],[Avg]]-$U$2*TableOMP[[#This Row],[StdDev]]</f>
        <v>21.191757807615396</v>
      </c>
      <c r="R6471" s="3">
        <f>TableOMP[[#This Row],[Avg]]+$U$2*TableOMP[[#This Row],[StdDev]]</f>
        <v>24.026599692384607</v>
      </c>
      <c r="S6471" s="3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>MID(M6472,22,1)</f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 s="3">
        <f>TableOMP[[#This Row],[Avg]]-$U$2*TableOMP[[#This Row],[StdDev]]</f>
        <v>20.964616846130049</v>
      </c>
      <c r="R6472" s="3">
        <f>TableOMP[[#This Row],[Avg]]+$U$2*TableOMP[[#This Row],[StdDev]]</f>
        <v>23.669698153869952</v>
      </c>
      <c r="S6472" s="3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>MID(M6473,22,1)</f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 s="3">
        <f>TableOMP[[#This Row],[Avg]]-$U$2*TableOMP[[#This Row],[StdDev]]</f>
        <v>20.242540568972714</v>
      </c>
      <c r="R6473" s="3">
        <f>TableOMP[[#This Row],[Avg]]+$U$2*TableOMP[[#This Row],[StdDev]]</f>
        <v>22.932543431027291</v>
      </c>
      <c r="S6473" s="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>MID(M6474,22,1)</f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 s="3">
        <f>TableOMP[[#This Row],[Avg]]-$U$2*TableOMP[[#This Row],[StdDev]]</f>
        <v>20.257690345324605</v>
      </c>
      <c r="R6474" s="3">
        <f>TableOMP[[#This Row],[Avg]]+$U$2*TableOMP[[#This Row],[StdDev]]</f>
        <v>22.442964154675401</v>
      </c>
      <c r="S6474" s="3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>MID(M6475,22,1)</f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 s="3">
        <f>TableOMP[[#This Row],[Avg]]-$U$2*TableOMP[[#This Row],[StdDev]]</f>
        <v>19.608720166337481</v>
      </c>
      <c r="R6475" s="3">
        <f>TableOMP[[#This Row],[Avg]]+$U$2*TableOMP[[#This Row],[StdDev]]</f>
        <v>21.868069833662513</v>
      </c>
      <c r="S6475" s="3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>MID(M6476,22,1)</f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 s="3">
        <f>TableOMP[[#This Row],[Avg]]-$U$2*TableOMP[[#This Row],[StdDev]]</f>
        <v>19.346804225236259</v>
      </c>
      <c r="R6476" s="3">
        <f>TableOMP[[#This Row],[Avg]]+$U$2*TableOMP[[#This Row],[StdDev]]</f>
        <v>21.354906274763739</v>
      </c>
      <c r="S6476" s="3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>MID(M6477,22,1)</f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 s="3">
        <f>TableOMP[[#This Row],[Avg]]-$U$2*TableOMP[[#This Row],[StdDev]]</f>
        <v>19.270739843590622</v>
      </c>
      <c r="R6477" s="3">
        <f>TableOMP[[#This Row],[Avg]]+$U$2*TableOMP[[#This Row],[StdDev]]</f>
        <v>21.199128656409375</v>
      </c>
      <c r="S6477" s="3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>MID(M6478,22,1)</f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 s="3">
        <f>TableOMP[[#This Row],[Avg]]-$U$2*TableOMP[[#This Row],[StdDev]]</f>
        <v>18.969183652052266</v>
      </c>
      <c r="R6478" s="3">
        <f>TableOMP[[#This Row],[Avg]]+$U$2*TableOMP[[#This Row],[StdDev]]</f>
        <v>20.443457847947734</v>
      </c>
      <c r="S6478" s="3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>MID(M6479,22,1)</f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 s="3">
        <f>TableOMP[[#This Row],[Avg]]-$U$2*TableOMP[[#This Row],[StdDev]]</f>
        <v>18.656553841616603</v>
      </c>
      <c r="R6479" s="3">
        <f>TableOMP[[#This Row],[Avg]]+$U$2*TableOMP[[#This Row],[StdDev]]</f>
        <v>20.548782658383399</v>
      </c>
      <c r="S6479" s="3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>MID(M6480,22,1)</f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 s="3">
        <f>TableOMP[[#This Row],[Avg]]-$U$2*TableOMP[[#This Row],[StdDev]]</f>
        <v>18.349435040712489</v>
      </c>
      <c r="R6480" s="3">
        <f>TableOMP[[#This Row],[Avg]]+$U$2*TableOMP[[#This Row],[StdDev]]</f>
        <v>19.464459959287513</v>
      </c>
      <c r="S6480" s="3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>MID(M6481,22,1)</f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 s="3">
        <f>TableOMP[[#This Row],[Avg]]-$U$2*TableOMP[[#This Row],[StdDev]]</f>
        <v>18.670315375745425</v>
      </c>
      <c r="R6481" s="3">
        <f>TableOMP[[#This Row],[Avg]]+$U$2*TableOMP[[#This Row],[StdDev]]</f>
        <v>19.946126124254576</v>
      </c>
      <c r="S6481" s="3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>MID(M6482,22,1)</f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 s="3">
        <f>TableOMP[[#This Row],[Avg]]-$U$2*TableOMP[[#This Row],[StdDev]]</f>
        <v>18.762999043320473</v>
      </c>
      <c r="R6482" s="3">
        <f>TableOMP[[#This Row],[Avg]]+$U$2*TableOMP[[#This Row],[StdDev]]</f>
        <v>20.161580956679533</v>
      </c>
      <c r="S6482" s="3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>MID(M6483,22,1)</f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 s="3">
        <f>TableOMP[[#This Row],[Avg]]-$U$2*TableOMP[[#This Row],[StdDev]]</f>
        <v>18.470096074560637</v>
      </c>
      <c r="R6483" s="3">
        <f>TableOMP[[#This Row],[Avg]]+$U$2*TableOMP[[#This Row],[StdDev]]</f>
        <v>20.477454425439362</v>
      </c>
      <c r="S6483" s="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>MID(M6484,22,1)</f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 s="3">
        <f>TableOMP[[#This Row],[Avg]]-$U$2*TableOMP[[#This Row],[StdDev]]</f>
        <v>18.375951608306579</v>
      </c>
      <c r="R6484" s="3">
        <f>TableOMP[[#This Row],[Avg]]+$U$2*TableOMP[[#This Row],[StdDev]]</f>
        <v>20.995144891693421</v>
      </c>
      <c r="S6484" s="3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>MID(M6485,22,1)</f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 s="3">
        <f>TableOMP[[#This Row],[Avg]]-$U$2*TableOMP[[#This Row],[StdDev]]</f>
        <v>17.406408552754783</v>
      </c>
      <c r="R6485" s="3">
        <f>TableOMP[[#This Row],[Avg]]+$U$2*TableOMP[[#This Row],[StdDev]]</f>
        <v>20.672428947245216</v>
      </c>
      <c r="S6485" s="3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>MID(M6486,22,1)</f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 s="3">
        <f>TableOMP[[#This Row],[Avg]]-$U$2*TableOMP[[#This Row],[StdDev]]</f>
        <v>17.574458210909423</v>
      </c>
      <c r="R6486" s="3">
        <f>TableOMP[[#This Row],[Avg]]+$U$2*TableOMP[[#This Row],[StdDev]]</f>
        <v>21.073299789090573</v>
      </c>
      <c r="S6486" s="3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>MID(M6487,22,1)</f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 s="3">
        <f>TableOMP[[#This Row],[Avg]]-$U$2*TableOMP[[#This Row],[StdDev]]</f>
        <v>17.563651524250186</v>
      </c>
      <c r="R6487" s="3">
        <f>TableOMP[[#This Row],[Avg]]+$U$2*TableOMP[[#This Row],[StdDev]]</f>
        <v>19.741119142416476</v>
      </c>
      <c r="S6487" s="3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>MID(M6488,22,1)</f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 s="3">
        <f>TableOMP[[#This Row],[Avg]]-$U$2*TableOMP[[#This Row],[StdDev]]</f>
        <v>17.948108956580448</v>
      </c>
      <c r="R6488" s="3">
        <f>TableOMP[[#This Row],[Avg]]+$U$2*TableOMP[[#This Row],[StdDev]]</f>
        <v>19.260094376752882</v>
      </c>
      <c r="S6488" s="3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>MID(M6489,22,1)</f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 s="3">
        <f>TableOMP[[#This Row],[Avg]]-$U$2*TableOMP[[#This Row],[StdDev]]</f>
        <v>17.702717140880427</v>
      </c>
      <c r="R6489" s="3">
        <f>TableOMP[[#This Row],[Avg]]+$U$2*TableOMP[[#This Row],[StdDev]]</f>
        <v>19.99181552578624</v>
      </c>
      <c r="S6489" s="3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>MID(M6490,22,1)</f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 s="3">
        <f>TableOMP[[#This Row],[Avg]]-$U$2*TableOMP[[#This Row],[StdDev]]</f>
        <v>17.155274128316179</v>
      </c>
      <c r="R6490" s="3">
        <f>TableOMP[[#This Row],[Avg]]+$U$2*TableOMP[[#This Row],[StdDev]]</f>
        <v>19.971520538350482</v>
      </c>
      <c r="S6490" s="3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>MID(M6491,22,1)</f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 s="3">
        <f>TableOMP[[#This Row],[Avg]]-$U$2*TableOMP[[#This Row],[StdDev]]</f>
        <v>17.396178254371211</v>
      </c>
      <c r="R6491" s="3">
        <f>TableOMP[[#This Row],[Avg]]+$U$2*TableOMP[[#This Row],[StdDev]]</f>
        <v>19.252367078962127</v>
      </c>
      <c r="S6491" s="3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>MID(M6492,22,1)</f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 s="3">
        <f>TableOMP[[#This Row],[Avg]]-$U$2*TableOMP[[#This Row],[StdDev]]</f>
        <v>16.912253015911041</v>
      </c>
      <c r="R6492" s="3">
        <f>TableOMP[[#This Row],[Avg]]+$U$2*TableOMP[[#This Row],[StdDev]]</f>
        <v>19.779174317422296</v>
      </c>
      <c r="S6492" s="3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>MID(M6493,22,1)</f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 s="3">
        <f>TableOMP[[#This Row],[Avg]]-$U$2*TableOMP[[#This Row],[StdDev]]</f>
        <v>17.350418893336943</v>
      </c>
      <c r="R6493" s="3">
        <f>TableOMP[[#This Row],[Avg]]+$U$2*TableOMP[[#This Row],[StdDev]]</f>
        <v>19.386995773329723</v>
      </c>
      <c r="S6493" s="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>MID(M6494,22,1)</f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 s="3">
        <f>TableOMP[[#This Row],[Avg]]-$U$2*TableOMP[[#This Row],[StdDev]]</f>
        <v>17.021320120186573</v>
      </c>
      <c r="R6494" s="3">
        <f>TableOMP[[#This Row],[Avg]]+$U$2*TableOMP[[#This Row],[StdDev]]</f>
        <v>19.529957879813423</v>
      </c>
      <c r="S6494" s="3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>MID(M6495,22,1)</f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 s="3">
        <f>TableOMP[[#This Row],[Avg]]-$U$2*TableOMP[[#This Row],[StdDev]]</f>
        <v>17.276967428056349</v>
      </c>
      <c r="R6495" s="3">
        <f>TableOMP[[#This Row],[Avg]]+$U$2*TableOMP[[#This Row],[StdDev]]</f>
        <v>19.237808571943656</v>
      </c>
      <c r="S6495" s="3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>MID(M6496,22,1)</f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 s="3">
        <f>TableOMP[[#This Row],[Avg]]-$U$2*TableOMP[[#This Row],[StdDev]]</f>
        <v>17.223792142337999</v>
      </c>
      <c r="R6496" s="3">
        <f>TableOMP[[#This Row],[Avg]]+$U$2*TableOMP[[#This Row],[StdDev]]</f>
        <v>19.152587190995341</v>
      </c>
      <c r="S6496" s="3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>MID(M6497,22,1)</f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 s="3">
        <f>TableOMP[[#This Row],[Avg]]-$U$2*TableOMP[[#This Row],[StdDev]]</f>
        <v>17.70097465207207</v>
      </c>
      <c r="R6497" s="3">
        <f>TableOMP[[#This Row],[Avg]]+$U$2*TableOMP[[#This Row],[StdDev]]</f>
        <v>18.44331734792793</v>
      </c>
      <c r="S6497" s="3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>MID(M6498,22,1)</f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 s="3">
        <f>TableOMP[[#This Row],[Avg]]-$U$2*TableOMP[[#This Row],[StdDev]]</f>
        <v>17.334122762341806</v>
      </c>
      <c r="R6498" s="3">
        <f>TableOMP[[#This Row],[Avg]]+$U$2*TableOMP[[#This Row],[StdDev]]</f>
        <v>19.000264570991526</v>
      </c>
      <c r="S6498" s="3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>MID(M6499,22,1)</f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 s="3">
        <f>TableOMP[[#This Row],[Avg]]-$U$2*TableOMP[[#This Row],[StdDev]]</f>
        <v>16.816658867395955</v>
      </c>
      <c r="R6499" s="3">
        <f>TableOMP[[#This Row],[Avg]]+$U$2*TableOMP[[#This Row],[StdDev]]</f>
        <v>18.794469132604046</v>
      </c>
      <c r="S6499" s="3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>MID(M6500,22,1)</f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 s="3">
        <f>TableOMP[[#This Row],[Avg]]-$U$2*TableOMP[[#This Row],[StdDev]]</f>
        <v>17.020196604920788</v>
      </c>
      <c r="R6500" s="3">
        <f>TableOMP[[#This Row],[Avg]]+$U$2*TableOMP[[#This Row],[StdDev]]</f>
        <v>18.997686061745878</v>
      </c>
      <c r="S6500" s="3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>MID(M6501,22,1)</f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 s="3">
        <f>TableOMP[[#This Row],[Avg]]-$U$2*TableOMP[[#This Row],[StdDev]]</f>
        <v>16.711232710660695</v>
      </c>
      <c r="R6501" s="3">
        <f>TableOMP[[#This Row],[Avg]]+$U$2*TableOMP[[#This Row],[StdDev]]</f>
        <v>18.87566195600597</v>
      </c>
      <c r="S6501" s="3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>MID(M6502,22,1)</f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 s="3">
        <f>TableOMP[[#This Row],[Avg]]-$U$2*TableOMP[[#This Row],[StdDev]]</f>
        <v>17.20300894256798</v>
      </c>
      <c r="R6502" s="3">
        <f>TableOMP[[#This Row],[Avg]]+$U$2*TableOMP[[#This Row],[StdDev]]</f>
        <v>18.072320390765352</v>
      </c>
      <c r="S6502" s="3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>MID(M6503,22,1)</f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 s="3">
        <f>TableOMP[[#This Row],[Avg]]-$U$2*TableOMP[[#This Row],[StdDev]]</f>
        <v>16.595216916068626</v>
      </c>
      <c r="R6503" s="3">
        <f>TableOMP[[#This Row],[Avg]]+$U$2*TableOMP[[#This Row],[StdDev]]</f>
        <v>18.543644417264705</v>
      </c>
      <c r="S6503" s="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>MID(M6504,22,1)</f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 s="3">
        <f>TableOMP[[#This Row],[Avg]]-$U$2*TableOMP[[#This Row],[StdDev]]</f>
        <v>16.175363886567386</v>
      </c>
      <c r="R6504" s="3">
        <f>TableOMP[[#This Row],[Avg]]+$U$2*TableOMP[[#This Row],[StdDev]]</f>
        <v>18.407275446765947</v>
      </c>
      <c r="S6504" s="3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>MID(M6505,22,1)</f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 s="3">
        <f>TableOMP[[#This Row],[Avg]]-$U$2*TableOMP[[#This Row],[StdDev]]</f>
        <v>15.883845579995883</v>
      </c>
      <c r="R6505" s="3">
        <f>TableOMP[[#This Row],[Avg]]+$U$2*TableOMP[[#This Row],[StdDev]]</f>
        <v>19.178211753337454</v>
      </c>
      <c r="S6505" s="3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>MID(M6506,22,1)</f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 s="3">
        <f>TableOMP[[#This Row],[Avg]]-$U$2*TableOMP[[#This Row],[StdDev]]</f>
        <v>15.702965677877025</v>
      </c>
      <c r="R6506" s="3">
        <f>TableOMP[[#This Row],[Avg]]+$U$2*TableOMP[[#This Row],[StdDev]]</f>
        <v>18.599224322122971</v>
      </c>
      <c r="S6506" s="3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>MID(M6507,22,1)</f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 s="3">
        <f>TableOMP[[#This Row],[Avg]]-$U$2*TableOMP[[#This Row],[StdDev]]</f>
        <v>15.494226856712832</v>
      </c>
      <c r="R6507" s="3">
        <f>TableOMP[[#This Row],[Avg]]+$U$2*TableOMP[[#This Row],[StdDev]]</f>
        <v>18.567578476620501</v>
      </c>
      <c r="S6507" s="3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>MID(M6508,22,1)</f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 s="3">
        <f>TableOMP[[#This Row],[Avg]]-$U$2*TableOMP[[#This Row],[StdDev]]</f>
        <v>15.392329524935665</v>
      </c>
      <c r="R6508" s="3">
        <f>TableOMP[[#This Row],[Avg]]+$U$2*TableOMP[[#This Row],[StdDev]]</f>
        <v>18.564607141730999</v>
      </c>
      <c r="S6508" s="3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>MID(M6509,22,1)</f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 s="3">
        <f>TableOMP[[#This Row],[Avg]]-$U$2*TableOMP[[#This Row],[StdDev]]</f>
        <v>15.04206300684309</v>
      </c>
      <c r="R6509" s="3">
        <f>TableOMP[[#This Row],[Avg]]+$U$2*TableOMP[[#This Row],[StdDev]]</f>
        <v>19.304784326490246</v>
      </c>
      <c r="S6509" s="3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>MID(M6510,22,1)</f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 s="3">
        <f>TableOMP[[#This Row],[Avg]]-$U$2*TableOMP[[#This Row],[StdDev]]</f>
        <v>15.100399776621039</v>
      </c>
      <c r="R6510" s="3">
        <f>TableOMP[[#This Row],[Avg]]+$U$2*TableOMP[[#This Row],[StdDev]]</f>
        <v>19.399129556712296</v>
      </c>
      <c r="S6510" s="3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>MID(M6511,22,1)</f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 s="3">
        <f>TableOMP[[#This Row],[Avg]]-$U$2*TableOMP[[#This Row],[StdDev]]</f>
        <v>15.431774742073523</v>
      </c>
      <c r="R6511" s="3">
        <f>TableOMP[[#This Row],[Avg]]+$U$2*TableOMP[[#This Row],[StdDev]]</f>
        <v>18.336935924593149</v>
      </c>
      <c r="S6511" s="3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>MID(M6512,22,1)</f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 s="3">
        <f>TableOMP[[#This Row],[Avg]]-$U$2*TableOMP[[#This Row],[StdDev]]</f>
        <v>15.425529460580581</v>
      </c>
      <c r="R6512" s="3">
        <f>TableOMP[[#This Row],[Avg]]+$U$2*TableOMP[[#This Row],[StdDev]]</f>
        <v>18.787972539419417</v>
      </c>
      <c r="S6512" s="3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>MID(M6513,22,1)</f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 s="3">
        <f>TableOMP[[#This Row],[Avg]]-$U$2*TableOMP[[#This Row],[StdDev]]</f>
        <v>16.892361740668363</v>
      </c>
      <c r="R6513" s="3">
        <f>TableOMP[[#This Row],[Avg]]+$U$2*TableOMP[[#This Row],[StdDev]]</f>
        <v>17.786472259331639</v>
      </c>
      <c r="S6513" s="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>MID(M6514,22,1)</f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 s="3">
        <f>TableOMP[[#This Row],[Avg]]-$U$2*TableOMP[[#This Row],[StdDev]]</f>
        <v>16.022798533124348</v>
      </c>
      <c r="R6514" s="3">
        <f>TableOMP[[#This Row],[Avg]]+$U$2*TableOMP[[#This Row],[StdDev]]</f>
        <v>18.60300146687565</v>
      </c>
      <c r="S6514" s="3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>MID(M6515,22,1)</f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 s="3">
        <f>TableOMP[[#This Row],[Avg]]-$U$2*TableOMP[[#This Row],[StdDev]]</f>
        <v>15.820125712169371</v>
      </c>
      <c r="R6515" s="3">
        <f>TableOMP[[#This Row],[Avg]]+$U$2*TableOMP[[#This Row],[StdDev]]</f>
        <v>18.186149621163963</v>
      </c>
      <c r="S6515" s="3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>MID(M6516,22,1)</f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 s="3">
        <f>TableOMP[[#This Row],[Avg]]-$U$2*TableOMP[[#This Row],[StdDev]]</f>
        <v>15.254919257720038</v>
      </c>
      <c r="R6516" s="3">
        <f>TableOMP[[#This Row],[Avg]]+$U$2*TableOMP[[#This Row],[StdDev]]</f>
        <v>18.621976742279958</v>
      </c>
      <c r="S6516" s="3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>MID(M6517,22,1)</f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s="3" t="e">
        <f>TableOMP[[#This Row],[Avg]]-$U$2*TableOMP[[#This Row],[StdDev]]</f>
        <v>#N/A</v>
      </c>
      <c r="R6517" s="3" t="e">
        <f>TableOMP[[#This Row],[Avg]]+$U$2*TableOMP[[#This Row],[StdDev]]</f>
        <v>#N/A</v>
      </c>
      <c r="S6517" s="3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>MID(M6518,22,1)</f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s="3" t="e">
        <f>TableOMP[[#This Row],[Avg]]-$U$2*TableOMP[[#This Row],[StdDev]]</f>
        <v>#N/A</v>
      </c>
      <c r="R6518" s="3" t="e">
        <f>TableOMP[[#This Row],[Avg]]+$U$2*TableOMP[[#This Row],[StdDev]]</f>
        <v>#N/A</v>
      </c>
      <c r="S6518" s="3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>MID(M6519,22,1)</f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s="3" t="e">
        <f>TableOMP[[#This Row],[Avg]]-$U$2*TableOMP[[#This Row],[StdDev]]</f>
        <v>#N/A</v>
      </c>
      <c r="R6519" s="3" t="e">
        <f>TableOMP[[#This Row],[Avg]]+$U$2*TableOMP[[#This Row],[StdDev]]</f>
        <v>#N/A</v>
      </c>
      <c r="S6519" s="3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>MID(M6520,22,1)</f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s="3" t="e">
        <f>TableOMP[[#This Row],[Avg]]-$U$2*TableOMP[[#This Row],[StdDev]]</f>
        <v>#N/A</v>
      </c>
      <c r="R6520" s="3" t="e">
        <f>TableOMP[[#This Row],[Avg]]+$U$2*TableOMP[[#This Row],[StdDev]]</f>
        <v>#N/A</v>
      </c>
      <c r="S6520" s="3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>MID(M6521,22,1)</f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s="3" t="e">
        <f>TableOMP[[#This Row],[Avg]]-$U$2*TableOMP[[#This Row],[StdDev]]</f>
        <v>#N/A</v>
      </c>
      <c r="R6521" s="3" t="e">
        <f>TableOMP[[#This Row],[Avg]]+$U$2*TableOMP[[#This Row],[StdDev]]</f>
        <v>#N/A</v>
      </c>
      <c r="S6521" s="3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>MID(M6522,22,1)</f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s="3" t="e">
        <f>TableOMP[[#This Row],[Avg]]-$U$2*TableOMP[[#This Row],[StdDev]]</f>
        <v>#N/A</v>
      </c>
      <c r="R6522" s="3" t="e">
        <f>TableOMP[[#This Row],[Avg]]+$U$2*TableOMP[[#This Row],[StdDev]]</f>
        <v>#N/A</v>
      </c>
      <c r="S6522" s="3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>MID(M6523,22,1)</f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s="3" t="e">
        <f>TableOMP[[#This Row],[Avg]]-$U$2*TableOMP[[#This Row],[StdDev]]</f>
        <v>#N/A</v>
      </c>
      <c r="R6523" s="3" t="e">
        <f>TableOMP[[#This Row],[Avg]]+$U$2*TableOMP[[#This Row],[StdDev]]</f>
        <v>#N/A</v>
      </c>
      <c r="S6523" s="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>MID(M6524,22,1)</f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s="3" t="e">
        <f>TableOMP[[#This Row],[Avg]]-$U$2*TableOMP[[#This Row],[StdDev]]</f>
        <v>#N/A</v>
      </c>
      <c r="R6524" s="3" t="e">
        <f>TableOMP[[#This Row],[Avg]]+$U$2*TableOMP[[#This Row],[StdDev]]</f>
        <v>#N/A</v>
      </c>
      <c r="S6524" s="3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>MID(M6525,22,1)</f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s="3" t="e">
        <f>TableOMP[[#This Row],[Avg]]-$U$2*TableOMP[[#This Row],[StdDev]]</f>
        <v>#N/A</v>
      </c>
      <c r="R6525" s="3" t="e">
        <f>TableOMP[[#This Row],[Avg]]+$U$2*TableOMP[[#This Row],[StdDev]]</f>
        <v>#N/A</v>
      </c>
      <c r="S6525" s="3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>MID(M6526,22,1)</f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s="3" t="e">
        <f>TableOMP[[#This Row],[Avg]]-$U$2*TableOMP[[#This Row],[StdDev]]</f>
        <v>#N/A</v>
      </c>
      <c r="R6526" s="3" t="e">
        <f>TableOMP[[#This Row],[Avg]]+$U$2*TableOMP[[#This Row],[StdDev]]</f>
        <v>#N/A</v>
      </c>
      <c r="S6526" s="3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>MID(M6527,22,1)</f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s="3" t="e">
        <f>TableOMP[[#This Row],[Avg]]-$U$2*TableOMP[[#This Row],[StdDev]]</f>
        <v>#N/A</v>
      </c>
      <c r="R6527" s="3" t="e">
        <f>TableOMP[[#This Row],[Avg]]+$U$2*TableOMP[[#This Row],[StdDev]]</f>
        <v>#N/A</v>
      </c>
      <c r="S6527" s="3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>MID(M6528,22,1)</f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s="3" t="e">
        <f>TableOMP[[#This Row],[Avg]]-$U$2*TableOMP[[#This Row],[StdDev]]</f>
        <v>#N/A</v>
      </c>
      <c r="R6528" s="3" t="e">
        <f>TableOMP[[#This Row],[Avg]]+$U$2*TableOMP[[#This Row],[StdDev]]</f>
        <v>#N/A</v>
      </c>
      <c r="S6528" s="3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>MID(M6529,22,1)</f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s="3" t="e">
        <f>TableOMP[[#This Row],[Avg]]-$U$2*TableOMP[[#This Row],[StdDev]]</f>
        <v>#N/A</v>
      </c>
      <c r="R6529" s="3" t="e">
        <f>TableOMP[[#This Row],[Avg]]+$U$2*TableOMP[[#This Row],[StdDev]]</f>
        <v>#N/A</v>
      </c>
      <c r="S6529" s="3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s="3" t="e">
        <f>TableOMP[[#This Row],[Avg]]-$U$2*TableOMP[[#This Row],[StdDev]]</f>
        <v>#N/A</v>
      </c>
      <c r="R6530" s="3" t="e">
        <f>TableOMP[[#This Row],[Avg]]+$U$2*TableOMP[[#This Row],[StdDev]]</f>
        <v>#N/A</v>
      </c>
      <c r="S6530" s="3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>MID(M6531,22,1)</f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s="3" t="e">
        <f>TableOMP[[#This Row],[Avg]]-$U$2*TableOMP[[#This Row],[StdDev]]</f>
        <v>#N/A</v>
      </c>
      <c r="R6531" s="3" t="e">
        <f>TableOMP[[#This Row],[Avg]]+$U$2*TableOMP[[#This Row],[StdDev]]</f>
        <v>#N/A</v>
      </c>
      <c r="S6531" s="3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>MID(M6532,22,1)</f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s="3" t="e">
        <f>TableOMP[[#This Row],[Avg]]-$U$2*TableOMP[[#This Row],[StdDev]]</f>
        <v>#N/A</v>
      </c>
      <c r="R6532" s="3" t="e">
        <f>TableOMP[[#This Row],[Avg]]+$U$2*TableOMP[[#This Row],[StdDev]]</f>
        <v>#N/A</v>
      </c>
      <c r="S6532" s="3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>MID(M6533,22,1)</f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s="3" t="e">
        <f>TableOMP[[#This Row],[Avg]]-$U$2*TableOMP[[#This Row],[StdDev]]</f>
        <v>#N/A</v>
      </c>
      <c r="R6533" s="3" t="e">
        <f>TableOMP[[#This Row],[Avg]]+$U$2*TableOMP[[#This Row],[StdDev]]</f>
        <v>#N/A</v>
      </c>
      <c r="S6533" s="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>MID(M6534,22,1)</f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s="3" t="e">
        <f>TableOMP[[#This Row],[Avg]]-$U$2*TableOMP[[#This Row],[StdDev]]</f>
        <v>#N/A</v>
      </c>
      <c r="R6534" s="3" t="e">
        <f>TableOMP[[#This Row],[Avg]]+$U$2*TableOMP[[#This Row],[StdDev]]</f>
        <v>#N/A</v>
      </c>
      <c r="S6534" s="3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>MID(M6535,22,1)</f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s="3" t="e">
        <f>TableOMP[[#This Row],[Avg]]-$U$2*TableOMP[[#This Row],[StdDev]]</f>
        <v>#N/A</v>
      </c>
      <c r="R6535" s="3" t="e">
        <f>TableOMP[[#This Row],[Avg]]+$U$2*TableOMP[[#This Row],[StdDev]]</f>
        <v>#N/A</v>
      </c>
      <c r="S6535" s="3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>MID(M6536,22,1)</f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s="3" t="e">
        <f>TableOMP[[#This Row],[Avg]]-$U$2*TableOMP[[#This Row],[StdDev]]</f>
        <v>#N/A</v>
      </c>
      <c r="R6536" s="3" t="e">
        <f>TableOMP[[#This Row],[Avg]]+$U$2*TableOMP[[#This Row],[StdDev]]</f>
        <v>#N/A</v>
      </c>
      <c r="S6536" s="3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>MID(M6537,22,1)</f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s="3" t="e">
        <f>TableOMP[[#This Row],[Avg]]-$U$2*TableOMP[[#This Row],[StdDev]]</f>
        <v>#N/A</v>
      </c>
      <c r="R6537" s="3" t="e">
        <f>TableOMP[[#This Row],[Avg]]+$U$2*TableOMP[[#This Row],[StdDev]]</f>
        <v>#N/A</v>
      </c>
      <c r="S6537" s="3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>MID(M6538,22,1)</f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s="3" t="e">
        <f>TableOMP[[#This Row],[Avg]]-$U$2*TableOMP[[#This Row],[StdDev]]</f>
        <v>#N/A</v>
      </c>
      <c r="R6538" s="3" t="e">
        <f>TableOMP[[#This Row],[Avg]]+$U$2*TableOMP[[#This Row],[StdDev]]</f>
        <v>#N/A</v>
      </c>
      <c r="S6538" s="3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>MID(M6539,22,1)</f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s="3" t="e">
        <f>TableOMP[[#This Row],[Avg]]-$U$2*TableOMP[[#This Row],[StdDev]]</f>
        <v>#N/A</v>
      </c>
      <c r="R6539" s="3" t="e">
        <f>TableOMP[[#This Row],[Avg]]+$U$2*TableOMP[[#This Row],[StdDev]]</f>
        <v>#N/A</v>
      </c>
      <c r="S6539" s="3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>MID(M6540,22,1)</f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s="3" t="e">
        <f>TableOMP[[#This Row],[Avg]]-$U$2*TableOMP[[#This Row],[StdDev]]</f>
        <v>#N/A</v>
      </c>
      <c r="R6540" s="3" t="e">
        <f>TableOMP[[#This Row],[Avg]]+$U$2*TableOMP[[#This Row],[StdDev]]</f>
        <v>#N/A</v>
      </c>
      <c r="S6540" s="3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>MID(M6541,22,1)</f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s="3" t="e">
        <f>TableOMP[[#This Row],[Avg]]-$U$2*TableOMP[[#This Row],[StdDev]]</f>
        <v>#N/A</v>
      </c>
      <c r="R6541" s="3" t="e">
        <f>TableOMP[[#This Row],[Avg]]+$U$2*TableOMP[[#This Row],[StdDev]]</f>
        <v>#N/A</v>
      </c>
      <c r="S6541" s="3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>MID(M6542,22,1)</f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s="3" t="e">
        <f>TableOMP[[#This Row],[Avg]]-$U$2*TableOMP[[#This Row],[StdDev]]</f>
        <v>#N/A</v>
      </c>
      <c r="R6542" s="3" t="e">
        <f>TableOMP[[#This Row],[Avg]]+$U$2*TableOMP[[#This Row],[StdDev]]</f>
        <v>#N/A</v>
      </c>
      <c r="S6542" s="3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>MID(M6543,22,1)</f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s="3" t="e">
        <f>TableOMP[[#This Row],[Avg]]-$U$2*TableOMP[[#This Row],[StdDev]]</f>
        <v>#N/A</v>
      </c>
      <c r="R6543" s="3" t="e">
        <f>TableOMP[[#This Row],[Avg]]+$U$2*TableOMP[[#This Row],[StdDev]]</f>
        <v>#N/A</v>
      </c>
      <c r="S6543" s="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>MID(M6544,22,1)</f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s="3" t="e">
        <f>TableOMP[[#This Row],[Avg]]-$U$2*TableOMP[[#This Row],[StdDev]]</f>
        <v>#N/A</v>
      </c>
      <c r="R6544" s="3" t="e">
        <f>TableOMP[[#This Row],[Avg]]+$U$2*TableOMP[[#This Row],[StdDev]]</f>
        <v>#N/A</v>
      </c>
      <c r="S6544" s="3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>MID(M6545,22,1)</f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s="3" t="e">
        <f>TableOMP[[#This Row],[Avg]]-$U$2*TableOMP[[#This Row],[StdDev]]</f>
        <v>#N/A</v>
      </c>
      <c r="R6545" s="3" t="e">
        <f>TableOMP[[#This Row],[Avg]]+$U$2*TableOMP[[#This Row],[StdDev]]</f>
        <v>#N/A</v>
      </c>
      <c r="S6545" s="3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>MID(M6546,22,1)</f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s="3" t="e">
        <f>TableOMP[[#This Row],[Avg]]-$U$2*TableOMP[[#This Row],[StdDev]]</f>
        <v>#N/A</v>
      </c>
      <c r="R6546" s="3" t="e">
        <f>TableOMP[[#This Row],[Avg]]+$U$2*TableOMP[[#This Row],[StdDev]]</f>
        <v>#N/A</v>
      </c>
      <c r="S6546" s="3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>MID(M6547,22,1)</f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s="3" t="e">
        <f>TableOMP[[#This Row],[Avg]]-$U$2*TableOMP[[#This Row],[StdDev]]</f>
        <v>#N/A</v>
      </c>
      <c r="R6547" s="3" t="e">
        <f>TableOMP[[#This Row],[Avg]]+$U$2*TableOMP[[#This Row],[StdDev]]</f>
        <v>#N/A</v>
      </c>
      <c r="S6547" s="3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>MID(M6548,22,1)</f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s="3" t="e">
        <f>TableOMP[[#This Row],[Avg]]-$U$2*TableOMP[[#This Row],[StdDev]]</f>
        <v>#N/A</v>
      </c>
      <c r="R6548" s="3" t="e">
        <f>TableOMP[[#This Row],[Avg]]+$U$2*TableOMP[[#This Row],[StdDev]]</f>
        <v>#N/A</v>
      </c>
      <c r="S6548" s="3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>MID(M6549,22,1)</f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s="3" t="e">
        <f>TableOMP[[#This Row],[Avg]]-$U$2*TableOMP[[#This Row],[StdDev]]</f>
        <v>#N/A</v>
      </c>
      <c r="R6549" s="3" t="e">
        <f>TableOMP[[#This Row],[Avg]]+$U$2*TableOMP[[#This Row],[StdDev]]</f>
        <v>#N/A</v>
      </c>
      <c r="S6549" s="3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>MID(M6550,22,1)</f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s="3" t="e">
        <f>TableOMP[[#This Row],[Avg]]-$U$2*TableOMP[[#This Row],[StdDev]]</f>
        <v>#N/A</v>
      </c>
      <c r="R6550" s="3" t="e">
        <f>TableOMP[[#This Row],[Avg]]+$U$2*TableOMP[[#This Row],[StdDev]]</f>
        <v>#N/A</v>
      </c>
      <c r="S6550" s="3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>MID(M6551,22,1)</f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s="3" t="e">
        <f>TableOMP[[#This Row],[Avg]]-$U$2*TableOMP[[#This Row],[StdDev]]</f>
        <v>#N/A</v>
      </c>
      <c r="R6551" s="3" t="e">
        <f>TableOMP[[#This Row],[Avg]]+$U$2*TableOMP[[#This Row],[StdDev]]</f>
        <v>#N/A</v>
      </c>
      <c r="S6551" s="3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>MID(M6552,22,1)</f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s="3" t="e">
        <f>TableOMP[[#This Row],[Avg]]-$U$2*TableOMP[[#This Row],[StdDev]]</f>
        <v>#N/A</v>
      </c>
      <c r="R6552" s="3" t="e">
        <f>TableOMP[[#This Row],[Avg]]+$U$2*TableOMP[[#This Row],[StdDev]]</f>
        <v>#N/A</v>
      </c>
      <c r="S6552" s="3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>MID(M6553,22,1)</f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s="3" t="e">
        <f>TableOMP[[#This Row],[Avg]]-$U$2*TableOMP[[#This Row],[StdDev]]</f>
        <v>#N/A</v>
      </c>
      <c r="R6553" s="3" t="e">
        <f>TableOMP[[#This Row],[Avg]]+$U$2*TableOMP[[#This Row],[StdDev]]</f>
        <v>#N/A</v>
      </c>
      <c r="S6553" s="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>MID(M6554,22,1)</f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s="3" t="e">
        <f>TableOMP[[#This Row],[Avg]]-$U$2*TableOMP[[#This Row],[StdDev]]</f>
        <v>#N/A</v>
      </c>
      <c r="R6554" s="3" t="e">
        <f>TableOMP[[#This Row],[Avg]]+$U$2*TableOMP[[#This Row],[StdDev]]</f>
        <v>#N/A</v>
      </c>
      <c r="S6554" s="3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>MID(M6555,22,1)</f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s="3" t="e">
        <f>TableOMP[[#This Row],[Avg]]-$U$2*TableOMP[[#This Row],[StdDev]]</f>
        <v>#N/A</v>
      </c>
      <c r="R6555" s="3" t="e">
        <f>TableOMP[[#This Row],[Avg]]+$U$2*TableOMP[[#This Row],[StdDev]]</f>
        <v>#N/A</v>
      </c>
      <c r="S6555" s="3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>MID(M6556,22,1)</f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s="3" t="e">
        <f>TableOMP[[#This Row],[Avg]]-$U$2*TableOMP[[#This Row],[StdDev]]</f>
        <v>#N/A</v>
      </c>
      <c r="R6556" s="3" t="e">
        <f>TableOMP[[#This Row],[Avg]]+$U$2*TableOMP[[#This Row],[StdDev]]</f>
        <v>#N/A</v>
      </c>
      <c r="S6556" s="3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>MID(M6557,22,1)</f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s="3" t="e">
        <f>TableOMP[[#This Row],[Avg]]-$U$2*TableOMP[[#This Row],[StdDev]]</f>
        <v>#N/A</v>
      </c>
      <c r="R6557" s="3" t="e">
        <f>TableOMP[[#This Row],[Avg]]+$U$2*TableOMP[[#This Row],[StdDev]]</f>
        <v>#N/A</v>
      </c>
      <c r="S6557" s="3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>MID(M6558,22,1)</f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s="3" t="e">
        <f>TableOMP[[#This Row],[Avg]]-$U$2*TableOMP[[#This Row],[StdDev]]</f>
        <v>#N/A</v>
      </c>
      <c r="R6558" s="3" t="e">
        <f>TableOMP[[#This Row],[Avg]]+$U$2*TableOMP[[#This Row],[StdDev]]</f>
        <v>#N/A</v>
      </c>
      <c r="S6558" s="3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>MID(M6559,22,1)</f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s="3" t="e">
        <f>TableOMP[[#This Row],[Avg]]-$U$2*TableOMP[[#This Row],[StdDev]]</f>
        <v>#N/A</v>
      </c>
      <c r="R6559" s="3" t="e">
        <f>TableOMP[[#This Row],[Avg]]+$U$2*TableOMP[[#This Row],[StdDev]]</f>
        <v>#N/A</v>
      </c>
      <c r="S6559" s="3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>MID(M6560,22,1)</f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s="3" t="e">
        <f>TableOMP[[#This Row],[Avg]]-$U$2*TableOMP[[#This Row],[StdDev]]</f>
        <v>#N/A</v>
      </c>
      <c r="R6560" s="3" t="e">
        <f>TableOMP[[#This Row],[Avg]]+$U$2*TableOMP[[#This Row],[StdDev]]</f>
        <v>#N/A</v>
      </c>
      <c r="S6560" s="3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>MID(M6561,22,1)</f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s="3" t="e">
        <f>TableOMP[[#This Row],[Avg]]-$U$2*TableOMP[[#This Row],[StdDev]]</f>
        <v>#N/A</v>
      </c>
      <c r="R6561" s="3" t="e">
        <f>TableOMP[[#This Row],[Avg]]+$U$2*TableOMP[[#This Row],[StdDev]]</f>
        <v>#N/A</v>
      </c>
      <c r="S6561" s="3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>MID(M6562,22,1)</f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s="3" t="e">
        <f>TableOMP[[#This Row],[Avg]]-$U$2*TableOMP[[#This Row],[StdDev]]</f>
        <v>#N/A</v>
      </c>
      <c r="R6562" s="3" t="e">
        <f>TableOMP[[#This Row],[Avg]]+$U$2*TableOMP[[#This Row],[StdDev]]</f>
        <v>#N/A</v>
      </c>
      <c r="S6562" s="3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>MID(M6563,22,1)</f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s="3" t="e">
        <f>TableOMP[[#This Row],[Avg]]-$U$2*TableOMP[[#This Row],[StdDev]]</f>
        <v>#N/A</v>
      </c>
      <c r="R6563" s="3" t="e">
        <f>TableOMP[[#This Row],[Avg]]+$U$2*TableOMP[[#This Row],[StdDev]]</f>
        <v>#N/A</v>
      </c>
      <c r="S6563" s="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>MID(M6564,22,1)</f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s="3" t="e">
        <f>TableOMP[[#This Row],[Avg]]-$U$2*TableOMP[[#This Row],[StdDev]]</f>
        <v>#N/A</v>
      </c>
      <c r="R6564" s="3" t="e">
        <f>TableOMP[[#This Row],[Avg]]+$U$2*TableOMP[[#This Row],[StdDev]]</f>
        <v>#N/A</v>
      </c>
      <c r="S6564" s="3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>MID(M6565,22,1)</f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s="3" t="e">
        <f>TableOMP[[#This Row],[Avg]]-$U$2*TableOMP[[#This Row],[StdDev]]</f>
        <v>#N/A</v>
      </c>
      <c r="R6565" s="3" t="e">
        <f>TableOMP[[#This Row],[Avg]]+$U$2*TableOMP[[#This Row],[StdDev]]</f>
        <v>#N/A</v>
      </c>
      <c r="S6565" s="3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>MID(M6566,22,1)</f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s="3" t="e">
        <f>TableOMP[[#This Row],[Avg]]-$U$2*TableOMP[[#This Row],[StdDev]]</f>
        <v>#N/A</v>
      </c>
      <c r="R6566" s="3" t="e">
        <f>TableOMP[[#This Row],[Avg]]+$U$2*TableOMP[[#This Row],[StdDev]]</f>
        <v>#N/A</v>
      </c>
      <c r="S6566" s="3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>MID(M6567,22,1)</f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s="3" t="e">
        <f>TableOMP[[#This Row],[Avg]]-$U$2*TableOMP[[#This Row],[StdDev]]</f>
        <v>#N/A</v>
      </c>
      <c r="R6567" s="3" t="e">
        <f>TableOMP[[#This Row],[Avg]]+$U$2*TableOMP[[#This Row],[StdDev]]</f>
        <v>#N/A</v>
      </c>
      <c r="S6567" s="3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>MID(M6568,22,1)</f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s="3" t="e">
        <f>TableOMP[[#This Row],[Avg]]-$U$2*TableOMP[[#This Row],[StdDev]]</f>
        <v>#N/A</v>
      </c>
      <c r="R6568" s="3" t="e">
        <f>TableOMP[[#This Row],[Avg]]+$U$2*TableOMP[[#This Row],[StdDev]]</f>
        <v>#N/A</v>
      </c>
      <c r="S6568" s="3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>MID(M6569,22,1)</f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s="3" t="e">
        <f>TableOMP[[#This Row],[Avg]]-$U$2*TableOMP[[#This Row],[StdDev]]</f>
        <v>#N/A</v>
      </c>
      <c r="R6569" s="3" t="e">
        <f>TableOMP[[#This Row],[Avg]]+$U$2*TableOMP[[#This Row],[StdDev]]</f>
        <v>#N/A</v>
      </c>
      <c r="S6569" s="3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>MID(M6570,22,1)</f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s="3" t="e">
        <f>TableOMP[[#This Row],[Avg]]-$U$2*TableOMP[[#This Row],[StdDev]]</f>
        <v>#N/A</v>
      </c>
      <c r="R6570" s="3" t="e">
        <f>TableOMP[[#This Row],[Avg]]+$U$2*TableOMP[[#This Row],[StdDev]]</f>
        <v>#N/A</v>
      </c>
      <c r="S6570" s="3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>MID(M6571,22,1)</f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s="3" t="e">
        <f>TableOMP[[#This Row],[Avg]]-$U$2*TableOMP[[#This Row],[StdDev]]</f>
        <v>#N/A</v>
      </c>
      <c r="R6571" s="3" t="e">
        <f>TableOMP[[#This Row],[Avg]]+$U$2*TableOMP[[#This Row],[StdDev]]</f>
        <v>#N/A</v>
      </c>
      <c r="S6571" s="3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>MID(M6572,22,1)</f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s="3" t="e">
        <f>TableOMP[[#This Row],[Avg]]-$U$2*TableOMP[[#This Row],[StdDev]]</f>
        <v>#N/A</v>
      </c>
      <c r="R6572" s="3" t="e">
        <f>TableOMP[[#This Row],[Avg]]+$U$2*TableOMP[[#This Row],[StdDev]]</f>
        <v>#N/A</v>
      </c>
      <c r="S6572" s="3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>MID(M6573,22,1)</f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s="3" t="e">
        <f>TableOMP[[#This Row],[Avg]]-$U$2*TableOMP[[#This Row],[StdDev]]</f>
        <v>#N/A</v>
      </c>
      <c r="R6573" s="3" t="e">
        <f>TableOMP[[#This Row],[Avg]]+$U$2*TableOMP[[#This Row],[StdDev]]</f>
        <v>#N/A</v>
      </c>
      <c r="S6573" s="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>MID(M6574,22,1)</f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s="3" t="e">
        <f>TableOMP[[#This Row],[Avg]]-$U$2*TableOMP[[#This Row],[StdDev]]</f>
        <v>#N/A</v>
      </c>
      <c r="R6574" s="3" t="e">
        <f>TableOMP[[#This Row],[Avg]]+$U$2*TableOMP[[#This Row],[StdDev]]</f>
        <v>#N/A</v>
      </c>
      <c r="S6574" s="3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>MID(M6575,22,1)</f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s="3" t="e">
        <f>TableOMP[[#This Row],[Avg]]-$U$2*TableOMP[[#This Row],[StdDev]]</f>
        <v>#N/A</v>
      </c>
      <c r="R6575" s="3" t="e">
        <f>TableOMP[[#This Row],[Avg]]+$U$2*TableOMP[[#This Row],[StdDev]]</f>
        <v>#N/A</v>
      </c>
      <c r="S6575" s="3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>MID(M6576,22,1)</f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s="3" t="e">
        <f>TableOMP[[#This Row],[Avg]]-$U$2*TableOMP[[#This Row],[StdDev]]</f>
        <v>#N/A</v>
      </c>
      <c r="R6576" s="3" t="e">
        <f>TableOMP[[#This Row],[Avg]]+$U$2*TableOMP[[#This Row],[StdDev]]</f>
        <v>#N/A</v>
      </c>
      <c r="S6576" s="3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>MID(M6577,22,1)</f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s="3" t="e">
        <f>TableOMP[[#This Row],[Avg]]-$U$2*TableOMP[[#This Row],[StdDev]]</f>
        <v>#N/A</v>
      </c>
      <c r="R6577" s="3" t="e">
        <f>TableOMP[[#This Row],[Avg]]+$U$2*TableOMP[[#This Row],[StdDev]]</f>
        <v>#N/A</v>
      </c>
      <c r="S6577" s="3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>MID(M6578,22,1)</f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s="3" t="e">
        <f>TableOMP[[#This Row],[Avg]]-$U$2*TableOMP[[#This Row],[StdDev]]</f>
        <v>#N/A</v>
      </c>
      <c r="R6578" s="3" t="e">
        <f>TableOMP[[#This Row],[Avg]]+$U$2*TableOMP[[#This Row],[StdDev]]</f>
        <v>#N/A</v>
      </c>
      <c r="S6578" s="3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>MID(M6579,22,1)</f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s="3" t="e">
        <f>TableOMP[[#This Row],[Avg]]-$U$2*TableOMP[[#This Row],[StdDev]]</f>
        <v>#N/A</v>
      </c>
      <c r="R6579" s="3" t="e">
        <f>TableOMP[[#This Row],[Avg]]+$U$2*TableOMP[[#This Row],[StdDev]]</f>
        <v>#N/A</v>
      </c>
      <c r="S6579" s="3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>MID(M6580,22,1)</f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s="3" t="e">
        <f>TableOMP[[#This Row],[Avg]]-$U$2*TableOMP[[#This Row],[StdDev]]</f>
        <v>#N/A</v>
      </c>
      <c r="R6580" s="3" t="e">
        <f>TableOMP[[#This Row],[Avg]]+$U$2*TableOMP[[#This Row],[StdDev]]</f>
        <v>#N/A</v>
      </c>
      <c r="S6580" s="3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>MID(M6581,22,1)</f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s="3" t="e">
        <f>TableOMP[[#This Row],[Avg]]-$U$2*TableOMP[[#This Row],[StdDev]]</f>
        <v>#N/A</v>
      </c>
      <c r="R6581" s="3" t="e">
        <f>TableOMP[[#This Row],[Avg]]+$U$2*TableOMP[[#This Row],[StdDev]]</f>
        <v>#N/A</v>
      </c>
      <c r="S6581" s="3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>MID(M6582,22,1)</f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s="3" t="e">
        <f>TableOMP[[#This Row],[Avg]]-$U$2*TableOMP[[#This Row],[StdDev]]</f>
        <v>#N/A</v>
      </c>
      <c r="R6582" s="3" t="e">
        <f>TableOMP[[#This Row],[Avg]]+$U$2*TableOMP[[#This Row],[StdDev]]</f>
        <v>#N/A</v>
      </c>
      <c r="S6582" s="3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>MID(M6583,22,1)</f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s="3" t="e">
        <f>TableOMP[[#This Row],[Avg]]-$U$2*TableOMP[[#This Row],[StdDev]]</f>
        <v>#N/A</v>
      </c>
      <c r="R6583" s="3" t="e">
        <f>TableOMP[[#This Row],[Avg]]+$U$2*TableOMP[[#This Row],[StdDev]]</f>
        <v>#N/A</v>
      </c>
      <c r="S6583" s="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>MID(M6584,22,1)</f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s="3" t="e">
        <f>TableOMP[[#This Row],[Avg]]-$U$2*TableOMP[[#This Row],[StdDev]]</f>
        <v>#N/A</v>
      </c>
      <c r="R6584" s="3" t="e">
        <f>TableOMP[[#This Row],[Avg]]+$U$2*TableOMP[[#This Row],[StdDev]]</f>
        <v>#N/A</v>
      </c>
      <c r="S6584" s="3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>MID(M6585,22,1)</f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s="3" t="e">
        <f>TableOMP[[#This Row],[Avg]]-$U$2*TableOMP[[#This Row],[StdDev]]</f>
        <v>#N/A</v>
      </c>
      <c r="R6585" s="3" t="e">
        <f>TableOMP[[#This Row],[Avg]]+$U$2*TableOMP[[#This Row],[StdDev]]</f>
        <v>#N/A</v>
      </c>
      <c r="S6585" s="3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>MID(M6586,22,1)</f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s="3" t="e">
        <f>TableOMP[[#This Row],[Avg]]-$U$2*TableOMP[[#This Row],[StdDev]]</f>
        <v>#N/A</v>
      </c>
      <c r="R6586" s="3" t="e">
        <f>TableOMP[[#This Row],[Avg]]+$U$2*TableOMP[[#This Row],[StdDev]]</f>
        <v>#N/A</v>
      </c>
      <c r="S6586" s="3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>MID(M6587,22,1)</f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s="3" t="e">
        <f>TableOMP[[#This Row],[Avg]]-$U$2*TableOMP[[#This Row],[StdDev]]</f>
        <v>#N/A</v>
      </c>
      <c r="R6587" s="3" t="e">
        <f>TableOMP[[#This Row],[Avg]]+$U$2*TableOMP[[#This Row],[StdDev]]</f>
        <v>#N/A</v>
      </c>
      <c r="S6587" s="3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>MID(M6588,22,1)</f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s="3" t="e">
        <f>TableOMP[[#This Row],[Avg]]-$U$2*TableOMP[[#This Row],[StdDev]]</f>
        <v>#N/A</v>
      </c>
      <c r="R6588" s="3" t="e">
        <f>TableOMP[[#This Row],[Avg]]+$U$2*TableOMP[[#This Row],[StdDev]]</f>
        <v>#N/A</v>
      </c>
      <c r="S6588" s="3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>MID(M6589,22,1)</f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s="3" t="e">
        <f>TableOMP[[#This Row],[Avg]]-$U$2*TableOMP[[#This Row],[StdDev]]</f>
        <v>#N/A</v>
      </c>
      <c r="R6589" s="3" t="e">
        <f>TableOMP[[#This Row],[Avg]]+$U$2*TableOMP[[#This Row],[StdDev]]</f>
        <v>#N/A</v>
      </c>
      <c r="S6589" s="3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>MID(M6590,22,1)</f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s="3" t="e">
        <f>TableOMP[[#This Row],[Avg]]-$U$2*TableOMP[[#This Row],[StdDev]]</f>
        <v>#N/A</v>
      </c>
      <c r="R6590" s="3" t="e">
        <f>TableOMP[[#This Row],[Avg]]+$U$2*TableOMP[[#This Row],[StdDev]]</f>
        <v>#N/A</v>
      </c>
      <c r="S6590" s="3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>MID(M6591,22,1)</f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s="3" t="e">
        <f>TableOMP[[#This Row],[Avg]]-$U$2*TableOMP[[#This Row],[StdDev]]</f>
        <v>#N/A</v>
      </c>
      <c r="R6591" s="3" t="e">
        <f>TableOMP[[#This Row],[Avg]]+$U$2*TableOMP[[#This Row],[StdDev]]</f>
        <v>#N/A</v>
      </c>
      <c r="S6591" s="3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>MID(M6592,22,1)</f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s="3" t="e">
        <f>TableOMP[[#This Row],[Avg]]-$U$2*TableOMP[[#This Row],[StdDev]]</f>
        <v>#N/A</v>
      </c>
      <c r="R6592" s="3" t="e">
        <f>TableOMP[[#This Row],[Avg]]+$U$2*TableOMP[[#This Row],[StdDev]]</f>
        <v>#N/A</v>
      </c>
      <c r="S6592" s="3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>MID(M6593,22,1)</f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s="3" t="e">
        <f>TableOMP[[#This Row],[Avg]]-$U$2*TableOMP[[#This Row],[StdDev]]</f>
        <v>#N/A</v>
      </c>
      <c r="R6593" s="3" t="e">
        <f>TableOMP[[#This Row],[Avg]]+$U$2*TableOMP[[#This Row],[StdDev]]</f>
        <v>#N/A</v>
      </c>
      <c r="S6593" s="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s="3" t="e">
        <f>TableOMP[[#This Row],[Avg]]-$U$2*TableOMP[[#This Row],[StdDev]]</f>
        <v>#N/A</v>
      </c>
      <c r="R6594" s="3" t="e">
        <f>TableOMP[[#This Row],[Avg]]+$U$2*TableOMP[[#This Row],[StdDev]]</f>
        <v>#N/A</v>
      </c>
      <c r="S6594" s="3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>MID(M6595,22,1)</f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s="3" t="e">
        <f>TableOMP[[#This Row],[Avg]]-$U$2*TableOMP[[#This Row],[StdDev]]</f>
        <v>#N/A</v>
      </c>
      <c r="R6595" s="3" t="e">
        <f>TableOMP[[#This Row],[Avg]]+$U$2*TableOMP[[#This Row],[StdDev]]</f>
        <v>#N/A</v>
      </c>
      <c r="S6595" s="3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>MID(M6596,22,1)</f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s="3" t="e">
        <f>TableOMP[[#This Row],[Avg]]-$U$2*TableOMP[[#This Row],[StdDev]]</f>
        <v>#N/A</v>
      </c>
      <c r="R6596" s="3" t="e">
        <f>TableOMP[[#This Row],[Avg]]+$U$2*TableOMP[[#This Row],[StdDev]]</f>
        <v>#N/A</v>
      </c>
      <c r="S6596" s="3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>MID(M6597,22,1)</f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s="3" t="e">
        <f>TableOMP[[#This Row],[Avg]]-$U$2*TableOMP[[#This Row],[StdDev]]</f>
        <v>#N/A</v>
      </c>
      <c r="R6597" s="3" t="e">
        <f>TableOMP[[#This Row],[Avg]]+$U$2*TableOMP[[#This Row],[StdDev]]</f>
        <v>#N/A</v>
      </c>
      <c r="S6597" s="3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>MID(M6598,22,1)</f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s="3" t="e">
        <f>TableOMP[[#This Row],[Avg]]-$U$2*TableOMP[[#This Row],[StdDev]]</f>
        <v>#N/A</v>
      </c>
      <c r="R6598" s="3" t="e">
        <f>TableOMP[[#This Row],[Avg]]+$U$2*TableOMP[[#This Row],[StdDev]]</f>
        <v>#N/A</v>
      </c>
      <c r="S6598" s="3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>MID(M6599,22,1)</f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s="3" t="e">
        <f>TableOMP[[#This Row],[Avg]]-$U$2*TableOMP[[#This Row],[StdDev]]</f>
        <v>#N/A</v>
      </c>
      <c r="R6599" s="3" t="e">
        <f>TableOMP[[#This Row],[Avg]]+$U$2*TableOMP[[#This Row],[StdDev]]</f>
        <v>#N/A</v>
      </c>
      <c r="S6599" s="3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>MID(M6600,22,1)</f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s="3" t="e">
        <f>TableOMP[[#This Row],[Avg]]-$U$2*TableOMP[[#This Row],[StdDev]]</f>
        <v>#N/A</v>
      </c>
      <c r="R6600" s="3" t="e">
        <f>TableOMP[[#This Row],[Avg]]+$U$2*TableOMP[[#This Row],[StdDev]]</f>
        <v>#N/A</v>
      </c>
      <c r="S6600" s="3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>MID(M6601,22,1)</f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s="3" t="e">
        <f>TableOMP[[#This Row],[Avg]]-$U$2*TableOMP[[#This Row],[StdDev]]</f>
        <v>#N/A</v>
      </c>
      <c r="R6601" s="3" t="e">
        <f>TableOMP[[#This Row],[Avg]]+$U$2*TableOMP[[#This Row],[StdDev]]</f>
        <v>#N/A</v>
      </c>
      <c r="S6601" s="3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>MID(M6602,22,1)</f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s="3" t="e">
        <f>TableOMP[[#This Row],[Avg]]-$U$2*TableOMP[[#This Row],[StdDev]]</f>
        <v>#N/A</v>
      </c>
      <c r="R6602" s="3" t="e">
        <f>TableOMP[[#This Row],[Avg]]+$U$2*TableOMP[[#This Row],[StdDev]]</f>
        <v>#N/A</v>
      </c>
      <c r="S6602" s="3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>MID(M6603,22,1)</f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s="3" t="e">
        <f>TableOMP[[#This Row],[Avg]]-$U$2*TableOMP[[#This Row],[StdDev]]</f>
        <v>#N/A</v>
      </c>
      <c r="R6603" s="3" t="e">
        <f>TableOMP[[#This Row],[Avg]]+$U$2*TableOMP[[#This Row],[StdDev]]</f>
        <v>#N/A</v>
      </c>
      <c r="S6603" s="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>MID(M6604,22,1)</f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s="3" t="e">
        <f>TableOMP[[#This Row],[Avg]]-$U$2*TableOMP[[#This Row],[StdDev]]</f>
        <v>#N/A</v>
      </c>
      <c r="R6604" s="3" t="e">
        <f>TableOMP[[#This Row],[Avg]]+$U$2*TableOMP[[#This Row],[StdDev]]</f>
        <v>#N/A</v>
      </c>
      <c r="S6604" s="3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>MID(M6605,22,1)</f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s="3" t="e">
        <f>TableOMP[[#This Row],[Avg]]-$U$2*TableOMP[[#This Row],[StdDev]]</f>
        <v>#N/A</v>
      </c>
      <c r="R6605" s="3" t="e">
        <f>TableOMP[[#This Row],[Avg]]+$U$2*TableOMP[[#This Row],[StdDev]]</f>
        <v>#N/A</v>
      </c>
      <c r="S6605" s="3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>MID(M6606,22,1)</f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s="3" t="e">
        <f>TableOMP[[#This Row],[Avg]]-$U$2*TableOMP[[#This Row],[StdDev]]</f>
        <v>#N/A</v>
      </c>
      <c r="R6606" s="3" t="e">
        <f>TableOMP[[#This Row],[Avg]]+$U$2*TableOMP[[#This Row],[StdDev]]</f>
        <v>#N/A</v>
      </c>
      <c r="S6606" s="3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>MID(M6607,22,1)</f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s="3" t="e">
        <f>TableOMP[[#This Row],[Avg]]-$U$2*TableOMP[[#This Row],[StdDev]]</f>
        <v>#N/A</v>
      </c>
      <c r="R6607" s="3" t="e">
        <f>TableOMP[[#This Row],[Avg]]+$U$2*TableOMP[[#This Row],[StdDev]]</f>
        <v>#N/A</v>
      </c>
      <c r="S6607" s="3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>MID(M6608,22,1)</f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s="3" t="e">
        <f>TableOMP[[#This Row],[Avg]]-$U$2*TableOMP[[#This Row],[StdDev]]</f>
        <v>#N/A</v>
      </c>
      <c r="R6608" s="3" t="e">
        <f>TableOMP[[#This Row],[Avg]]+$U$2*TableOMP[[#This Row],[StdDev]]</f>
        <v>#N/A</v>
      </c>
      <c r="S6608" s="3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>MID(M6609,22,1)</f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s="3" t="e">
        <f>TableOMP[[#This Row],[Avg]]-$U$2*TableOMP[[#This Row],[StdDev]]</f>
        <v>#N/A</v>
      </c>
      <c r="R6609" s="3" t="e">
        <f>TableOMP[[#This Row],[Avg]]+$U$2*TableOMP[[#This Row],[StdDev]]</f>
        <v>#N/A</v>
      </c>
      <c r="S6609" s="3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>MID(M6610,22,1)</f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s="3" t="e">
        <f>TableOMP[[#This Row],[Avg]]-$U$2*TableOMP[[#This Row],[StdDev]]</f>
        <v>#N/A</v>
      </c>
      <c r="R6610" s="3" t="e">
        <f>TableOMP[[#This Row],[Avg]]+$U$2*TableOMP[[#This Row],[StdDev]]</f>
        <v>#N/A</v>
      </c>
      <c r="S6610" s="3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>MID(M6611,22,1)</f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s="3" t="e">
        <f>TableOMP[[#This Row],[Avg]]-$U$2*TableOMP[[#This Row],[StdDev]]</f>
        <v>#N/A</v>
      </c>
      <c r="R6611" s="3" t="e">
        <f>TableOMP[[#This Row],[Avg]]+$U$2*TableOMP[[#This Row],[StdDev]]</f>
        <v>#N/A</v>
      </c>
      <c r="S6611" s="3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>MID(M6612,22,1)</f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s="3" t="e">
        <f>TableOMP[[#This Row],[Avg]]-$U$2*TableOMP[[#This Row],[StdDev]]</f>
        <v>#N/A</v>
      </c>
      <c r="R6612" s="3" t="e">
        <f>TableOMP[[#This Row],[Avg]]+$U$2*TableOMP[[#This Row],[StdDev]]</f>
        <v>#N/A</v>
      </c>
      <c r="S6612" s="3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>MID(M6613,22,1)</f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s="3" t="e">
        <f>TableOMP[[#This Row],[Avg]]-$U$2*TableOMP[[#This Row],[StdDev]]</f>
        <v>#N/A</v>
      </c>
      <c r="R6613" s="3" t="e">
        <f>TableOMP[[#This Row],[Avg]]+$U$2*TableOMP[[#This Row],[StdDev]]</f>
        <v>#N/A</v>
      </c>
      <c r="S6613" s="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>MID(M6614,22,1)</f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s="3" t="e">
        <f>TableOMP[[#This Row],[Avg]]-$U$2*TableOMP[[#This Row],[StdDev]]</f>
        <v>#N/A</v>
      </c>
      <c r="R6614" s="3" t="e">
        <f>TableOMP[[#This Row],[Avg]]+$U$2*TableOMP[[#This Row],[StdDev]]</f>
        <v>#N/A</v>
      </c>
      <c r="S6614" s="3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>MID(M6615,22,1)</f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s="3" t="e">
        <f>TableOMP[[#This Row],[Avg]]-$U$2*TableOMP[[#This Row],[StdDev]]</f>
        <v>#N/A</v>
      </c>
      <c r="R6615" s="3" t="e">
        <f>TableOMP[[#This Row],[Avg]]+$U$2*TableOMP[[#This Row],[StdDev]]</f>
        <v>#N/A</v>
      </c>
      <c r="S6615" s="3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>MID(M6616,22,1)</f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s="3" t="e">
        <f>TableOMP[[#This Row],[Avg]]-$U$2*TableOMP[[#This Row],[StdDev]]</f>
        <v>#N/A</v>
      </c>
      <c r="R6616" s="3" t="e">
        <f>TableOMP[[#This Row],[Avg]]+$U$2*TableOMP[[#This Row],[StdDev]]</f>
        <v>#N/A</v>
      </c>
      <c r="S6616" s="3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>MID(M6617,22,1)</f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s="3" t="e">
        <f>TableOMP[[#This Row],[Avg]]-$U$2*TableOMP[[#This Row],[StdDev]]</f>
        <v>#N/A</v>
      </c>
      <c r="R6617" s="3" t="e">
        <f>TableOMP[[#This Row],[Avg]]+$U$2*TableOMP[[#This Row],[StdDev]]</f>
        <v>#N/A</v>
      </c>
      <c r="S6617" s="3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>MID(M6618,22,1)</f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s="3" t="e">
        <f>TableOMP[[#This Row],[Avg]]-$U$2*TableOMP[[#This Row],[StdDev]]</f>
        <v>#N/A</v>
      </c>
      <c r="R6618" s="3" t="e">
        <f>TableOMP[[#This Row],[Avg]]+$U$2*TableOMP[[#This Row],[StdDev]]</f>
        <v>#N/A</v>
      </c>
      <c r="S6618" s="3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>MID(M6619,22,1)</f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s="3" t="e">
        <f>TableOMP[[#This Row],[Avg]]-$U$2*TableOMP[[#This Row],[StdDev]]</f>
        <v>#N/A</v>
      </c>
      <c r="R6619" s="3" t="e">
        <f>TableOMP[[#This Row],[Avg]]+$U$2*TableOMP[[#This Row],[StdDev]]</f>
        <v>#N/A</v>
      </c>
      <c r="S6619" s="3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>MID(M6620,22,1)</f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s="3" t="e">
        <f>TableOMP[[#This Row],[Avg]]-$U$2*TableOMP[[#This Row],[StdDev]]</f>
        <v>#N/A</v>
      </c>
      <c r="R6620" s="3" t="e">
        <f>TableOMP[[#This Row],[Avg]]+$U$2*TableOMP[[#This Row],[StdDev]]</f>
        <v>#N/A</v>
      </c>
      <c r="S6620" s="3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>MID(M6621,22,1)</f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s="3" t="e">
        <f>TableOMP[[#This Row],[Avg]]-$U$2*TableOMP[[#This Row],[StdDev]]</f>
        <v>#N/A</v>
      </c>
      <c r="R6621" s="3" t="e">
        <f>TableOMP[[#This Row],[Avg]]+$U$2*TableOMP[[#This Row],[StdDev]]</f>
        <v>#N/A</v>
      </c>
      <c r="S6621" s="3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>MID(M6622,22,1)</f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s="3" t="e">
        <f>TableOMP[[#This Row],[Avg]]-$U$2*TableOMP[[#This Row],[StdDev]]</f>
        <v>#N/A</v>
      </c>
      <c r="R6622" s="3" t="e">
        <f>TableOMP[[#This Row],[Avg]]+$U$2*TableOMP[[#This Row],[StdDev]]</f>
        <v>#N/A</v>
      </c>
      <c r="S6622" s="3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>MID(M6623,22,1)</f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s="3" t="e">
        <f>TableOMP[[#This Row],[Avg]]-$U$2*TableOMP[[#This Row],[StdDev]]</f>
        <v>#N/A</v>
      </c>
      <c r="R6623" s="3" t="e">
        <f>TableOMP[[#This Row],[Avg]]+$U$2*TableOMP[[#This Row],[StdDev]]</f>
        <v>#N/A</v>
      </c>
      <c r="S6623" s="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>MID(M6624,22,1)</f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s="3" t="e">
        <f>TableOMP[[#This Row],[Avg]]-$U$2*TableOMP[[#This Row],[StdDev]]</f>
        <v>#N/A</v>
      </c>
      <c r="R6624" s="3" t="e">
        <f>TableOMP[[#This Row],[Avg]]+$U$2*TableOMP[[#This Row],[StdDev]]</f>
        <v>#N/A</v>
      </c>
      <c r="S6624" s="3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>MID(M6625,22,1)</f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s="3" t="e">
        <f>TableOMP[[#This Row],[Avg]]-$U$2*TableOMP[[#This Row],[StdDev]]</f>
        <v>#N/A</v>
      </c>
      <c r="R6625" s="3" t="e">
        <f>TableOMP[[#This Row],[Avg]]+$U$2*TableOMP[[#This Row],[StdDev]]</f>
        <v>#N/A</v>
      </c>
      <c r="S6625" s="3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>MID(M6626,22,1)</f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s="3" t="e">
        <f>TableOMP[[#This Row],[Avg]]-$U$2*TableOMP[[#This Row],[StdDev]]</f>
        <v>#N/A</v>
      </c>
      <c r="R6626" s="3" t="e">
        <f>TableOMP[[#This Row],[Avg]]+$U$2*TableOMP[[#This Row],[StdDev]]</f>
        <v>#N/A</v>
      </c>
      <c r="S6626" s="3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>MID(M6627,22,1)</f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s="3" t="e">
        <f>TableOMP[[#This Row],[Avg]]-$U$2*TableOMP[[#This Row],[StdDev]]</f>
        <v>#N/A</v>
      </c>
      <c r="R6627" s="3" t="e">
        <f>TableOMP[[#This Row],[Avg]]+$U$2*TableOMP[[#This Row],[StdDev]]</f>
        <v>#N/A</v>
      </c>
      <c r="S6627" s="3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>MID(M6628,22,1)</f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s="3" t="e">
        <f>TableOMP[[#This Row],[Avg]]-$U$2*TableOMP[[#This Row],[StdDev]]</f>
        <v>#N/A</v>
      </c>
      <c r="R6628" s="3" t="e">
        <f>TableOMP[[#This Row],[Avg]]+$U$2*TableOMP[[#This Row],[StdDev]]</f>
        <v>#N/A</v>
      </c>
      <c r="S6628" s="3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>MID(M6629,22,1)</f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s="3" t="e">
        <f>TableOMP[[#This Row],[Avg]]-$U$2*TableOMP[[#This Row],[StdDev]]</f>
        <v>#N/A</v>
      </c>
      <c r="R6629" s="3" t="e">
        <f>TableOMP[[#This Row],[Avg]]+$U$2*TableOMP[[#This Row],[StdDev]]</f>
        <v>#N/A</v>
      </c>
      <c r="S6629" s="3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>MID(M6630,22,1)</f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s="3" t="e">
        <f>TableOMP[[#This Row],[Avg]]-$U$2*TableOMP[[#This Row],[StdDev]]</f>
        <v>#N/A</v>
      </c>
      <c r="R6630" s="3" t="e">
        <f>TableOMP[[#This Row],[Avg]]+$U$2*TableOMP[[#This Row],[StdDev]]</f>
        <v>#N/A</v>
      </c>
      <c r="S6630" s="3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>MID(M6631,22,1)</f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s="3" t="e">
        <f>TableOMP[[#This Row],[Avg]]-$U$2*TableOMP[[#This Row],[StdDev]]</f>
        <v>#N/A</v>
      </c>
      <c r="R6631" s="3" t="e">
        <f>TableOMP[[#This Row],[Avg]]+$U$2*TableOMP[[#This Row],[StdDev]]</f>
        <v>#N/A</v>
      </c>
      <c r="S6631" s="3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>MID(M6632,22,1)</f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s="3" t="e">
        <f>TableOMP[[#This Row],[Avg]]-$U$2*TableOMP[[#This Row],[StdDev]]</f>
        <v>#N/A</v>
      </c>
      <c r="R6632" s="3" t="e">
        <f>TableOMP[[#This Row],[Avg]]+$U$2*TableOMP[[#This Row],[StdDev]]</f>
        <v>#N/A</v>
      </c>
      <c r="S6632" s="3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>MID(M6633,22,1)</f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s="3" t="e">
        <f>TableOMP[[#This Row],[Avg]]-$U$2*TableOMP[[#This Row],[StdDev]]</f>
        <v>#N/A</v>
      </c>
      <c r="R6633" s="3" t="e">
        <f>TableOMP[[#This Row],[Avg]]+$U$2*TableOMP[[#This Row],[StdDev]]</f>
        <v>#N/A</v>
      </c>
      <c r="S6633" s="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>MID(M6634,22,1)</f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s="3" t="e">
        <f>TableOMP[[#This Row],[Avg]]-$U$2*TableOMP[[#This Row],[StdDev]]</f>
        <v>#N/A</v>
      </c>
      <c r="R6634" s="3" t="e">
        <f>TableOMP[[#This Row],[Avg]]+$U$2*TableOMP[[#This Row],[StdDev]]</f>
        <v>#N/A</v>
      </c>
      <c r="S6634" s="3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>MID(M6635,22,1)</f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s="3" t="e">
        <f>TableOMP[[#This Row],[Avg]]-$U$2*TableOMP[[#This Row],[StdDev]]</f>
        <v>#N/A</v>
      </c>
      <c r="R6635" s="3" t="e">
        <f>TableOMP[[#This Row],[Avg]]+$U$2*TableOMP[[#This Row],[StdDev]]</f>
        <v>#N/A</v>
      </c>
      <c r="S6635" s="3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>MID(M6636,22,1)</f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s="3" t="e">
        <f>TableOMP[[#This Row],[Avg]]-$U$2*TableOMP[[#This Row],[StdDev]]</f>
        <v>#N/A</v>
      </c>
      <c r="R6636" s="3" t="e">
        <f>TableOMP[[#This Row],[Avg]]+$U$2*TableOMP[[#This Row],[StdDev]]</f>
        <v>#N/A</v>
      </c>
      <c r="S6636" s="3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>MID(M6637,22,1)</f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s="3" t="e">
        <f>TableOMP[[#This Row],[Avg]]-$U$2*TableOMP[[#This Row],[StdDev]]</f>
        <v>#N/A</v>
      </c>
      <c r="R6637" s="3" t="e">
        <f>TableOMP[[#This Row],[Avg]]+$U$2*TableOMP[[#This Row],[StdDev]]</f>
        <v>#N/A</v>
      </c>
      <c r="S6637" s="3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>MID(M6638,22,1)</f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s="3" t="e">
        <f>TableOMP[[#This Row],[Avg]]-$U$2*TableOMP[[#This Row],[StdDev]]</f>
        <v>#N/A</v>
      </c>
      <c r="R6638" s="3" t="e">
        <f>TableOMP[[#This Row],[Avg]]+$U$2*TableOMP[[#This Row],[StdDev]]</f>
        <v>#N/A</v>
      </c>
      <c r="S6638" s="3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>MID(M6639,22,1)</f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s="3" t="e">
        <f>TableOMP[[#This Row],[Avg]]-$U$2*TableOMP[[#This Row],[StdDev]]</f>
        <v>#N/A</v>
      </c>
      <c r="R6639" s="3" t="e">
        <f>TableOMP[[#This Row],[Avg]]+$U$2*TableOMP[[#This Row],[StdDev]]</f>
        <v>#N/A</v>
      </c>
      <c r="S6639" s="3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>MID(M6640,22,1)</f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s="3" t="e">
        <f>TableOMP[[#This Row],[Avg]]-$U$2*TableOMP[[#This Row],[StdDev]]</f>
        <v>#N/A</v>
      </c>
      <c r="R6640" s="3" t="e">
        <f>TableOMP[[#This Row],[Avg]]+$U$2*TableOMP[[#This Row],[StdDev]]</f>
        <v>#N/A</v>
      </c>
      <c r="S6640" s="3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>MID(M6641,22,1)</f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s="3" t="e">
        <f>TableOMP[[#This Row],[Avg]]-$U$2*TableOMP[[#This Row],[StdDev]]</f>
        <v>#N/A</v>
      </c>
      <c r="R6641" s="3" t="e">
        <f>TableOMP[[#This Row],[Avg]]+$U$2*TableOMP[[#This Row],[StdDev]]</f>
        <v>#N/A</v>
      </c>
      <c r="S6641" s="3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>MID(M6642,22,1)</f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s="3" t="e">
        <f>TableOMP[[#This Row],[Avg]]-$U$2*TableOMP[[#This Row],[StdDev]]</f>
        <v>#N/A</v>
      </c>
      <c r="R6642" s="3" t="e">
        <f>TableOMP[[#This Row],[Avg]]+$U$2*TableOMP[[#This Row],[StdDev]]</f>
        <v>#N/A</v>
      </c>
      <c r="S6642" s="3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>MID(M6643,22,1)</f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s="3" t="e">
        <f>TableOMP[[#This Row],[Avg]]-$U$2*TableOMP[[#This Row],[StdDev]]</f>
        <v>#N/A</v>
      </c>
      <c r="R6643" s="3" t="e">
        <f>TableOMP[[#This Row],[Avg]]+$U$2*TableOMP[[#This Row],[StdDev]]</f>
        <v>#N/A</v>
      </c>
      <c r="S6643" s="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>MID(M6644,22,1)</f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s="3" t="e">
        <f>TableOMP[[#This Row],[Avg]]-$U$2*TableOMP[[#This Row],[StdDev]]</f>
        <v>#N/A</v>
      </c>
      <c r="R6644" s="3" t="e">
        <f>TableOMP[[#This Row],[Avg]]+$U$2*TableOMP[[#This Row],[StdDev]]</f>
        <v>#N/A</v>
      </c>
      <c r="S6644" s="3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>MID(M6645,22,1)</f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 s="3">
        <f>TableOMP[[#This Row],[Avg]]-$U$2*TableOMP[[#This Row],[StdDev]]</f>
        <v>190.85097683828013</v>
      </c>
      <c r="R6645" s="3">
        <f>TableOMP[[#This Row],[Avg]]+$U$2*TableOMP[[#This Row],[StdDev]]</f>
        <v>192.31160466171985</v>
      </c>
      <c r="S6645" s="3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>MID(M6646,22,1)</f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 s="3">
        <f>TableOMP[[#This Row],[Avg]]-$U$2*TableOMP[[#This Row],[StdDev]]</f>
        <v>99.511895172103792</v>
      </c>
      <c r="R6646" s="3">
        <f>TableOMP[[#This Row],[Avg]]+$U$2*TableOMP[[#This Row],[StdDev]]</f>
        <v>100.72563982789622</v>
      </c>
      <c r="S6646" s="3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>MID(M6647,22,1)</f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 s="3">
        <f>TableOMP[[#This Row],[Avg]]-$U$2*TableOMP[[#This Row],[StdDev]]</f>
        <v>68.007798356780157</v>
      </c>
      <c r="R6647" s="3">
        <f>TableOMP[[#This Row],[Avg]]+$U$2*TableOMP[[#This Row],[StdDev]]</f>
        <v>69.894662143219833</v>
      </c>
      <c r="S6647" s="3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>MID(M6648,22,1)</f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 s="3">
        <f>TableOMP[[#This Row],[Avg]]-$U$2*TableOMP[[#This Row],[StdDev]]</f>
        <v>52.708781764221946</v>
      </c>
      <c r="R6648" s="3">
        <f>TableOMP[[#This Row],[Avg]]+$U$2*TableOMP[[#This Row],[StdDev]]</f>
        <v>54.58416973577804</v>
      </c>
      <c r="S6648" s="3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>MID(M6649,22,1)</f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 s="3">
        <f>TableOMP[[#This Row],[Avg]]-$U$2*TableOMP[[#This Row],[StdDev]]</f>
        <v>43.116286614835794</v>
      </c>
      <c r="R6649" s="3">
        <f>TableOMP[[#This Row],[Avg]]+$U$2*TableOMP[[#This Row],[StdDev]]</f>
        <v>45.902718885164212</v>
      </c>
      <c r="S6649" s="3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>MID(M6650,22,1)</f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 s="3">
        <f>TableOMP[[#This Row],[Avg]]-$U$2*TableOMP[[#This Row],[StdDev]]</f>
        <v>37.190388382153344</v>
      </c>
      <c r="R6650" s="3">
        <f>TableOMP[[#This Row],[Avg]]+$U$2*TableOMP[[#This Row],[StdDev]]</f>
        <v>40.598750117846649</v>
      </c>
      <c r="S6650" s="3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>MID(M6651,22,1)</f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 s="3">
        <f>TableOMP[[#This Row],[Avg]]-$U$2*TableOMP[[#This Row],[StdDev]]</f>
        <v>32.440790918500127</v>
      </c>
      <c r="R6651" s="3">
        <f>TableOMP[[#This Row],[Avg]]+$U$2*TableOMP[[#This Row],[StdDev]]</f>
        <v>37.877354081499874</v>
      </c>
      <c r="S6651" s="3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>MID(M6652,22,1)</f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 s="3">
        <f>TableOMP[[#This Row],[Avg]]-$U$2*TableOMP[[#This Row],[StdDev]]</f>
        <v>29.62258738274376</v>
      </c>
      <c r="R6652" s="3">
        <f>TableOMP[[#This Row],[Avg]]+$U$2*TableOMP[[#This Row],[StdDev]]</f>
        <v>34.64144111725625</v>
      </c>
      <c r="S6652" s="3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>MID(M6653,22,1)</f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 s="3">
        <f>TableOMP[[#This Row],[Avg]]-$U$2*TableOMP[[#This Row],[StdDev]]</f>
        <v>27.691873764325759</v>
      </c>
      <c r="R6653" s="3">
        <f>TableOMP[[#This Row],[Avg]]+$U$2*TableOMP[[#This Row],[StdDev]]</f>
        <v>31.316606735674238</v>
      </c>
      <c r="S6653" s="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>MID(M6654,22,1)</f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 s="3">
        <f>TableOMP[[#This Row],[Avg]]-$U$2*TableOMP[[#This Row],[StdDev]]</f>
        <v>27.113786491651513</v>
      </c>
      <c r="R6654" s="3">
        <f>TableOMP[[#This Row],[Avg]]+$U$2*TableOMP[[#This Row],[StdDev]]</f>
        <v>30.11521000834848</v>
      </c>
      <c r="S6654" s="3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>MID(M6655,22,1)</f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 s="3">
        <f>TableOMP[[#This Row],[Avg]]-$U$2*TableOMP[[#This Row],[StdDev]]</f>
        <v>26.059062465450435</v>
      </c>
      <c r="R6655" s="3">
        <f>TableOMP[[#This Row],[Avg]]+$U$2*TableOMP[[#This Row],[StdDev]]</f>
        <v>27.347936534549564</v>
      </c>
      <c r="S6655" s="3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>MID(M6656,22,1)</f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 s="3">
        <f>TableOMP[[#This Row],[Avg]]-$U$2*TableOMP[[#This Row],[StdDev]]</f>
        <v>25.024674077962683</v>
      </c>
      <c r="R6656" s="3">
        <f>TableOMP[[#This Row],[Avg]]+$U$2*TableOMP[[#This Row],[StdDev]]</f>
        <v>27.848147422037318</v>
      </c>
      <c r="S6656" s="3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>MID(M6657,22,1)</f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 s="3">
        <f>TableOMP[[#This Row],[Avg]]-$U$2*TableOMP[[#This Row],[StdDev]]</f>
        <v>25.605332794337667</v>
      </c>
      <c r="R6657" s="3">
        <f>TableOMP[[#This Row],[Avg]]+$U$2*TableOMP[[#This Row],[StdDev]]</f>
        <v>26.793108205662339</v>
      </c>
      <c r="S6657" s="3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 s="3">
        <f>TableOMP[[#This Row],[Avg]]-$U$2*TableOMP[[#This Row],[StdDev]]</f>
        <v>24.359794474726055</v>
      </c>
      <c r="R6658" s="3">
        <f>TableOMP[[#This Row],[Avg]]+$U$2*TableOMP[[#This Row],[StdDev]]</f>
        <v>25.151952025273946</v>
      </c>
      <c r="S6658" s="3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>MID(M6659,22,1)</f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 s="3">
        <f>TableOMP[[#This Row],[Avg]]-$U$2*TableOMP[[#This Row],[StdDev]]</f>
        <v>22.058471320725292</v>
      </c>
      <c r="R6659" s="3">
        <f>TableOMP[[#This Row],[Avg]]+$U$2*TableOMP[[#This Row],[StdDev]]</f>
        <v>25.608515179274715</v>
      </c>
      <c r="S6659" s="3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>MID(M6660,22,1)</f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 s="3">
        <f>TableOMP[[#This Row],[Avg]]-$U$2*TableOMP[[#This Row],[StdDev]]</f>
        <v>23.340874617256834</v>
      </c>
      <c r="R6660" s="3">
        <f>TableOMP[[#This Row],[Avg]]+$U$2*TableOMP[[#This Row],[StdDev]]</f>
        <v>25.954783882743168</v>
      </c>
      <c r="S6660" s="3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>MID(M6661,22,1)</f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 s="3">
        <f>TableOMP[[#This Row],[Avg]]-$U$2*TableOMP[[#This Row],[StdDev]]</f>
        <v>22.070671177141804</v>
      </c>
      <c r="R6661" s="3">
        <f>TableOMP[[#This Row],[Avg]]+$U$2*TableOMP[[#This Row],[StdDev]]</f>
        <v>25.612544322858191</v>
      </c>
      <c r="S6661" s="3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>MID(M6662,22,1)</f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 s="3">
        <f>TableOMP[[#This Row],[Avg]]-$U$2*TableOMP[[#This Row],[StdDev]]</f>
        <v>21.417957416987907</v>
      </c>
      <c r="R6662" s="3">
        <f>TableOMP[[#This Row],[Avg]]+$U$2*TableOMP[[#This Row],[StdDev]]</f>
        <v>24.959115083012097</v>
      </c>
      <c r="S6662" s="3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>MID(M6663,22,1)</f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 s="3">
        <f>TableOMP[[#This Row],[Avg]]-$U$2*TableOMP[[#This Row],[StdDev]]</f>
        <v>21.191757807615396</v>
      </c>
      <c r="R6663" s="3">
        <f>TableOMP[[#This Row],[Avg]]+$U$2*TableOMP[[#This Row],[StdDev]]</f>
        <v>24.026599692384607</v>
      </c>
      <c r="S6663" s="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>MID(M6664,22,1)</f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 s="3">
        <f>TableOMP[[#This Row],[Avg]]-$U$2*TableOMP[[#This Row],[StdDev]]</f>
        <v>20.964616846130049</v>
      </c>
      <c r="R6664" s="3">
        <f>TableOMP[[#This Row],[Avg]]+$U$2*TableOMP[[#This Row],[StdDev]]</f>
        <v>23.669698153869952</v>
      </c>
      <c r="S6664" s="3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>MID(M6665,22,1)</f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 s="3">
        <f>TableOMP[[#This Row],[Avg]]-$U$2*TableOMP[[#This Row],[StdDev]]</f>
        <v>20.242540568972714</v>
      </c>
      <c r="R6665" s="3">
        <f>TableOMP[[#This Row],[Avg]]+$U$2*TableOMP[[#This Row],[StdDev]]</f>
        <v>22.932543431027291</v>
      </c>
      <c r="S6665" s="3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>MID(M6666,22,1)</f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 s="3">
        <f>TableOMP[[#This Row],[Avg]]-$U$2*TableOMP[[#This Row],[StdDev]]</f>
        <v>20.257690345324605</v>
      </c>
      <c r="R6666" s="3">
        <f>TableOMP[[#This Row],[Avg]]+$U$2*TableOMP[[#This Row],[StdDev]]</f>
        <v>22.442964154675401</v>
      </c>
      <c r="S6666" s="3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>MID(M6667,22,1)</f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 s="3">
        <f>TableOMP[[#This Row],[Avg]]-$U$2*TableOMP[[#This Row],[StdDev]]</f>
        <v>19.608720166337481</v>
      </c>
      <c r="R6667" s="3">
        <f>TableOMP[[#This Row],[Avg]]+$U$2*TableOMP[[#This Row],[StdDev]]</f>
        <v>21.868069833662513</v>
      </c>
      <c r="S6667" s="3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>MID(M6668,22,1)</f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 s="3">
        <f>TableOMP[[#This Row],[Avg]]-$U$2*TableOMP[[#This Row],[StdDev]]</f>
        <v>19.346804225236259</v>
      </c>
      <c r="R6668" s="3">
        <f>TableOMP[[#This Row],[Avg]]+$U$2*TableOMP[[#This Row],[StdDev]]</f>
        <v>21.354906274763739</v>
      </c>
      <c r="S6668" s="3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>MID(M6669,22,1)</f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 s="3">
        <f>TableOMP[[#This Row],[Avg]]-$U$2*TableOMP[[#This Row],[StdDev]]</f>
        <v>19.270739843590622</v>
      </c>
      <c r="R6669" s="3">
        <f>TableOMP[[#This Row],[Avg]]+$U$2*TableOMP[[#This Row],[StdDev]]</f>
        <v>21.199128656409375</v>
      </c>
      <c r="S6669" s="3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>MID(M6670,22,1)</f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 s="3">
        <f>TableOMP[[#This Row],[Avg]]-$U$2*TableOMP[[#This Row],[StdDev]]</f>
        <v>18.969183652052266</v>
      </c>
      <c r="R6670" s="3">
        <f>TableOMP[[#This Row],[Avg]]+$U$2*TableOMP[[#This Row],[StdDev]]</f>
        <v>20.443457847947734</v>
      </c>
      <c r="S6670" s="3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>MID(M6671,22,1)</f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 s="3">
        <f>TableOMP[[#This Row],[Avg]]-$U$2*TableOMP[[#This Row],[StdDev]]</f>
        <v>18.656553841616603</v>
      </c>
      <c r="R6671" s="3">
        <f>TableOMP[[#This Row],[Avg]]+$U$2*TableOMP[[#This Row],[StdDev]]</f>
        <v>20.548782658383399</v>
      </c>
      <c r="S6671" s="3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>MID(M6672,22,1)</f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 s="3">
        <f>TableOMP[[#This Row],[Avg]]-$U$2*TableOMP[[#This Row],[StdDev]]</f>
        <v>18.349435040712489</v>
      </c>
      <c r="R6672" s="3">
        <f>TableOMP[[#This Row],[Avg]]+$U$2*TableOMP[[#This Row],[StdDev]]</f>
        <v>19.464459959287513</v>
      </c>
      <c r="S6672" s="3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>MID(M6673,22,1)</f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 s="3">
        <f>TableOMP[[#This Row],[Avg]]-$U$2*TableOMP[[#This Row],[StdDev]]</f>
        <v>18.670315375745425</v>
      </c>
      <c r="R6673" s="3">
        <f>TableOMP[[#This Row],[Avg]]+$U$2*TableOMP[[#This Row],[StdDev]]</f>
        <v>19.946126124254576</v>
      </c>
      <c r="S6673" s="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>MID(M6674,22,1)</f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 s="3">
        <f>TableOMP[[#This Row],[Avg]]-$U$2*TableOMP[[#This Row],[StdDev]]</f>
        <v>18.762999043320473</v>
      </c>
      <c r="R6674" s="3">
        <f>TableOMP[[#This Row],[Avg]]+$U$2*TableOMP[[#This Row],[StdDev]]</f>
        <v>20.161580956679533</v>
      </c>
      <c r="S6674" s="3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>MID(M6675,22,1)</f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 s="3">
        <f>TableOMP[[#This Row],[Avg]]-$U$2*TableOMP[[#This Row],[StdDev]]</f>
        <v>18.470096074560637</v>
      </c>
      <c r="R6675" s="3">
        <f>TableOMP[[#This Row],[Avg]]+$U$2*TableOMP[[#This Row],[StdDev]]</f>
        <v>20.477454425439362</v>
      </c>
      <c r="S6675" s="3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>MID(M6676,22,1)</f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 s="3">
        <f>TableOMP[[#This Row],[Avg]]-$U$2*TableOMP[[#This Row],[StdDev]]</f>
        <v>18.375951608306579</v>
      </c>
      <c r="R6676" s="3">
        <f>TableOMP[[#This Row],[Avg]]+$U$2*TableOMP[[#This Row],[StdDev]]</f>
        <v>20.995144891693421</v>
      </c>
      <c r="S6676" s="3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>MID(M6677,22,1)</f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 s="3">
        <f>TableOMP[[#This Row],[Avg]]-$U$2*TableOMP[[#This Row],[StdDev]]</f>
        <v>17.406408552754783</v>
      </c>
      <c r="R6677" s="3">
        <f>TableOMP[[#This Row],[Avg]]+$U$2*TableOMP[[#This Row],[StdDev]]</f>
        <v>20.672428947245216</v>
      </c>
      <c r="S6677" s="3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>MID(M6678,22,1)</f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 s="3">
        <f>TableOMP[[#This Row],[Avg]]-$U$2*TableOMP[[#This Row],[StdDev]]</f>
        <v>17.574458210909423</v>
      </c>
      <c r="R6678" s="3">
        <f>TableOMP[[#This Row],[Avg]]+$U$2*TableOMP[[#This Row],[StdDev]]</f>
        <v>21.073299789090573</v>
      </c>
      <c r="S6678" s="3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>MID(M6679,22,1)</f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 s="3">
        <f>TableOMP[[#This Row],[Avg]]-$U$2*TableOMP[[#This Row],[StdDev]]</f>
        <v>17.563651524250186</v>
      </c>
      <c r="R6679" s="3">
        <f>TableOMP[[#This Row],[Avg]]+$U$2*TableOMP[[#This Row],[StdDev]]</f>
        <v>19.741119142416476</v>
      </c>
      <c r="S6679" s="3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>MID(M6680,22,1)</f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 s="3">
        <f>TableOMP[[#This Row],[Avg]]-$U$2*TableOMP[[#This Row],[StdDev]]</f>
        <v>17.948108956580448</v>
      </c>
      <c r="R6680" s="3">
        <f>TableOMP[[#This Row],[Avg]]+$U$2*TableOMP[[#This Row],[StdDev]]</f>
        <v>19.260094376752882</v>
      </c>
      <c r="S6680" s="3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>MID(M6681,22,1)</f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 s="3">
        <f>TableOMP[[#This Row],[Avg]]-$U$2*TableOMP[[#This Row],[StdDev]]</f>
        <v>17.702717140880427</v>
      </c>
      <c r="R6681" s="3">
        <f>TableOMP[[#This Row],[Avg]]+$U$2*TableOMP[[#This Row],[StdDev]]</f>
        <v>19.99181552578624</v>
      </c>
      <c r="S6681" s="3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>MID(M6682,22,1)</f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 s="3">
        <f>TableOMP[[#This Row],[Avg]]-$U$2*TableOMP[[#This Row],[StdDev]]</f>
        <v>17.155274128316179</v>
      </c>
      <c r="R6682" s="3">
        <f>TableOMP[[#This Row],[Avg]]+$U$2*TableOMP[[#This Row],[StdDev]]</f>
        <v>19.971520538350482</v>
      </c>
      <c r="S6682" s="3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>MID(M6683,22,1)</f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 s="3">
        <f>TableOMP[[#This Row],[Avg]]-$U$2*TableOMP[[#This Row],[StdDev]]</f>
        <v>17.396178254371211</v>
      </c>
      <c r="R6683" s="3">
        <f>TableOMP[[#This Row],[Avg]]+$U$2*TableOMP[[#This Row],[StdDev]]</f>
        <v>19.252367078962127</v>
      </c>
      <c r="S6683" s="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>MID(M6684,22,1)</f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 s="3">
        <f>TableOMP[[#This Row],[Avg]]-$U$2*TableOMP[[#This Row],[StdDev]]</f>
        <v>16.912253015911041</v>
      </c>
      <c r="R6684" s="3">
        <f>TableOMP[[#This Row],[Avg]]+$U$2*TableOMP[[#This Row],[StdDev]]</f>
        <v>19.779174317422296</v>
      </c>
      <c r="S6684" s="3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>MID(M6685,22,1)</f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 s="3">
        <f>TableOMP[[#This Row],[Avg]]-$U$2*TableOMP[[#This Row],[StdDev]]</f>
        <v>17.350418893336943</v>
      </c>
      <c r="R6685" s="3">
        <f>TableOMP[[#This Row],[Avg]]+$U$2*TableOMP[[#This Row],[StdDev]]</f>
        <v>19.386995773329723</v>
      </c>
      <c r="S6685" s="3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>MID(M6686,22,1)</f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 s="3">
        <f>TableOMP[[#This Row],[Avg]]-$U$2*TableOMP[[#This Row],[StdDev]]</f>
        <v>17.021320120186573</v>
      </c>
      <c r="R6686" s="3">
        <f>TableOMP[[#This Row],[Avg]]+$U$2*TableOMP[[#This Row],[StdDev]]</f>
        <v>19.529957879813423</v>
      </c>
      <c r="S6686" s="3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>MID(M6687,22,1)</f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 s="3">
        <f>TableOMP[[#This Row],[Avg]]-$U$2*TableOMP[[#This Row],[StdDev]]</f>
        <v>17.276967428056349</v>
      </c>
      <c r="R6687" s="3">
        <f>TableOMP[[#This Row],[Avg]]+$U$2*TableOMP[[#This Row],[StdDev]]</f>
        <v>19.237808571943656</v>
      </c>
      <c r="S6687" s="3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>MID(M6688,22,1)</f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 s="3">
        <f>TableOMP[[#This Row],[Avg]]-$U$2*TableOMP[[#This Row],[StdDev]]</f>
        <v>17.223792142337999</v>
      </c>
      <c r="R6688" s="3">
        <f>TableOMP[[#This Row],[Avg]]+$U$2*TableOMP[[#This Row],[StdDev]]</f>
        <v>19.152587190995341</v>
      </c>
      <c r="S6688" s="3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>MID(M6689,22,1)</f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 s="3">
        <f>TableOMP[[#This Row],[Avg]]-$U$2*TableOMP[[#This Row],[StdDev]]</f>
        <v>17.70097465207207</v>
      </c>
      <c r="R6689" s="3">
        <f>TableOMP[[#This Row],[Avg]]+$U$2*TableOMP[[#This Row],[StdDev]]</f>
        <v>18.44331734792793</v>
      </c>
      <c r="S6689" s="3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>MID(M6690,22,1)</f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 s="3">
        <f>TableOMP[[#This Row],[Avg]]-$U$2*TableOMP[[#This Row],[StdDev]]</f>
        <v>17.334122762341806</v>
      </c>
      <c r="R6690" s="3">
        <f>TableOMP[[#This Row],[Avg]]+$U$2*TableOMP[[#This Row],[StdDev]]</f>
        <v>19.000264570991526</v>
      </c>
      <c r="S6690" s="3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>MID(M6691,22,1)</f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 s="3">
        <f>TableOMP[[#This Row],[Avg]]-$U$2*TableOMP[[#This Row],[StdDev]]</f>
        <v>16.816658867395955</v>
      </c>
      <c r="R6691" s="3">
        <f>TableOMP[[#This Row],[Avg]]+$U$2*TableOMP[[#This Row],[StdDev]]</f>
        <v>18.794469132604046</v>
      </c>
      <c r="S6691" s="3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>MID(M6692,22,1)</f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 s="3">
        <f>TableOMP[[#This Row],[Avg]]-$U$2*TableOMP[[#This Row],[StdDev]]</f>
        <v>17.020196604920788</v>
      </c>
      <c r="R6692" s="3">
        <f>TableOMP[[#This Row],[Avg]]+$U$2*TableOMP[[#This Row],[StdDev]]</f>
        <v>18.997686061745878</v>
      </c>
      <c r="S6692" s="3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>MID(M6693,22,1)</f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 s="3">
        <f>TableOMP[[#This Row],[Avg]]-$U$2*TableOMP[[#This Row],[StdDev]]</f>
        <v>16.711232710660695</v>
      </c>
      <c r="R6693" s="3">
        <f>TableOMP[[#This Row],[Avg]]+$U$2*TableOMP[[#This Row],[StdDev]]</f>
        <v>18.87566195600597</v>
      </c>
      <c r="S6693" s="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>MID(M6694,22,1)</f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 s="3">
        <f>TableOMP[[#This Row],[Avg]]-$U$2*TableOMP[[#This Row],[StdDev]]</f>
        <v>17.20300894256798</v>
      </c>
      <c r="R6694" s="3">
        <f>TableOMP[[#This Row],[Avg]]+$U$2*TableOMP[[#This Row],[StdDev]]</f>
        <v>18.072320390765352</v>
      </c>
      <c r="S6694" s="3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>MID(M6695,22,1)</f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 s="3">
        <f>TableOMP[[#This Row],[Avg]]-$U$2*TableOMP[[#This Row],[StdDev]]</f>
        <v>16.595216916068626</v>
      </c>
      <c r="R6695" s="3">
        <f>TableOMP[[#This Row],[Avg]]+$U$2*TableOMP[[#This Row],[StdDev]]</f>
        <v>18.543644417264705</v>
      </c>
      <c r="S6695" s="3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>MID(M6696,22,1)</f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 s="3">
        <f>TableOMP[[#This Row],[Avg]]-$U$2*TableOMP[[#This Row],[StdDev]]</f>
        <v>16.175363886567386</v>
      </c>
      <c r="R6696" s="3">
        <f>TableOMP[[#This Row],[Avg]]+$U$2*TableOMP[[#This Row],[StdDev]]</f>
        <v>18.407275446765947</v>
      </c>
      <c r="S6696" s="3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>MID(M6697,22,1)</f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 s="3">
        <f>TableOMP[[#This Row],[Avg]]-$U$2*TableOMP[[#This Row],[StdDev]]</f>
        <v>15.883845579995883</v>
      </c>
      <c r="R6697" s="3">
        <f>TableOMP[[#This Row],[Avg]]+$U$2*TableOMP[[#This Row],[StdDev]]</f>
        <v>19.178211753337454</v>
      </c>
      <c r="S6697" s="3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>MID(M6698,22,1)</f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 s="3">
        <f>TableOMP[[#This Row],[Avg]]-$U$2*TableOMP[[#This Row],[StdDev]]</f>
        <v>15.702965677877025</v>
      </c>
      <c r="R6698" s="3">
        <f>TableOMP[[#This Row],[Avg]]+$U$2*TableOMP[[#This Row],[StdDev]]</f>
        <v>18.599224322122971</v>
      </c>
      <c r="S6698" s="3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>MID(M6699,22,1)</f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 s="3">
        <f>TableOMP[[#This Row],[Avg]]-$U$2*TableOMP[[#This Row],[StdDev]]</f>
        <v>15.494226856712832</v>
      </c>
      <c r="R6699" s="3">
        <f>TableOMP[[#This Row],[Avg]]+$U$2*TableOMP[[#This Row],[StdDev]]</f>
        <v>18.567578476620501</v>
      </c>
      <c r="S6699" s="3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>MID(M6700,22,1)</f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 s="3">
        <f>TableOMP[[#This Row],[Avg]]-$U$2*TableOMP[[#This Row],[StdDev]]</f>
        <v>15.392329524935665</v>
      </c>
      <c r="R6700" s="3">
        <f>TableOMP[[#This Row],[Avg]]+$U$2*TableOMP[[#This Row],[StdDev]]</f>
        <v>18.564607141730999</v>
      </c>
      <c r="S6700" s="3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>MID(M6701,22,1)</f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 s="3">
        <f>TableOMP[[#This Row],[Avg]]-$U$2*TableOMP[[#This Row],[StdDev]]</f>
        <v>15.04206300684309</v>
      </c>
      <c r="R6701" s="3">
        <f>TableOMP[[#This Row],[Avg]]+$U$2*TableOMP[[#This Row],[StdDev]]</f>
        <v>19.304784326490246</v>
      </c>
      <c r="S6701" s="3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>MID(M6702,22,1)</f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 s="3">
        <f>TableOMP[[#This Row],[Avg]]-$U$2*TableOMP[[#This Row],[StdDev]]</f>
        <v>15.100399776621039</v>
      </c>
      <c r="R6702" s="3">
        <f>TableOMP[[#This Row],[Avg]]+$U$2*TableOMP[[#This Row],[StdDev]]</f>
        <v>19.399129556712296</v>
      </c>
      <c r="S6702" s="3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>MID(M6703,22,1)</f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 s="3">
        <f>TableOMP[[#This Row],[Avg]]-$U$2*TableOMP[[#This Row],[StdDev]]</f>
        <v>15.431774742073523</v>
      </c>
      <c r="R6703" s="3">
        <f>TableOMP[[#This Row],[Avg]]+$U$2*TableOMP[[#This Row],[StdDev]]</f>
        <v>18.336935924593149</v>
      </c>
      <c r="S6703" s="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>MID(M6704,22,1)</f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 s="3">
        <f>TableOMP[[#This Row],[Avg]]-$U$2*TableOMP[[#This Row],[StdDev]]</f>
        <v>15.425529460580581</v>
      </c>
      <c r="R6704" s="3">
        <f>TableOMP[[#This Row],[Avg]]+$U$2*TableOMP[[#This Row],[StdDev]]</f>
        <v>18.787972539419417</v>
      </c>
      <c r="S6704" s="3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>MID(M6705,22,1)</f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 s="3">
        <f>TableOMP[[#This Row],[Avg]]-$U$2*TableOMP[[#This Row],[StdDev]]</f>
        <v>16.892361740668363</v>
      </c>
      <c r="R6705" s="3">
        <f>TableOMP[[#This Row],[Avg]]+$U$2*TableOMP[[#This Row],[StdDev]]</f>
        <v>17.786472259331639</v>
      </c>
      <c r="S6705" s="3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>MID(M6706,22,1)</f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 s="3">
        <f>TableOMP[[#This Row],[Avg]]-$U$2*TableOMP[[#This Row],[StdDev]]</f>
        <v>16.022798533124348</v>
      </c>
      <c r="R6706" s="3">
        <f>TableOMP[[#This Row],[Avg]]+$U$2*TableOMP[[#This Row],[StdDev]]</f>
        <v>18.60300146687565</v>
      </c>
      <c r="S6706" s="3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>MID(M6707,22,1)</f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 s="3">
        <f>TableOMP[[#This Row],[Avg]]-$U$2*TableOMP[[#This Row],[StdDev]]</f>
        <v>15.820125712169371</v>
      </c>
      <c r="R6707" s="3">
        <f>TableOMP[[#This Row],[Avg]]+$U$2*TableOMP[[#This Row],[StdDev]]</f>
        <v>18.186149621163963</v>
      </c>
      <c r="S6707" s="3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>MID(M6708,22,1)</f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 s="3">
        <f>TableOMP[[#This Row],[Avg]]-$U$2*TableOMP[[#This Row],[StdDev]]</f>
        <v>15.254919257720038</v>
      </c>
      <c r="R6708" s="3">
        <f>TableOMP[[#This Row],[Avg]]+$U$2*TableOMP[[#This Row],[StdDev]]</f>
        <v>18.621976742279958</v>
      </c>
      <c r="S6708" s="3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>MID(M6709,22,1)</f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s="3" t="e">
        <f>TableOMP[[#This Row],[Avg]]-$U$2*TableOMP[[#This Row],[StdDev]]</f>
        <v>#N/A</v>
      </c>
      <c r="R6709" s="3" t="e">
        <f>TableOMP[[#This Row],[Avg]]+$U$2*TableOMP[[#This Row],[StdDev]]</f>
        <v>#N/A</v>
      </c>
      <c r="S6709" s="3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>MID(M6710,22,1)</f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s="3" t="e">
        <f>TableOMP[[#This Row],[Avg]]-$U$2*TableOMP[[#This Row],[StdDev]]</f>
        <v>#N/A</v>
      </c>
      <c r="R6710" s="3" t="e">
        <f>TableOMP[[#This Row],[Avg]]+$U$2*TableOMP[[#This Row],[StdDev]]</f>
        <v>#N/A</v>
      </c>
      <c r="S6710" s="3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>MID(M6711,22,1)</f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s="3" t="e">
        <f>TableOMP[[#This Row],[Avg]]-$U$2*TableOMP[[#This Row],[StdDev]]</f>
        <v>#N/A</v>
      </c>
      <c r="R6711" s="3" t="e">
        <f>TableOMP[[#This Row],[Avg]]+$U$2*TableOMP[[#This Row],[StdDev]]</f>
        <v>#N/A</v>
      </c>
      <c r="S6711" s="3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>MID(M6712,22,1)</f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s="3" t="e">
        <f>TableOMP[[#This Row],[Avg]]-$U$2*TableOMP[[#This Row],[StdDev]]</f>
        <v>#N/A</v>
      </c>
      <c r="R6712" s="3" t="e">
        <f>TableOMP[[#This Row],[Avg]]+$U$2*TableOMP[[#This Row],[StdDev]]</f>
        <v>#N/A</v>
      </c>
      <c r="S6712" s="3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>MID(M6713,22,1)</f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s="3" t="e">
        <f>TableOMP[[#This Row],[Avg]]-$U$2*TableOMP[[#This Row],[StdDev]]</f>
        <v>#N/A</v>
      </c>
      <c r="R6713" s="3" t="e">
        <f>TableOMP[[#This Row],[Avg]]+$U$2*TableOMP[[#This Row],[StdDev]]</f>
        <v>#N/A</v>
      </c>
      <c r="S6713" s="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>MID(M6714,22,1)</f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s="3" t="e">
        <f>TableOMP[[#This Row],[Avg]]-$U$2*TableOMP[[#This Row],[StdDev]]</f>
        <v>#N/A</v>
      </c>
      <c r="R6714" s="3" t="e">
        <f>TableOMP[[#This Row],[Avg]]+$U$2*TableOMP[[#This Row],[StdDev]]</f>
        <v>#N/A</v>
      </c>
      <c r="S6714" s="3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>MID(M6715,22,1)</f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s="3" t="e">
        <f>TableOMP[[#This Row],[Avg]]-$U$2*TableOMP[[#This Row],[StdDev]]</f>
        <v>#N/A</v>
      </c>
      <c r="R6715" s="3" t="e">
        <f>TableOMP[[#This Row],[Avg]]+$U$2*TableOMP[[#This Row],[StdDev]]</f>
        <v>#N/A</v>
      </c>
      <c r="S6715" s="3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>MID(M6716,22,1)</f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s="3" t="e">
        <f>TableOMP[[#This Row],[Avg]]-$U$2*TableOMP[[#This Row],[StdDev]]</f>
        <v>#N/A</v>
      </c>
      <c r="R6716" s="3" t="e">
        <f>TableOMP[[#This Row],[Avg]]+$U$2*TableOMP[[#This Row],[StdDev]]</f>
        <v>#N/A</v>
      </c>
      <c r="S6716" s="3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>MID(M6717,22,1)</f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s="3" t="e">
        <f>TableOMP[[#This Row],[Avg]]-$U$2*TableOMP[[#This Row],[StdDev]]</f>
        <v>#N/A</v>
      </c>
      <c r="R6717" s="3" t="e">
        <f>TableOMP[[#This Row],[Avg]]+$U$2*TableOMP[[#This Row],[StdDev]]</f>
        <v>#N/A</v>
      </c>
      <c r="S6717" s="3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>MID(M6718,22,1)</f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s="3" t="e">
        <f>TableOMP[[#This Row],[Avg]]-$U$2*TableOMP[[#This Row],[StdDev]]</f>
        <v>#N/A</v>
      </c>
      <c r="R6718" s="3" t="e">
        <f>TableOMP[[#This Row],[Avg]]+$U$2*TableOMP[[#This Row],[StdDev]]</f>
        <v>#N/A</v>
      </c>
      <c r="S6718" s="3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>MID(M6719,22,1)</f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s="3" t="e">
        <f>TableOMP[[#This Row],[Avg]]-$U$2*TableOMP[[#This Row],[StdDev]]</f>
        <v>#N/A</v>
      </c>
      <c r="R6719" s="3" t="e">
        <f>TableOMP[[#This Row],[Avg]]+$U$2*TableOMP[[#This Row],[StdDev]]</f>
        <v>#N/A</v>
      </c>
      <c r="S6719" s="3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>MID(M6720,22,1)</f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s="3" t="e">
        <f>TableOMP[[#This Row],[Avg]]-$U$2*TableOMP[[#This Row],[StdDev]]</f>
        <v>#N/A</v>
      </c>
      <c r="R6720" s="3" t="e">
        <f>TableOMP[[#This Row],[Avg]]+$U$2*TableOMP[[#This Row],[StdDev]]</f>
        <v>#N/A</v>
      </c>
      <c r="S6720" s="3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>MID(M6721,22,1)</f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s="3" t="e">
        <f>TableOMP[[#This Row],[Avg]]-$U$2*TableOMP[[#This Row],[StdDev]]</f>
        <v>#N/A</v>
      </c>
      <c r="R6721" s="3" t="e">
        <f>TableOMP[[#This Row],[Avg]]+$U$2*TableOMP[[#This Row],[StdDev]]</f>
        <v>#N/A</v>
      </c>
      <c r="S6721" s="3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s="3" t="e">
        <f>TableOMP[[#This Row],[Avg]]-$U$2*TableOMP[[#This Row],[StdDev]]</f>
        <v>#N/A</v>
      </c>
      <c r="R6722" s="3" t="e">
        <f>TableOMP[[#This Row],[Avg]]+$U$2*TableOMP[[#This Row],[StdDev]]</f>
        <v>#N/A</v>
      </c>
      <c r="S6722" s="3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>MID(M6723,22,1)</f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s="3" t="e">
        <f>TableOMP[[#This Row],[Avg]]-$U$2*TableOMP[[#This Row],[StdDev]]</f>
        <v>#N/A</v>
      </c>
      <c r="R6723" s="3" t="e">
        <f>TableOMP[[#This Row],[Avg]]+$U$2*TableOMP[[#This Row],[StdDev]]</f>
        <v>#N/A</v>
      </c>
      <c r="S6723" s="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>MID(M6724,22,1)</f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s="3" t="e">
        <f>TableOMP[[#This Row],[Avg]]-$U$2*TableOMP[[#This Row],[StdDev]]</f>
        <v>#N/A</v>
      </c>
      <c r="R6724" s="3" t="e">
        <f>TableOMP[[#This Row],[Avg]]+$U$2*TableOMP[[#This Row],[StdDev]]</f>
        <v>#N/A</v>
      </c>
      <c r="S6724" s="3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>MID(M6725,22,1)</f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s="3" t="e">
        <f>TableOMP[[#This Row],[Avg]]-$U$2*TableOMP[[#This Row],[StdDev]]</f>
        <v>#N/A</v>
      </c>
      <c r="R6725" s="3" t="e">
        <f>TableOMP[[#This Row],[Avg]]+$U$2*TableOMP[[#This Row],[StdDev]]</f>
        <v>#N/A</v>
      </c>
      <c r="S6725" s="3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>MID(M6726,22,1)</f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s="3" t="e">
        <f>TableOMP[[#This Row],[Avg]]-$U$2*TableOMP[[#This Row],[StdDev]]</f>
        <v>#N/A</v>
      </c>
      <c r="R6726" s="3" t="e">
        <f>TableOMP[[#This Row],[Avg]]+$U$2*TableOMP[[#This Row],[StdDev]]</f>
        <v>#N/A</v>
      </c>
      <c r="S6726" s="3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>MID(M6727,22,1)</f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s="3" t="e">
        <f>TableOMP[[#This Row],[Avg]]-$U$2*TableOMP[[#This Row],[StdDev]]</f>
        <v>#N/A</v>
      </c>
      <c r="R6727" s="3" t="e">
        <f>TableOMP[[#This Row],[Avg]]+$U$2*TableOMP[[#This Row],[StdDev]]</f>
        <v>#N/A</v>
      </c>
      <c r="S6727" s="3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>MID(M6728,22,1)</f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s="3" t="e">
        <f>TableOMP[[#This Row],[Avg]]-$U$2*TableOMP[[#This Row],[StdDev]]</f>
        <v>#N/A</v>
      </c>
      <c r="R6728" s="3" t="e">
        <f>TableOMP[[#This Row],[Avg]]+$U$2*TableOMP[[#This Row],[StdDev]]</f>
        <v>#N/A</v>
      </c>
      <c r="S6728" s="3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>MID(M6729,22,1)</f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s="3" t="e">
        <f>TableOMP[[#This Row],[Avg]]-$U$2*TableOMP[[#This Row],[StdDev]]</f>
        <v>#N/A</v>
      </c>
      <c r="R6729" s="3" t="e">
        <f>TableOMP[[#This Row],[Avg]]+$U$2*TableOMP[[#This Row],[StdDev]]</f>
        <v>#N/A</v>
      </c>
      <c r="S6729" s="3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>MID(M6730,22,1)</f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s="3" t="e">
        <f>TableOMP[[#This Row],[Avg]]-$U$2*TableOMP[[#This Row],[StdDev]]</f>
        <v>#N/A</v>
      </c>
      <c r="R6730" s="3" t="e">
        <f>TableOMP[[#This Row],[Avg]]+$U$2*TableOMP[[#This Row],[StdDev]]</f>
        <v>#N/A</v>
      </c>
      <c r="S6730" s="3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>MID(M6731,22,1)</f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s="3" t="e">
        <f>TableOMP[[#This Row],[Avg]]-$U$2*TableOMP[[#This Row],[StdDev]]</f>
        <v>#N/A</v>
      </c>
      <c r="R6731" s="3" t="e">
        <f>TableOMP[[#This Row],[Avg]]+$U$2*TableOMP[[#This Row],[StdDev]]</f>
        <v>#N/A</v>
      </c>
      <c r="S6731" s="3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>MID(M6732,22,1)</f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s="3" t="e">
        <f>TableOMP[[#This Row],[Avg]]-$U$2*TableOMP[[#This Row],[StdDev]]</f>
        <v>#N/A</v>
      </c>
      <c r="R6732" s="3" t="e">
        <f>TableOMP[[#This Row],[Avg]]+$U$2*TableOMP[[#This Row],[StdDev]]</f>
        <v>#N/A</v>
      </c>
      <c r="S6732" s="3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>MID(M6733,22,1)</f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s="3" t="e">
        <f>TableOMP[[#This Row],[Avg]]-$U$2*TableOMP[[#This Row],[StdDev]]</f>
        <v>#N/A</v>
      </c>
      <c r="R6733" s="3" t="e">
        <f>TableOMP[[#This Row],[Avg]]+$U$2*TableOMP[[#This Row],[StdDev]]</f>
        <v>#N/A</v>
      </c>
      <c r="S6733" s="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>MID(M6734,22,1)</f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s="3" t="e">
        <f>TableOMP[[#This Row],[Avg]]-$U$2*TableOMP[[#This Row],[StdDev]]</f>
        <v>#N/A</v>
      </c>
      <c r="R6734" s="3" t="e">
        <f>TableOMP[[#This Row],[Avg]]+$U$2*TableOMP[[#This Row],[StdDev]]</f>
        <v>#N/A</v>
      </c>
      <c r="S6734" s="3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>MID(M6735,22,1)</f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s="3" t="e">
        <f>TableOMP[[#This Row],[Avg]]-$U$2*TableOMP[[#This Row],[StdDev]]</f>
        <v>#N/A</v>
      </c>
      <c r="R6735" s="3" t="e">
        <f>TableOMP[[#This Row],[Avg]]+$U$2*TableOMP[[#This Row],[StdDev]]</f>
        <v>#N/A</v>
      </c>
      <c r="S6735" s="3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>MID(M6736,22,1)</f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s="3" t="e">
        <f>TableOMP[[#This Row],[Avg]]-$U$2*TableOMP[[#This Row],[StdDev]]</f>
        <v>#N/A</v>
      </c>
      <c r="R6736" s="3" t="e">
        <f>TableOMP[[#This Row],[Avg]]+$U$2*TableOMP[[#This Row],[StdDev]]</f>
        <v>#N/A</v>
      </c>
      <c r="S6736" s="3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>MID(M6737,22,1)</f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s="3" t="e">
        <f>TableOMP[[#This Row],[Avg]]-$U$2*TableOMP[[#This Row],[StdDev]]</f>
        <v>#N/A</v>
      </c>
      <c r="R6737" s="3" t="e">
        <f>TableOMP[[#This Row],[Avg]]+$U$2*TableOMP[[#This Row],[StdDev]]</f>
        <v>#N/A</v>
      </c>
      <c r="S6737" s="3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>MID(M6738,22,1)</f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s="3" t="e">
        <f>TableOMP[[#This Row],[Avg]]-$U$2*TableOMP[[#This Row],[StdDev]]</f>
        <v>#N/A</v>
      </c>
      <c r="R6738" s="3" t="e">
        <f>TableOMP[[#This Row],[Avg]]+$U$2*TableOMP[[#This Row],[StdDev]]</f>
        <v>#N/A</v>
      </c>
      <c r="S6738" s="3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>MID(M6739,22,1)</f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s="3" t="e">
        <f>TableOMP[[#This Row],[Avg]]-$U$2*TableOMP[[#This Row],[StdDev]]</f>
        <v>#N/A</v>
      </c>
      <c r="R6739" s="3" t="e">
        <f>TableOMP[[#This Row],[Avg]]+$U$2*TableOMP[[#This Row],[StdDev]]</f>
        <v>#N/A</v>
      </c>
      <c r="S6739" s="3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>MID(M6740,22,1)</f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s="3" t="e">
        <f>TableOMP[[#This Row],[Avg]]-$U$2*TableOMP[[#This Row],[StdDev]]</f>
        <v>#N/A</v>
      </c>
      <c r="R6740" s="3" t="e">
        <f>TableOMP[[#This Row],[Avg]]+$U$2*TableOMP[[#This Row],[StdDev]]</f>
        <v>#N/A</v>
      </c>
      <c r="S6740" s="3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>MID(M6741,22,1)</f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s="3" t="e">
        <f>TableOMP[[#This Row],[Avg]]-$U$2*TableOMP[[#This Row],[StdDev]]</f>
        <v>#N/A</v>
      </c>
      <c r="R6741" s="3" t="e">
        <f>TableOMP[[#This Row],[Avg]]+$U$2*TableOMP[[#This Row],[StdDev]]</f>
        <v>#N/A</v>
      </c>
      <c r="S6741" s="3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>MID(M6742,22,1)</f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s="3" t="e">
        <f>TableOMP[[#This Row],[Avg]]-$U$2*TableOMP[[#This Row],[StdDev]]</f>
        <v>#N/A</v>
      </c>
      <c r="R6742" s="3" t="e">
        <f>TableOMP[[#This Row],[Avg]]+$U$2*TableOMP[[#This Row],[StdDev]]</f>
        <v>#N/A</v>
      </c>
      <c r="S6742" s="3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>MID(M6743,22,1)</f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s="3" t="e">
        <f>TableOMP[[#This Row],[Avg]]-$U$2*TableOMP[[#This Row],[StdDev]]</f>
        <v>#N/A</v>
      </c>
      <c r="R6743" s="3" t="e">
        <f>TableOMP[[#This Row],[Avg]]+$U$2*TableOMP[[#This Row],[StdDev]]</f>
        <v>#N/A</v>
      </c>
      <c r="S6743" s="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>MID(M6744,22,1)</f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s="3" t="e">
        <f>TableOMP[[#This Row],[Avg]]-$U$2*TableOMP[[#This Row],[StdDev]]</f>
        <v>#N/A</v>
      </c>
      <c r="R6744" s="3" t="e">
        <f>TableOMP[[#This Row],[Avg]]+$U$2*TableOMP[[#This Row],[StdDev]]</f>
        <v>#N/A</v>
      </c>
      <c r="S6744" s="3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>MID(M6745,22,1)</f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s="3" t="e">
        <f>TableOMP[[#This Row],[Avg]]-$U$2*TableOMP[[#This Row],[StdDev]]</f>
        <v>#N/A</v>
      </c>
      <c r="R6745" s="3" t="e">
        <f>TableOMP[[#This Row],[Avg]]+$U$2*TableOMP[[#This Row],[StdDev]]</f>
        <v>#N/A</v>
      </c>
      <c r="S6745" s="3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>MID(M6746,22,1)</f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s="3" t="e">
        <f>TableOMP[[#This Row],[Avg]]-$U$2*TableOMP[[#This Row],[StdDev]]</f>
        <v>#N/A</v>
      </c>
      <c r="R6746" s="3" t="e">
        <f>TableOMP[[#This Row],[Avg]]+$U$2*TableOMP[[#This Row],[StdDev]]</f>
        <v>#N/A</v>
      </c>
      <c r="S6746" s="3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>MID(M6747,22,1)</f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s="3" t="e">
        <f>TableOMP[[#This Row],[Avg]]-$U$2*TableOMP[[#This Row],[StdDev]]</f>
        <v>#N/A</v>
      </c>
      <c r="R6747" s="3" t="e">
        <f>TableOMP[[#This Row],[Avg]]+$U$2*TableOMP[[#This Row],[StdDev]]</f>
        <v>#N/A</v>
      </c>
      <c r="S6747" s="3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>MID(M6748,22,1)</f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s="3" t="e">
        <f>TableOMP[[#This Row],[Avg]]-$U$2*TableOMP[[#This Row],[StdDev]]</f>
        <v>#N/A</v>
      </c>
      <c r="R6748" s="3" t="e">
        <f>TableOMP[[#This Row],[Avg]]+$U$2*TableOMP[[#This Row],[StdDev]]</f>
        <v>#N/A</v>
      </c>
      <c r="S6748" s="3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>MID(M6749,22,1)</f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s="3" t="e">
        <f>TableOMP[[#This Row],[Avg]]-$U$2*TableOMP[[#This Row],[StdDev]]</f>
        <v>#N/A</v>
      </c>
      <c r="R6749" s="3" t="e">
        <f>TableOMP[[#This Row],[Avg]]+$U$2*TableOMP[[#This Row],[StdDev]]</f>
        <v>#N/A</v>
      </c>
      <c r="S6749" s="3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>MID(M6750,22,1)</f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s="3" t="e">
        <f>TableOMP[[#This Row],[Avg]]-$U$2*TableOMP[[#This Row],[StdDev]]</f>
        <v>#N/A</v>
      </c>
      <c r="R6750" s="3" t="e">
        <f>TableOMP[[#This Row],[Avg]]+$U$2*TableOMP[[#This Row],[StdDev]]</f>
        <v>#N/A</v>
      </c>
      <c r="S6750" s="3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>MID(M6751,22,1)</f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s="3" t="e">
        <f>TableOMP[[#This Row],[Avg]]-$U$2*TableOMP[[#This Row],[StdDev]]</f>
        <v>#N/A</v>
      </c>
      <c r="R6751" s="3" t="e">
        <f>TableOMP[[#This Row],[Avg]]+$U$2*TableOMP[[#This Row],[StdDev]]</f>
        <v>#N/A</v>
      </c>
      <c r="S6751" s="3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>MID(M6752,22,1)</f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s="3" t="e">
        <f>TableOMP[[#This Row],[Avg]]-$U$2*TableOMP[[#This Row],[StdDev]]</f>
        <v>#N/A</v>
      </c>
      <c r="R6752" s="3" t="e">
        <f>TableOMP[[#This Row],[Avg]]+$U$2*TableOMP[[#This Row],[StdDev]]</f>
        <v>#N/A</v>
      </c>
      <c r="S6752" s="3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>MID(M6753,22,1)</f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s="3" t="e">
        <f>TableOMP[[#This Row],[Avg]]-$U$2*TableOMP[[#This Row],[StdDev]]</f>
        <v>#N/A</v>
      </c>
      <c r="R6753" s="3" t="e">
        <f>TableOMP[[#This Row],[Avg]]+$U$2*TableOMP[[#This Row],[StdDev]]</f>
        <v>#N/A</v>
      </c>
      <c r="S6753" s="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>MID(M6754,22,1)</f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s="3" t="e">
        <f>TableOMP[[#This Row],[Avg]]-$U$2*TableOMP[[#This Row],[StdDev]]</f>
        <v>#N/A</v>
      </c>
      <c r="R6754" s="3" t="e">
        <f>TableOMP[[#This Row],[Avg]]+$U$2*TableOMP[[#This Row],[StdDev]]</f>
        <v>#N/A</v>
      </c>
      <c r="S6754" s="3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>MID(M6755,22,1)</f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s="3" t="e">
        <f>TableOMP[[#This Row],[Avg]]-$U$2*TableOMP[[#This Row],[StdDev]]</f>
        <v>#N/A</v>
      </c>
      <c r="R6755" s="3" t="e">
        <f>TableOMP[[#This Row],[Avg]]+$U$2*TableOMP[[#This Row],[StdDev]]</f>
        <v>#N/A</v>
      </c>
      <c r="S6755" s="3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>MID(M6756,22,1)</f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s="3" t="e">
        <f>TableOMP[[#This Row],[Avg]]-$U$2*TableOMP[[#This Row],[StdDev]]</f>
        <v>#N/A</v>
      </c>
      <c r="R6756" s="3" t="e">
        <f>TableOMP[[#This Row],[Avg]]+$U$2*TableOMP[[#This Row],[StdDev]]</f>
        <v>#N/A</v>
      </c>
      <c r="S6756" s="3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>MID(M6757,22,1)</f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s="3" t="e">
        <f>TableOMP[[#This Row],[Avg]]-$U$2*TableOMP[[#This Row],[StdDev]]</f>
        <v>#N/A</v>
      </c>
      <c r="R6757" s="3" t="e">
        <f>TableOMP[[#This Row],[Avg]]+$U$2*TableOMP[[#This Row],[StdDev]]</f>
        <v>#N/A</v>
      </c>
      <c r="S6757" s="3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>MID(M6758,22,1)</f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s="3" t="e">
        <f>TableOMP[[#This Row],[Avg]]-$U$2*TableOMP[[#This Row],[StdDev]]</f>
        <v>#N/A</v>
      </c>
      <c r="R6758" s="3" t="e">
        <f>TableOMP[[#This Row],[Avg]]+$U$2*TableOMP[[#This Row],[StdDev]]</f>
        <v>#N/A</v>
      </c>
      <c r="S6758" s="3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>MID(M6759,22,1)</f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s="3" t="e">
        <f>TableOMP[[#This Row],[Avg]]-$U$2*TableOMP[[#This Row],[StdDev]]</f>
        <v>#N/A</v>
      </c>
      <c r="R6759" s="3" t="e">
        <f>TableOMP[[#This Row],[Avg]]+$U$2*TableOMP[[#This Row],[StdDev]]</f>
        <v>#N/A</v>
      </c>
      <c r="S6759" s="3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>MID(M6760,22,1)</f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s="3" t="e">
        <f>TableOMP[[#This Row],[Avg]]-$U$2*TableOMP[[#This Row],[StdDev]]</f>
        <v>#N/A</v>
      </c>
      <c r="R6760" s="3" t="e">
        <f>TableOMP[[#This Row],[Avg]]+$U$2*TableOMP[[#This Row],[StdDev]]</f>
        <v>#N/A</v>
      </c>
      <c r="S6760" s="3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>MID(M6761,22,1)</f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s="3" t="e">
        <f>TableOMP[[#This Row],[Avg]]-$U$2*TableOMP[[#This Row],[StdDev]]</f>
        <v>#N/A</v>
      </c>
      <c r="R6761" s="3" t="e">
        <f>TableOMP[[#This Row],[Avg]]+$U$2*TableOMP[[#This Row],[StdDev]]</f>
        <v>#N/A</v>
      </c>
      <c r="S6761" s="3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>MID(M6762,22,1)</f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s="3" t="e">
        <f>TableOMP[[#This Row],[Avg]]-$U$2*TableOMP[[#This Row],[StdDev]]</f>
        <v>#N/A</v>
      </c>
      <c r="R6762" s="3" t="e">
        <f>TableOMP[[#This Row],[Avg]]+$U$2*TableOMP[[#This Row],[StdDev]]</f>
        <v>#N/A</v>
      </c>
      <c r="S6762" s="3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>MID(M6763,22,1)</f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s="3" t="e">
        <f>TableOMP[[#This Row],[Avg]]-$U$2*TableOMP[[#This Row],[StdDev]]</f>
        <v>#N/A</v>
      </c>
      <c r="R6763" s="3" t="e">
        <f>TableOMP[[#This Row],[Avg]]+$U$2*TableOMP[[#This Row],[StdDev]]</f>
        <v>#N/A</v>
      </c>
      <c r="S6763" s="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>MID(M6764,22,1)</f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s="3" t="e">
        <f>TableOMP[[#This Row],[Avg]]-$U$2*TableOMP[[#This Row],[StdDev]]</f>
        <v>#N/A</v>
      </c>
      <c r="R6764" s="3" t="e">
        <f>TableOMP[[#This Row],[Avg]]+$U$2*TableOMP[[#This Row],[StdDev]]</f>
        <v>#N/A</v>
      </c>
      <c r="S6764" s="3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>MID(M6765,22,1)</f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s="3" t="e">
        <f>TableOMP[[#This Row],[Avg]]-$U$2*TableOMP[[#This Row],[StdDev]]</f>
        <v>#N/A</v>
      </c>
      <c r="R6765" s="3" t="e">
        <f>TableOMP[[#This Row],[Avg]]+$U$2*TableOMP[[#This Row],[StdDev]]</f>
        <v>#N/A</v>
      </c>
      <c r="S6765" s="3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>MID(M6766,22,1)</f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s="3" t="e">
        <f>TableOMP[[#This Row],[Avg]]-$U$2*TableOMP[[#This Row],[StdDev]]</f>
        <v>#N/A</v>
      </c>
      <c r="R6766" s="3" t="e">
        <f>TableOMP[[#This Row],[Avg]]+$U$2*TableOMP[[#This Row],[StdDev]]</f>
        <v>#N/A</v>
      </c>
      <c r="S6766" s="3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>MID(M6767,22,1)</f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s="3" t="e">
        <f>TableOMP[[#This Row],[Avg]]-$U$2*TableOMP[[#This Row],[StdDev]]</f>
        <v>#N/A</v>
      </c>
      <c r="R6767" s="3" t="e">
        <f>TableOMP[[#This Row],[Avg]]+$U$2*TableOMP[[#This Row],[StdDev]]</f>
        <v>#N/A</v>
      </c>
      <c r="S6767" s="3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>MID(M6768,22,1)</f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s="3" t="e">
        <f>TableOMP[[#This Row],[Avg]]-$U$2*TableOMP[[#This Row],[StdDev]]</f>
        <v>#N/A</v>
      </c>
      <c r="R6768" s="3" t="e">
        <f>TableOMP[[#This Row],[Avg]]+$U$2*TableOMP[[#This Row],[StdDev]]</f>
        <v>#N/A</v>
      </c>
      <c r="S6768" s="3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>MID(M6769,22,1)</f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s="3" t="e">
        <f>TableOMP[[#This Row],[Avg]]-$U$2*TableOMP[[#This Row],[StdDev]]</f>
        <v>#N/A</v>
      </c>
      <c r="R6769" s="3" t="e">
        <f>TableOMP[[#This Row],[Avg]]+$U$2*TableOMP[[#This Row],[StdDev]]</f>
        <v>#N/A</v>
      </c>
      <c r="S6769" s="3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>MID(M6770,22,1)</f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s="3" t="e">
        <f>TableOMP[[#This Row],[Avg]]-$U$2*TableOMP[[#This Row],[StdDev]]</f>
        <v>#N/A</v>
      </c>
      <c r="R6770" s="3" t="e">
        <f>TableOMP[[#This Row],[Avg]]+$U$2*TableOMP[[#This Row],[StdDev]]</f>
        <v>#N/A</v>
      </c>
      <c r="S6770" s="3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>MID(M6771,22,1)</f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s="3" t="e">
        <f>TableOMP[[#This Row],[Avg]]-$U$2*TableOMP[[#This Row],[StdDev]]</f>
        <v>#N/A</v>
      </c>
      <c r="R6771" s="3" t="e">
        <f>TableOMP[[#This Row],[Avg]]+$U$2*TableOMP[[#This Row],[StdDev]]</f>
        <v>#N/A</v>
      </c>
      <c r="S6771" s="3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>MID(M6772,22,1)</f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s="3" t="e">
        <f>TableOMP[[#This Row],[Avg]]-$U$2*TableOMP[[#This Row],[StdDev]]</f>
        <v>#N/A</v>
      </c>
      <c r="R6772" s="3" t="e">
        <f>TableOMP[[#This Row],[Avg]]+$U$2*TableOMP[[#This Row],[StdDev]]</f>
        <v>#N/A</v>
      </c>
      <c r="S6772" s="3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>MID(M6773,22,1)</f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s="3" t="e">
        <f>TableOMP[[#This Row],[Avg]]-$U$2*TableOMP[[#This Row],[StdDev]]</f>
        <v>#N/A</v>
      </c>
      <c r="R6773" s="3" t="e">
        <f>TableOMP[[#This Row],[Avg]]+$U$2*TableOMP[[#This Row],[StdDev]]</f>
        <v>#N/A</v>
      </c>
      <c r="S6773" s="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>MID(M6774,22,1)</f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s="3" t="e">
        <f>TableOMP[[#This Row],[Avg]]-$U$2*TableOMP[[#This Row],[StdDev]]</f>
        <v>#N/A</v>
      </c>
      <c r="R6774" s="3" t="e">
        <f>TableOMP[[#This Row],[Avg]]+$U$2*TableOMP[[#This Row],[StdDev]]</f>
        <v>#N/A</v>
      </c>
      <c r="S6774" s="3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>MID(M6775,22,1)</f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s="3" t="e">
        <f>TableOMP[[#This Row],[Avg]]-$U$2*TableOMP[[#This Row],[StdDev]]</f>
        <v>#N/A</v>
      </c>
      <c r="R6775" s="3" t="e">
        <f>TableOMP[[#This Row],[Avg]]+$U$2*TableOMP[[#This Row],[StdDev]]</f>
        <v>#N/A</v>
      </c>
      <c r="S6775" s="3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>MID(M6776,22,1)</f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s="3" t="e">
        <f>TableOMP[[#This Row],[Avg]]-$U$2*TableOMP[[#This Row],[StdDev]]</f>
        <v>#N/A</v>
      </c>
      <c r="R6776" s="3" t="e">
        <f>TableOMP[[#This Row],[Avg]]+$U$2*TableOMP[[#This Row],[StdDev]]</f>
        <v>#N/A</v>
      </c>
      <c r="S6776" s="3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>MID(M6777,22,1)</f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s="3" t="e">
        <f>TableOMP[[#This Row],[Avg]]-$U$2*TableOMP[[#This Row],[StdDev]]</f>
        <v>#N/A</v>
      </c>
      <c r="R6777" s="3" t="e">
        <f>TableOMP[[#This Row],[Avg]]+$U$2*TableOMP[[#This Row],[StdDev]]</f>
        <v>#N/A</v>
      </c>
      <c r="S6777" s="3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>MID(M6778,22,1)</f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s="3" t="e">
        <f>TableOMP[[#This Row],[Avg]]-$U$2*TableOMP[[#This Row],[StdDev]]</f>
        <v>#N/A</v>
      </c>
      <c r="R6778" s="3" t="e">
        <f>TableOMP[[#This Row],[Avg]]+$U$2*TableOMP[[#This Row],[StdDev]]</f>
        <v>#N/A</v>
      </c>
      <c r="S6778" s="3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>MID(M6779,22,1)</f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s="3" t="e">
        <f>TableOMP[[#This Row],[Avg]]-$U$2*TableOMP[[#This Row],[StdDev]]</f>
        <v>#N/A</v>
      </c>
      <c r="R6779" s="3" t="e">
        <f>TableOMP[[#This Row],[Avg]]+$U$2*TableOMP[[#This Row],[StdDev]]</f>
        <v>#N/A</v>
      </c>
      <c r="S6779" s="3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>MID(M6780,22,1)</f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s="3" t="e">
        <f>TableOMP[[#This Row],[Avg]]-$U$2*TableOMP[[#This Row],[StdDev]]</f>
        <v>#N/A</v>
      </c>
      <c r="R6780" s="3" t="e">
        <f>TableOMP[[#This Row],[Avg]]+$U$2*TableOMP[[#This Row],[StdDev]]</f>
        <v>#N/A</v>
      </c>
      <c r="S6780" s="3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>MID(M6781,22,1)</f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s="3" t="e">
        <f>TableOMP[[#This Row],[Avg]]-$U$2*TableOMP[[#This Row],[StdDev]]</f>
        <v>#N/A</v>
      </c>
      <c r="R6781" s="3" t="e">
        <f>TableOMP[[#This Row],[Avg]]+$U$2*TableOMP[[#This Row],[StdDev]]</f>
        <v>#N/A</v>
      </c>
      <c r="S6781" s="3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>MID(M6782,22,1)</f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s="3" t="e">
        <f>TableOMP[[#This Row],[Avg]]-$U$2*TableOMP[[#This Row],[StdDev]]</f>
        <v>#N/A</v>
      </c>
      <c r="R6782" s="3" t="e">
        <f>TableOMP[[#This Row],[Avg]]+$U$2*TableOMP[[#This Row],[StdDev]]</f>
        <v>#N/A</v>
      </c>
      <c r="S6782" s="3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>MID(M6783,22,1)</f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s="3" t="e">
        <f>TableOMP[[#This Row],[Avg]]-$U$2*TableOMP[[#This Row],[StdDev]]</f>
        <v>#N/A</v>
      </c>
      <c r="R6783" s="3" t="e">
        <f>TableOMP[[#This Row],[Avg]]+$U$2*TableOMP[[#This Row],[StdDev]]</f>
        <v>#N/A</v>
      </c>
      <c r="S6783" s="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>MID(M6784,22,1)</f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s="3" t="e">
        <f>TableOMP[[#This Row],[Avg]]-$U$2*TableOMP[[#This Row],[StdDev]]</f>
        <v>#N/A</v>
      </c>
      <c r="R6784" s="3" t="e">
        <f>TableOMP[[#This Row],[Avg]]+$U$2*TableOMP[[#This Row],[StdDev]]</f>
        <v>#N/A</v>
      </c>
      <c r="S6784" s="3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>MID(M6785,22,1)</f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s="3" t="e">
        <f>TableOMP[[#This Row],[Avg]]-$U$2*TableOMP[[#This Row],[StdDev]]</f>
        <v>#N/A</v>
      </c>
      <c r="R6785" s="3" t="e">
        <f>TableOMP[[#This Row],[Avg]]+$U$2*TableOMP[[#This Row],[StdDev]]</f>
        <v>#N/A</v>
      </c>
      <c r="S6785" s="3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s="3" t="e">
        <f>TableOMP[[#This Row],[Avg]]-$U$2*TableOMP[[#This Row],[StdDev]]</f>
        <v>#N/A</v>
      </c>
      <c r="R6786" s="3" t="e">
        <f>TableOMP[[#This Row],[Avg]]+$U$2*TableOMP[[#This Row],[StdDev]]</f>
        <v>#N/A</v>
      </c>
      <c r="S6786" s="3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>MID(M6787,22,1)</f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s="3" t="e">
        <f>TableOMP[[#This Row],[Avg]]-$U$2*TableOMP[[#This Row],[StdDev]]</f>
        <v>#N/A</v>
      </c>
      <c r="R6787" s="3" t="e">
        <f>TableOMP[[#This Row],[Avg]]+$U$2*TableOMP[[#This Row],[StdDev]]</f>
        <v>#N/A</v>
      </c>
      <c r="S6787" s="3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>MID(M6788,22,1)</f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s="3" t="e">
        <f>TableOMP[[#This Row],[Avg]]-$U$2*TableOMP[[#This Row],[StdDev]]</f>
        <v>#N/A</v>
      </c>
      <c r="R6788" s="3" t="e">
        <f>TableOMP[[#This Row],[Avg]]+$U$2*TableOMP[[#This Row],[StdDev]]</f>
        <v>#N/A</v>
      </c>
      <c r="S6788" s="3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>MID(M6789,22,1)</f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s="3" t="e">
        <f>TableOMP[[#This Row],[Avg]]-$U$2*TableOMP[[#This Row],[StdDev]]</f>
        <v>#N/A</v>
      </c>
      <c r="R6789" s="3" t="e">
        <f>TableOMP[[#This Row],[Avg]]+$U$2*TableOMP[[#This Row],[StdDev]]</f>
        <v>#N/A</v>
      </c>
      <c r="S6789" s="3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>MID(M6790,22,1)</f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s="3" t="e">
        <f>TableOMP[[#This Row],[Avg]]-$U$2*TableOMP[[#This Row],[StdDev]]</f>
        <v>#N/A</v>
      </c>
      <c r="R6790" s="3" t="e">
        <f>TableOMP[[#This Row],[Avg]]+$U$2*TableOMP[[#This Row],[StdDev]]</f>
        <v>#N/A</v>
      </c>
      <c r="S6790" s="3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>MID(M6791,22,1)</f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s="3" t="e">
        <f>TableOMP[[#This Row],[Avg]]-$U$2*TableOMP[[#This Row],[StdDev]]</f>
        <v>#N/A</v>
      </c>
      <c r="R6791" s="3" t="e">
        <f>TableOMP[[#This Row],[Avg]]+$U$2*TableOMP[[#This Row],[StdDev]]</f>
        <v>#N/A</v>
      </c>
      <c r="S6791" s="3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>MID(M6792,22,1)</f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s="3" t="e">
        <f>TableOMP[[#This Row],[Avg]]-$U$2*TableOMP[[#This Row],[StdDev]]</f>
        <v>#N/A</v>
      </c>
      <c r="R6792" s="3" t="e">
        <f>TableOMP[[#This Row],[Avg]]+$U$2*TableOMP[[#This Row],[StdDev]]</f>
        <v>#N/A</v>
      </c>
      <c r="S6792" s="3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>MID(M6793,22,1)</f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s="3" t="e">
        <f>TableOMP[[#This Row],[Avg]]-$U$2*TableOMP[[#This Row],[StdDev]]</f>
        <v>#N/A</v>
      </c>
      <c r="R6793" s="3" t="e">
        <f>TableOMP[[#This Row],[Avg]]+$U$2*TableOMP[[#This Row],[StdDev]]</f>
        <v>#N/A</v>
      </c>
      <c r="S6793" s="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>MID(M6794,22,1)</f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s="3" t="e">
        <f>TableOMP[[#This Row],[Avg]]-$U$2*TableOMP[[#This Row],[StdDev]]</f>
        <v>#N/A</v>
      </c>
      <c r="R6794" s="3" t="e">
        <f>TableOMP[[#This Row],[Avg]]+$U$2*TableOMP[[#This Row],[StdDev]]</f>
        <v>#N/A</v>
      </c>
      <c r="S6794" s="3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>MID(M6795,22,1)</f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s="3" t="e">
        <f>TableOMP[[#This Row],[Avg]]-$U$2*TableOMP[[#This Row],[StdDev]]</f>
        <v>#N/A</v>
      </c>
      <c r="R6795" s="3" t="e">
        <f>TableOMP[[#This Row],[Avg]]+$U$2*TableOMP[[#This Row],[StdDev]]</f>
        <v>#N/A</v>
      </c>
      <c r="S6795" s="3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>MID(M6796,22,1)</f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s="3" t="e">
        <f>TableOMP[[#This Row],[Avg]]-$U$2*TableOMP[[#This Row],[StdDev]]</f>
        <v>#N/A</v>
      </c>
      <c r="R6796" s="3" t="e">
        <f>TableOMP[[#This Row],[Avg]]+$U$2*TableOMP[[#This Row],[StdDev]]</f>
        <v>#N/A</v>
      </c>
      <c r="S6796" s="3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>MID(M6797,22,1)</f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s="3" t="e">
        <f>TableOMP[[#This Row],[Avg]]-$U$2*TableOMP[[#This Row],[StdDev]]</f>
        <v>#N/A</v>
      </c>
      <c r="R6797" s="3" t="e">
        <f>TableOMP[[#This Row],[Avg]]+$U$2*TableOMP[[#This Row],[StdDev]]</f>
        <v>#N/A</v>
      </c>
      <c r="S6797" s="3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>MID(M6798,22,1)</f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s="3" t="e">
        <f>TableOMP[[#This Row],[Avg]]-$U$2*TableOMP[[#This Row],[StdDev]]</f>
        <v>#N/A</v>
      </c>
      <c r="R6798" s="3" t="e">
        <f>TableOMP[[#This Row],[Avg]]+$U$2*TableOMP[[#This Row],[StdDev]]</f>
        <v>#N/A</v>
      </c>
      <c r="S6798" s="3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>MID(M6799,22,1)</f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s="3" t="e">
        <f>TableOMP[[#This Row],[Avg]]-$U$2*TableOMP[[#This Row],[StdDev]]</f>
        <v>#N/A</v>
      </c>
      <c r="R6799" s="3" t="e">
        <f>TableOMP[[#This Row],[Avg]]+$U$2*TableOMP[[#This Row],[StdDev]]</f>
        <v>#N/A</v>
      </c>
      <c r="S6799" s="3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>MID(M6800,22,1)</f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s="3" t="e">
        <f>TableOMP[[#This Row],[Avg]]-$U$2*TableOMP[[#This Row],[StdDev]]</f>
        <v>#N/A</v>
      </c>
      <c r="R6800" s="3" t="e">
        <f>TableOMP[[#This Row],[Avg]]+$U$2*TableOMP[[#This Row],[StdDev]]</f>
        <v>#N/A</v>
      </c>
      <c r="S6800" s="3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>MID(M6801,22,1)</f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s="3" t="e">
        <f>TableOMP[[#This Row],[Avg]]-$U$2*TableOMP[[#This Row],[StdDev]]</f>
        <v>#N/A</v>
      </c>
      <c r="R6801" s="3" t="e">
        <f>TableOMP[[#This Row],[Avg]]+$U$2*TableOMP[[#This Row],[StdDev]]</f>
        <v>#N/A</v>
      </c>
      <c r="S6801" s="3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>MID(M6802,22,1)</f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s="3" t="e">
        <f>TableOMP[[#This Row],[Avg]]-$U$2*TableOMP[[#This Row],[StdDev]]</f>
        <v>#N/A</v>
      </c>
      <c r="R6802" s="3" t="e">
        <f>TableOMP[[#This Row],[Avg]]+$U$2*TableOMP[[#This Row],[StdDev]]</f>
        <v>#N/A</v>
      </c>
      <c r="S6802" s="3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>MID(M6803,22,1)</f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s="3" t="e">
        <f>TableOMP[[#This Row],[Avg]]-$U$2*TableOMP[[#This Row],[StdDev]]</f>
        <v>#N/A</v>
      </c>
      <c r="R6803" s="3" t="e">
        <f>TableOMP[[#This Row],[Avg]]+$U$2*TableOMP[[#This Row],[StdDev]]</f>
        <v>#N/A</v>
      </c>
      <c r="S6803" s="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>MID(M6804,22,1)</f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s="3" t="e">
        <f>TableOMP[[#This Row],[Avg]]-$U$2*TableOMP[[#This Row],[StdDev]]</f>
        <v>#N/A</v>
      </c>
      <c r="R6804" s="3" t="e">
        <f>TableOMP[[#This Row],[Avg]]+$U$2*TableOMP[[#This Row],[StdDev]]</f>
        <v>#N/A</v>
      </c>
      <c r="S6804" s="3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>MID(M6805,22,1)</f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s="3" t="e">
        <f>TableOMP[[#This Row],[Avg]]-$U$2*TableOMP[[#This Row],[StdDev]]</f>
        <v>#N/A</v>
      </c>
      <c r="R6805" s="3" t="e">
        <f>TableOMP[[#This Row],[Avg]]+$U$2*TableOMP[[#This Row],[StdDev]]</f>
        <v>#N/A</v>
      </c>
      <c r="S6805" s="3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>MID(M6806,22,1)</f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s="3" t="e">
        <f>TableOMP[[#This Row],[Avg]]-$U$2*TableOMP[[#This Row],[StdDev]]</f>
        <v>#N/A</v>
      </c>
      <c r="R6806" s="3" t="e">
        <f>TableOMP[[#This Row],[Avg]]+$U$2*TableOMP[[#This Row],[StdDev]]</f>
        <v>#N/A</v>
      </c>
      <c r="S6806" s="3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>MID(M6807,22,1)</f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s="3" t="e">
        <f>TableOMP[[#This Row],[Avg]]-$U$2*TableOMP[[#This Row],[StdDev]]</f>
        <v>#N/A</v>
      </c>
      <c r="R6807" s="3" t="e">
        <f>TableOMP[[#This Row],[Avg]]+$U$2*TableOMP[[#This Row],[StdDev]]</f>
        <v>#N/A</v>
      </c>
      <c r="S6807" s="3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>MID(M6808,22,1)</f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s="3" t="e">
        <f>TableOMP[[#This Row],[Avg]]-$U$2*TableOMP[[#This Row],[StdDev]]</f>
        <v>#N/A</v>
      </c>
      <c r="R6808" s="3" t="e">
        <f>TableOMP[[#This Row],[Avg]]+$U$2*TableOMP[[#This Row],[StdDev]]</f>
        <v>#N/A</v>
      </c>
      <c r="S6808" s="3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>MID(M6809,22,1)</f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s="3" t="e">
        <f>TableOMP[[#This Row],[Avg]]-$U$2*TableOMP[[#This Row],[StdDev]]</f>
        <v>#N/A</v>
      </c>
      <c r="R6809" s="3" t="e">
        <f>TableOMP[[#This Row],[Avg]]+$U$2*TableOMP[[#This Row],[StdDev]]</f>
        <v>#N/A</v>
      </c>
      <c r="S6809" s="3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>MID(M6810,22,1)</f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s="3" t="e">
        <f>TableOMP[[#This Row],[Avg]]-$U$2*TableOMP[[#This Row],[StdDev]]</f>
        <v>#N/A</v>
      </c>
      <c r="R6810" s="3" t="e">
        <f>TableOMP[[#This Row],[Avg]]+$U$2*TableOMP[[#This Row],[StdDev]]</f>
        <v>#N/A</v>
      </c>
      <c r="S6810" s="3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>MID(M6811,22,1)</f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s="3" t="e">
        <f>TableOMP[[#This Row],[Avg]]-$U$2*TableOMP[[#This Row],[StdDev]]</f>
        <v>#N/A</v>
      </c>
      <c r="R6811" s="3" t="e">
        <f>TableOMP[[#This Row],[Avg]]+$U$2*TableOMP[[#This Row],[StdDev]]</f>
        <v>#N/A</v>
      </c>
      <c r="S6811" s="3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>MID(M6812,22,1)</f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s="3" t="e">
        <f>TableOMP[[#This Row],[Avg]]-$U$2*TableOMP[[#This Row],[StdDev]]</f>
        <v>#N/A</v>
      </c>
      <c r="R6812" s="3" t="e">
        <f>TableOMP[[#This Row],[Avg]]+$U$2*TableOMP[[#This Row],[StdDev]]</f>
        <v>#N/A</v>
      </c>
      <c r="S6812" s="3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>MID(M6813,22,1)</f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s="3" t="e">
        <f>TableOMP[[#This Row],[Avg]]-$U$2*TableOMP[[#This Row],[StdDev]]</f>
        <v>#N/A</v>
      </c>
      <c r="R6813" s="3" t="e">
        <f>TableOMP[[#This Row],[Avg]]+$U$2*TableOMP[[#This Row],[StdDev]]</f>
        <v>#N/A</v>
      </c>
      <c r="S6813" s="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>MID(M6814,22,1)</f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s="3" t="e">
        <f>TableOMP[[#This Row],[Avg]]-$U$2*TableOMP[[#This Row],[StdDev]]</f>
        <v>#N/A</v>
      </c>
      <c r="R6814" s="3" t="e">
        <f>TableOMP[[#This Row],[Avg]]+$U$2*TableOMP[[#This Row],[StdDev]]</f>
        <v>#N/A</v>
      </c>
      <c r="S6814" s="3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>MID(M6815,22,1)</f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s="3" t="e">
        <f>TableOMP[[#This Row],[Avg]]-$U$2*TableOMP[[#This Row],[StdDev]]</f>
        <v>#N/A</v>
      </c>
      <c r="R6815" s="3" t="e">
        <f>TableOMP[[#This Row],[Avg]]+$U$2*TableOMP[[#This Row],[StdDev]]</f>
        <v>#N/A</v>
      </c>
      <c r="S6815" s="3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>MID(M6816,22,1)</f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s="3" t="e">
        <f>TableOMP[[#This Row],[Avg]]-$U$2*TableOMP[[#This Row],[StdDev]]</f>
        <v>#N/A</v>
      </c>
      <c r="R6816" s="3" t="e">
        <f>TableOMP[[#This Row],[Avg]]+$U$2*TableOMP[[#This Row],[StdDev]]</f>
        <v>#N/A</v>
      </c>
      <c r="S6816" s="3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>MID(M6817,22,1)</f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s="3" t="e">
        <f>TableOMP[[#This Row],[Avg]]-$U$2*TableOMP[[#This Row],[StdDev]]</f>
        <v>#N/A</v>
      </c>
      <c r="R6817" s="3" t="e">
        <f>TableOMP[[#This Row],[Avg]]+$U$2*TableOMP[[#This Row],[StdDev]]</f>
        <v>#N/A</v>
      </c>
      <c r="S6817" s="3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>MID(M6818,22,1)</f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s="3" t="e">
        <f>TableOMP[[#This Row],[Avg]]-$U$2*TableOMP[[#This Row],[StdDev]]</f>
        <v>#N/A</v>
      </c>
      <c r="R6818" s="3" t="e">
        <f>TableOMP[[#This Row],[Avg]]+$U$2*TableOMP[[#This Row],[StdDev]]</f>
        <v>#N/A</v>
      </c>
      <c r="S6818" s="3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>MID(M6819,22,1)</f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s="3" t="e">
        <f>TableOMP[[#This Row],[Avg]]-$U$2*TableOMP[[#This Row],[StdDev]]</f>
        <v>#N/A</v>
      </c>
      <c r="R6819" s="3" t="e">
        <f>TableOMP[[#This Row],[Avg]]+$U$2*TableOMP[[#This Row],[StdDev]]</f>
        <v>#N/A</v>
      </c>
      <c r="S6819" s="3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>MID(M6820,22,1)</f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s="3" t="e">
        <f>TableOMP[[#This Row],[Avg]]-$U$2*TableOMP[[#This Row],[StdDev]]</f>
        <v>#N/A</v>
      </c>
      <c r="R6820" s="3" t="e">
        <f>TableOMP[[#This Row],[Avg]]+$U$2*TableOMP[[#This Row],[StdDev]]</f>
        <v>#N/A</v>
      </c>
      <c r="S6820" s="3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>MID(M6821,22,1)</f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s="3" t="e">
        <f>TableOMP[[#This Row],[Avg]]-$U$2*TableOMP[[#This Row],[StdDev]]</f>
        <v>#N/A</v>
      </c>
      <c r="R6821" s="3" t="e">
        <f>TableOMP[[#This Row],[Avg]]+$U$2*TableOMP[[#This Row],[StdDev]]</f>
        <v>#N/A</v>
      </c>
      <c r="S6821" s="3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>MID(M6822,22,1)</f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s="3" t="e">
        <f>TableOMP[[#This Row],[Avg]]-$U$2*TableOMP[[#This Row],[StdDev]]</f>
        <v>#N/A</v>
      </c>
      <c r="R6822" s="3" t="e">
        <f>TableOMP[[#This Row],[Avg]]+$U$2*TableOMP[[#This Row],[StdDev]]</f>
        <v>#N/A</v>
      </c>
      <c r="S6822" s="3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>MID(M6823,22,1)</f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s="3" t="e">
        <f>TableOMP[[#This Row],[Avg]]-$U$2*TableOMP[[#This Row],[StdDev]]</f>
        <v>#N/A</v>
      </c>
      <c r="R6823" s="3" t="e">
        <f>TableOMP[[#This Row],[Avg]]+$U$2*TableOMP[[#This Row],[StdDev]]</f>
        <v>#N/A</v>
      </c>
      <c r="S6823" s="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>MID(M6824,22,1)</f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s="3" t="e">
        <f>TableOMP[[#This Row],[Avg]]-$U$2*TableOMP[[#This Row],[StdDev]]</f>
        <v>#N/A</v>
      </c>
      <c r="R6824" s="3" t="e">
        <f>TableOMP[[#This Row],[Avg]]+$U$2*TableOMP[[#This Row],[StdDev]]</f>
        <v>#N/A</v>
      </c>
      <c r="S6824" s="3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>MID(M6825,22,1)</f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s="3" t="e">
        <f>TableOMP[[#This Row],[Avg]]-$U$2*TableOMP[[#This Row],[StdDev]]</f>
        <v>#N/A</v>
      </c>
      <c r="R6825" s="3" t="e">
        <f>TableOMP[[#This Row],[Avg]]+$U$2*TableOMP[[#This Row],[StdDev]]</f>
        <v>#N/A</v>
      </c>
      <c r="S6825" s="3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>MID(M6826,22,1)</f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s="3" t="e">
        <f>TableOMP[[#This Row],[Avg]]-$U$2*TableOMP[[#This Row],[StdDev]]</f>
        <v>#N/A</v>
      </c>
      <c r="R6826" s="3" t="e">
        <f>TableOMP[[#This Row],[Avg]]+$U$2*TableOMP[[#This Row],[StdDev]]</f>
        <v>#N/A</v>
      </c>
      <c r="S6826" s="3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>MID(M6827,22,1)</f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s="3" t="e">
        <f>TableOMP[[#This Row],[Avg]]-$U$2*TableOMP[[#This Row],[StdDev]]</f>
        <v>#N/A</v>
      </c>
      <c r="R6827" s="3" t="e">
        <f>TableOMP[[#This Row],[Avg]]+$U$2*TableOMP[[#This Row],[StdDev]]</f>
        <v>#N/A</v>
      </c>
      <c r="S6827" s="3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>MID(M6828,22,1)</f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s="3" t="e">
        <f>TableOMP[[#This Row],[Avg]]-$U$2*TableOMP[[#This Row],[StdDev]]</f>
        <v>#N/A</v>
      </c>
      <c r="R6828" s="3" t="e">
        <f>TableOMP[[#This Row],[Avg]]+$U$2*TableOMP[[#This Row],[StdDev]]</f>
        <v>#N/A</v>
      </c>
      <c r="S6828" s="3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>MID(M6829,22,1)</f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s="3" t="e">
        <f>TableOMP[[#This Row],[Avg]]-$U$2*TableOMP[[#This Row],[StdDev]]</f>
        <v>#N/A</v>
      </c>
      <c r="R6829" s="3" t="e">
        <f>TableOMP[[#This Row],[Avg]]+$U$2*TableOMP[[#This Row],[StdDev]]</f>
        <v>#N/A</v>
      </c>
      <c r="S6829" s="3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>MID(M6830,22,1)</f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s="3" t="e">
        <f>TableOMP[[#This Row],[Avg]]-$U$2*TableOMP[[#This Row],[StdDev]]</f>
        <v>#N/A</v>
      </c>
      <c r="R6830" s="3" t="e">
        <f>TableOMP[[#This Row],[Avg]]+$U$2*TableOMP[[#This Row],[StdDev]]</f>
        <v>#N/A</v>
      </c>
      <c r="S6830" s="3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>MID(M6831,22,1)</f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s="3" t="e">
        <f>TableOMP[[#This Row],[Avg]]-$U$2*TableOMP[[#This Row],[StdDev]]</f>
        <v>#N/A</v>
      </c>
      <c r="R6831" s="3" t="e">
        <f>TableOMP[[#This Row],[Avg]]+$U$2*TableOMP[[#This Row],[StdDev]]</f>
        <v>#N/A</v>
      </c>
      <c r="S6831" s="3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>MID(M6832,22,1)</f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s="3" t="e">
        <f>TableOMP[[#This Row],[Avg]]-$U$2*TableOMP[[#This Row],[StdDev]]</f>
        <v>#N/A</v>
      </c>
      <c r="R6832" s="3" t="e">
        <f>TableOMP[[#This Row],[Avg]]+$U$2*TableOMP[[#This Row],[StdDev]]</f>
        <v>#N/A</v>
      </c>
      <c r="S6832" s="3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>MID(M6833,22,1)</f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s="3" t="e">
        <f>TableOMP[[#This Row],[Avg]]-$U$2*TableOMP[[#This Row],[StdDev]]</f>
        <v>#N/A</v>
      </c>
      <c r="R6833" s="3" t="e">
        <f>TableOMP[[#This Row],[Avg]]+$U$2*TableOMP[[#This Row],[StdDev]]</f>
        <v>#N/A</v>
      </c>
      <c r="S6833" s="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>MID(M6834,22,1)</f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s="3" t="e">
        <f>TableOMP[[#This Row],[Avg]]-$U$2*TableOMP[[#This Row],[StdDev]]</f>
        <v>#N/A</v>
      </c>
      <c r="R6834" s="3" t="e">
        <f>TableOMP[[#This Row],[Avg]]+$U$2*TableOMP[[#This Row],[StdDev]]</f>
        <v>#N/A</v>
      </c>
      <c r="S6834" s="3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>MID(M6835,22,1)</f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s="3" t="e">
        <f>TableOMP[[#This Row],[Avg]]-$U$2*TableOMP[[#This Row],[StdDev]]</f>
        <v>#N/A</v>
      </c>
      <c r="R6835" s="3" t="e">
        <f>TableOMP[[#This Row],[Avg]]+$U$2*TableOMP[[#This Row],[StdDev]]</f>
        <v>#N/A</v>
      </c>
      <c r="S6835" s="3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>MID(M6836,22,1)</f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s="3" t="e">
        <f>TableOMP[[#This Row],[Avg]]-$U$2*TableOMP[[#This Row],[StdDev]]</f>
        <v>#N/A</v>
      </c>
      <c r="R6836" s="3" t="e">
        <f>TableOMP[[#This Row],[Avg]]+$U$2*TableOMP[[#This Row],[StdDev]]</f>
        <v>#N/A</v>
      </c>
      <c r="S6836" s="3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>MID(M6837,22,1)</f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 s="3">
        <f>TableOMP[[#This Row],[Avg]]-$U$2*TableOMP[[#This Row],[StdDev]]</f>
        <v>190.85097683828013</v>
      </c>
      <c r="R6837" s="3">
        <f>TableOMP[[#This Row],[Avg]]+$U$2*TableOMP[[#This Row],[StdDev]]</f>
        <v>192.31160466171985</v>
      </c>
      <c r="S6837" s="3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>MID(M6838,22,1)</f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 s="3">
        <f>TableOMP[[#This Row],[Avg]]-$U$2*TableOMP[[#This Row],[StdDev]]</f>
        <v>99.511895172103792</v>
      </c>
      <c r="R6838" s="3">
        <f>TableOMP[[#This Row],[Avg]]+$U$2*TableOMP[[#This Row],[StdDev]]</f>
        <v>100.72563982789622</v>
      </c>
      <c r="S6838" s="3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>MID(M6839,22,1)</f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 s="3">
        <f>TableOMP[[#This Row],[Avg]]-$U$2*TableOMP[[#This Row],[StdDev]]</f>
        <v>68.007798356780157</v>
      </c>
      <c r="R6839" s="3">
        <f>TableOMP[[#This Row],[Avg]]+$U$2*TableOMP[[#This Row],[StdDev]]</f>
        <v>69.894662143219833</v>
      </c>
      <c r="S6839" s="3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>MID(M6840,22,1)</f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 s="3">
        <f>TableOMP[[#This Row],[Avg]]-$U$2*TableOMP[[#This Row],[StdDev]]</f>
        <v>52.708781764221946</v>
      </c>
      <c r="R6840" s="3">
        <f>TableOMP[[#This Row],[Avg]]+$U$2*TableOMP[[#This Row],[StdDev]]</f>
        <v>54.58416973577804</v>
      </c>
      <c r="S6840" s="3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>MID(M6841,22,1)</f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 s="3">
        <f>TableOMP[[#This Row],[Avg]]-$U$2*TableOMP[[#This Row],[StdDev]]</f>
        <v>43.116286614835794</v>
      </c>
      <c r="R6841" s="3">
        <f>TableOMP[[#This Row],[Avg]]+$U$2*TableOMP[[#This Row],[StdDev]]</f>
        <v>45.902718885164212</v>
      </c>
      <c r="S6841" s="3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>MID(M6842,22,1)</f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 s="3">
        <f>TableOMP[[#This Row],[Avg]]-$U$2*TableOMP[[#This Row],[StdDev]]</f>
        <v>37.190388382153344</v>
      </c>
      <c r="R6842" s="3">
        <f>TableOMP[[#This Row],[Avg]]+$U$2*TableOMP[[#This Row],[StdDev]]</f>
        <v>40.598750117846649</v>
      </c>
      <c r="S6842" s="3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>MID(M6843,22,1)</f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 s="3">
        <f>TableOMP[[#This Row],[Avg]]-$U$2*TableOMP[[#This Row],[StdDev]]</f>
        <v>32.440790918500127</v>
      </c>
      <c r="R6843" s="3">
        <f>TableOMP[[#This Row],[Avg]]+$U$2*TableOMP[[#This Row],[StdDev]]</f>
        <v>37.877354081499874</v>
      </c>
      <c r="S6843" s="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>MID(M6844,22,1)</f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 s="3">
        <f>TableOMP[[#This Row],[Avg]]-$U$2*TableOMP[[#This Row],[StdDev]]</f>
        <v>29.62258738274376</v>
      </c>
      <c r="R6844" s="3">
        <f>TableOMP[[#This Row],[Avg]]+$U$2*TableOMP[[#This Row],[StdDev]]</f>
        <v>34.64144111725625</v>
      </c>
      <c r="S6844" s="3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>MID(M6845,22,1)</f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 s="3">
        <f>TableOMP[[#This Row],[Avg]]-$U$2*TableOMP[[#This Row],[StdDev]]</f>
        <v>27.691873764325759</v>
      </c>
      <c r="R6845" s="3">
        <f>TableOMP[[#This Row],[Avg]]+$U$2*TableOMP[[#This Row],[StdDev]]</f>
        <v>31.316606735674238</v>
      </c>
      <c r="S6845" s="3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>MID(M6846,22,1)</f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 s="3">
        <f>TableOMP[[#This Row],[Avg]]-$U$2*TableOMP[[#This Row],[StdDev]]</f>
        <v>27.113786491651513</v>
      </c>
      <c r="R6846" s="3">
        <f>TableOMP[[#This Row],[Avg]]+$U$2*TableOMP[[#This Row],[StdDev]]</f>
        <v>30.11521000834848</v>
      </c>
      <c r="S6846" s="3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>MID(M6847,22,1)</f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 s="3">
        <f>TableOMP[[#This Row],[Avg]]-$U$2*TableOMP[[#This Row],[StdDev]]</f>
        <v>26.059062465450435</v>
      </c>
      <c r="R6847" s="3">
        <f>TableOMP[[#This Row],[Avg]]+$U$2*TableOMP[[#This Row],[StdDev]]</f>
        <v>27.347936534549564</v>
      </c>
      <c r="S6847" s="3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>MID(M6848,22,1)</f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 s="3">
        <f>TableOMP[[#This Row],[Avg]]-$U$2*TableOMP[[#This Row],[StdDev]]</f>
        <v>25.024674077962683</v>
      </c>
      <c r="R6848" s="3">
        <f>TableOMP[[#This Row],[Avg]]+$U$2*TableOMP[[#This Row],[StdDev]]</f>
        <v>27.848147422037318</v>
      </c>
      <c r="S6848" s="3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>MID(M6849,22,1)</f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 s="3">
        <f>TableOMP[[#This Row],[Avg]]-$U$2*TableOMP[[#This Row],[StdDev]]</f>
        <v>25.605332794337667</v>
      </c>
      <c r="R6849" s="3">
        <f>TableOMP[[#This Row],[Avg]]+$U$2*TableOMP[[#This Row],[StdDev]]</f>
        <v>26.793108205662339</v>
      </c>
      <c r="S6849" s="3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 s="3">
        <f>TableOMP[[#This Row],[Avg]]-$U$2*TableOMP[[#This Row],[StdDev]]</f>
        <v>24.359794474726055</v>
      </c>
      <c r="R6850" s="3">
        <f>TableOMP[[#This Row],[Avg]]+$U$2*TableOMP[[#This Row],[StdDev]]</f>
        <v>25.151952025273946</v>
      </c>
      <c r="S6850" s="3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>MID(M6851,22,1)</f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 s="3">
        <f>TableOMP[[#This Row],[Avg]]-$U$2*TableOMP[[#This Row],[StdDev]]</f>
        <v>22.058471320725292</v>
      </c>
      <c r="R6851" s="3">
        <f>TableOMP[[#This Row],[Avg]]+$U$2*TableOMP[[#This Row],[StdDev]]</f>
        <v>25.608515179274715</v>
      </c>
      <c r="S6851" s="3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>MID(M6852,22,1)</f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 s="3">
        <f>TableOMP[[#This Row],[Avg]]-$U$2*TableOMP[[#This Row],[StdDev]]</f>
        <v>23.340874617256834</v>
      </c>
      <c r="R6852" s="3">
        <f>TableOMP[[#This Row],[Avg]]+$U$2*TableOMP[[#This Row],[StdDev]]</f>
        <v>25.954783882743168</v>
      </c>
      <c r="S6852" s="3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>MID(M6853,22,1)</f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 s="3">
        <f>TableOMP[[#This Row],[Avg]]-$U$2*TableOMP[[#This Row],[StdDev]]</f>
        <v>22.070671177141804</v>
      </c>
      <c r="R6853" s="3">
        <f>TableOMP[[#This Row],[Avg]]+$U$2*TableOMP[[#This Row],[StdDev]]</f>
        <v>25.612544322858191</v>
      </c>
      <c r="S6853" s="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>MID(M6854,22,1)</f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 s="3">
        <f>TableOMP[[#This Row],[Avg]]-$U$2*TableOMP[[#This Row],[StdDev]]</f>
        <v>21.417957416987907</v>
      </c>
      <c r="R6854" s="3">
        <f>TableOMP[[#This Row],[Avg]]+$U$2*TableOMP[[#This Row],[StdDev]]</f>
        <v>24.959115083012097</v>
      </c>
      <c r="S6854" s="3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>MID(M6855,22,1)</f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 s="3">
        <f>TableOMP[[#This Row],[Avg]]-$U$2*TableOMP[[#This Row],[StdDev]]</f>
        <v>21.191757807615396</v>
      </c>
      <c r="R6855" s="3">
        <f>TableOMP[[#This Row],[Avg]]+$U$2*TableOMP[[#This Row],[StdDev]]</f>
        <v>24.026599692384607</v>
      </c>
      <c r="S6855" s="3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>MID(M6856,22,1)</f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 s="3">
        <f>TableOMP[[#This Row],[Avg]]-$U$2*TableOMP[[#This Row],[StdDev]]</f>
        <v>20.964616846130049</v>
      </c>
      <c r="R6856" s="3">
        <f>TableOMP[[#This Row],[Avg]]+$U$2*TableOMP[[#This Row],[StdDev]]</f>
        <v>23.669698153869952</v>
      </c>
      <c r="S6856" s="3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>MID(M6857,22,1)</f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 s="3">
        <f>TableOMP[[#This Row],[Avg]]-$U$2*TableOMP[[#This Row],[StdDev]]</f>
        <v>20.242540568972714</v>
      </c>
      <c r="R6857" s="3">
        <f>TableOMP[[#This Row],[Avg]]+$U$2*TableOMP[[#This Row],[StdDev]]</f>
        <v>22.932543431027291</v>
      </c>
      <c r="S6857" s="3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>MID(M6858,22,1)</f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 s="3">
        <f>TableOMP[[#This Row],[Avg]]-$U$2*TableOMP[[#This Row],[StdDev]]</f>
        <v>20.257690345324605</v>
      </c>
      <c r="R6858" s="3">
        <f>TableOMP[[#This Row],[Avg]]+$U$2*TableOMP[[#This Row],[StdDev]]</f>
        <v>22.442964154675401</v>
      </c>
      <c r="S6858" s="3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>MID(M6859,22,1)</f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 s="3">
        <f>TableOMP[[#This Row],[Avg]]-$U$2*TableOMP[[#This Row],[StdDev]]</f>
        <v>19.608720166337481</v>
      </c>
      <c r="R6859" s="3">
        <f>TableOMP[[#This Row],[Avg]]+$U$2*TableOMP[[#This Row],[StdDev]]</f>
        <v>21.868069833662513</v>
      </c>
      <c r="S6859" s="3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>MID(M6860,22,1)</f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 s="3">
        <f>TableOMP[[#This Row],[Avg]]-$U$2*TableOMP[[#This Row],[StdDev]]</f>
        <v>19.346804225236259</v>
      </c>
      <c r="R6860" s="3">
        <f>TableOMP[[#This Row],[Avg]]+$U$2*TableOMP[[#This Row],[StdDev]]</f>
        <v>21.354906274763739</v>
      </c>
      <c r="S6860" s="3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>MID(M6861,22,1)</f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 s="3">
        <f>TableOMP[[#This Row],[Avg]]-$U$2*TableOMP[[#This Row],[StdDev]]</f>
        <v>19.270739843590622</v>
      </c>
      <c r="R6861" s="3">
        <f>TableOMP[[#This Row],[Avg]]+$U$2*TableOMP[[#This Row],[StdDev]]</f>
        <v>21.199128656409375</v>
      </c>
      <c r="S6861" s="3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>MID(M6862,22,1)</f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 s="3">
        <f>TableOMP[[#This Row],[Avg]]-$U$2*TableOMP[[#This Row],[StdDev]]</f>
        <v>18.969183652052266</v>
      </c>
      <c r="R6862" s="3">
        <f>TableOMP[[#This Row],[Avg]]+$U$2*TableOMP[[#This Row],[StdDev]]</f>
        <v>20.443457847947734</v>
      </c>
      <c r="S6862" s="3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>MID(M6863,22,1)</f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 s="3">
        <f>TableOMP[[#This Row],[Avg]]-$U$2*TableOMP[[#This Row],[StdDev]]</f>
        <v>18.656553841616603</v>
      </c>
      <c r="R6863" s="3">
        <f>TableOMP[[#This Row],[Avg]]+$U$2*TableOMP[[#This Row],[StdDev]]</f>
        <v>20.548782658383399</v>
      </c>
      <c r="S6863" s="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>MID(M6864,22,1)</f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 s="3">
        <f>TableOMP[[#This Row],[Avg]]-$U$2*TableOMP[[#This Row],[StdDev]]</f>
        <v>18.349435040712489</v>
      </c>
      <c r="R6864" s="3">
        <f>TableOMP[[#This Row],[Avg]]+$U$2*TableOMP[[#This Row],[StdDev]]</f>
        <v>19.464459959287513</v>
      </c>
      <c r="S6864" s="3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>MID(M6865,22,1)</f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 s="3">
        <f>TableOMP[[#This Row],[Avg]]-$U$2*TableOMP[[#This Row],[StdDev]]</f>
        <v>18.670315375745425</v>
      </c>
      <c r="R6865" s="3">
        <f>TableOMP[[#This Row],[Avg]]+$U$2*TableOMP[[#This Row],[StdDev]]</f>
        <v>19.946126124254576</v>
      </c>
      <c r="S6865" s="3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>MID(M6866,22,1)</f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 s="3">
        <f>TableOMP[[#This Row],[Avg]]-$U$2*TableOMP[[#This Row],[StdDev]]</f>
        <v>18.762999043320473</v>
      </c>
      <c r="R6866" s="3">
        <f>TableOMP[[#This Row],[Avg]]+$U$2*TableOMP[[#This Row],[StdDev]]</f>
        <v>20.161580956679533</v>
      </c>
      <c r="S6866" s="3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>MID(M6867,22,1)</f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 s="3">
        <f>TableOMP[[#This Row],[Avg]]-$U$2*TableOMP[[#This Row],[StdDev]]</f>
        <v>18.470096074560637</v>
      </c>
      <c r="R6867" s="3">
        <f>TableOMP[[#This Row],[Avg]]+$U$2*TableOMP[[#This Row],[StdDev]]</f>
        <v>20.477454425439362</v>
      </c>
      <c r="S6867" s="3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>MID(M6868,22,1)</f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 s="3">
        <f>TableOMP[[#This Row],[Avg]]-$U$2*TableOMP[[#This Row],[StdDev]]</f>
        <v>18.375951608306579</v>
      </c>
      <c r="R6868" s="3">
        <f>TableOMP[[#This Row],[Avg]]+$U$2*TableOMP[[#This Row],[StdDev]]</f>
        <v>20.995144891693421</v>
      </c>
      <c r="S6868" s="3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>MID(M6869,22,1)</f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 s="3">
        <f>TableOMP[[#This Row],[Avg]]-$U$2*TableOMP[[#This Row],[StdDev]]</f>
        <v>17.406408552754783</v>
      </c>
      <c r="R6869" s="3">
        <f>TableOMP[[#This Row],[Avg]]+$U$2*TableOMP[[#This Row],[StdDev]]</f>
        <v>20.672428947245216</v>
      </c>
      <c r="S6869" s="3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>MID(M6870,22,1)</f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 s="3">
        <f>TableOMP[[#This Row],[Avg]]-$U$2*TableOMP[[#This Row],[StdDev]]</f>
        <v>17.574458210909423</v>
      </c>
      <c r="R6870" s="3">
        <f>TableOMP[[#This Row],[Avg]]+$U$2*TableOMP[[#This Row],[StdDev]]</f>
        <v>21.073299789090573</v>
      </c>
      <c r="S6870" s="3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>MID(M6871,22,1)</f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242.476506</v>
      </c>
      <c r="P6871">
        <f>VLOOKUP(TableOMP[[#This Row],[Label]],TableAvg[],3,FALSE)</f>
        <v>0</v>
      </c>
      <c r="Q6871" s="3">
        <f>TableOMP[[#This Row],[Avg]]-$U$2*TableOMP[[#This Row],[StdDev]]</f>
        <v>242.476506</v>
      </c>
      <c r="R6871" s="3">
        <f>TableOMP[[#This Row],[Avg]]+$U$2*TableOMP[[#This Row],[StdDev]]</f>
        <v>242.476506</v>
      </c>
      <c r="S6871" s="3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>MID(M6872,22,1)</f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242.07402099999999</v>
      </c>
      <c r="P6872">
        <f>VLOOKUP(TableOMP[[#This Row],[Label]],TableAvg[],3,FALSE)</f>
        <v>0</v>
      </c>
      <c r="Q6872" s="3">
        <f>TableOMP[[#This Row],[Avg]]-$U$2*TableOMP[[#This Row],[StdDev]]</f>
        <v>242.07402099999999</v>
      </c>
      <c r="R6872" s="3">
        <f>TableOMP[[#This Row],[Avg]]+$U$2*TableOMP[[#This Row],[StdDev]]</f>
        <v>242.07402099999999</v>
      </c>
      <c r="S6872" s="3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>MID(M6873,22,1)</f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242.028627</v>
      </c>
      <c r="P6873">
        <f>VLOOKUP(TableOMP[[#This Row],[Label]],TableAvg[],3,FALSE)</f>
        <v>0</v>
      </c>
      <c r="Q6873" s="3">
        <f>TableOMP[[#This Row],[Avg]]-$U$2*TableOMP[[#This Row],[StdDev]]</f>
        <v>242.028627</v>
      </c>
      <c r="R6873" s="3">
        <f>TableOMP[[#This Row],[Avg]]+$U$2*TableOMP[[#This Row],[StdDev]]</f>
        <v>242.028627</v>
      </c>
      <c r="S6873" s="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>MID(M6874,22,1)</f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242.07235900000001</v>
      </c>
      <c r="P6874">
        <f>VLOOKUP(TableOMP[[#This Row],[Label]],TableAvg[],3,FALSE)</f>
        <v>0</v>
      </c>
      <c r="Q6874" s="3">
        <f>TableOMP[[#This Row],[Avg]]-$U$2*TableOMP[[#This Row],[StdDev]]</f>
        <v>242.07235900000001</v>
      </c>
      <c r="R6874" s="3">
        <f>TableOMP[[#This Row],[Avg]]+$U$2*TableOMP[[#This Row],[StdDev]]</f>
        <v>242.07235900000001</v>
      </c>
      <c r="S6874" s="3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>MID(M6875,22,1)</f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242.09901600000001</v>
      </c>
      <c r="P6875">
        <f>VLOOKUP(TableOMP[[#This Row],[Label]],TableAvg[],3,FALSE)</f>
        <v>0</v>
      </c>
      <c r="Q6875" s="3">
        <f>TableOMP[[#This Row],[Avg]]-$U$2*TableOMP[[#This Row],[StdDev]]</f>
        <v>242.09901600000001</v>
      </c>
      <c r="R6875" s="3">
        <f>TableOMP[[#This Row],[Avg]]+$U$2*TableOMP[[#This Row],[StdDev]]</f>
        <v>242.09901600000001</v>
      </c>
      <c r="S6875" s="3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>MID(M6876,22,1)</f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242.04752099999999</v>
      </c>
      <c r="P6876">
        <f>VLOOKUP(TableOMP[[#This Row],[Label]],TableAvg[],3,FALSE)</f>
        <v>0</v>
      </c>
      <c r="Q6876" s="3">
        <f>TableOMP[[#This Row],[Avg]]-$U$2*TableOMP[[#This Row],[StdDev]]</f>
        <v>242.04752099999999</v>
      </c>
      <c r="R6876" s="3">
        <f>TableOMP[[#This Row],[Avg]]+$U$2*TableOMP[[#This Row],[StdDev]]</f>
        <v>242.04752099999999</v>
      </c>
      <c r="S6876" s="3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>MID(M6877,22,1)</f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242.33789100000001</v>
      </c>
      <c r="P6877">
        <f>VLOOKUP(TableOMP[[#This Row],[Label]],TableAvg[],3,FALSE)</f>
        <v>0</v>
      </c>
      <c r="Q6877" s="3">
        <f>TableOMP[[#This Row],[Avg]]-$U$2*TableOMP[[#This Row],[StdDev]]</f>
        <v>242.33789100000001</v>
      </c>
      <c r="R6877" s="3">
        <f>TableOMP[[#This Row],[Avg]]+$U$2*TableOMP[[#This Row],[StdDev]]</f>
        <v>242.33789100000001</v>
      </c>
      <c r="S6877" s="3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>MID(M6878,22,1)</f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241.82587000000001</v>
      </c>
      <c r="P6878">
        <f>VLOOKUP(TableOMP[[#This Row],[Label]],TableAvg[],3,FALSE)</f>
        <v>0</v>
      </c>
      <c r="Q6878" s="3">
        <f>TableOMP[[#This Row],[Avg]]-$U$2*TableOMP[[#This Row],[StdDev]]</f>
        <v>241.82587000000001</v>
      </c>
      <c r="R6878" s="3">
        <f>TableOMP[[#This Row],[Avg]]+$U$2*TableOMP[[#This Row],[StdDev]]</f>
        <v>241.82587000000001</v>
      </c>
      <c r="S6878" s="3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>MID(M6879,22,1)</f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242.34615199999999</v>
      </c>
      <c r="P6879">
        <f>VLOOKUP(TableOMP[[#This Row],[Label]],TableAvg[],3,FALSE)</f>
        <v>0</v>
      </c>
      <c r="Q6879" s="3">
        <f>TableOMP[[#This Row],[Avg]]-$U$2*TableOMP[[#This Row],[StdDev]]</f>
        <v>242.34615199999999</v>
      </c>
      <c r="R6879" s="3">
        <f>TableOMP[[#This Row],[Avg]]+$U$2*TableOMP[[#This Row],[StdDev]]</f>
        <v>242.34615199999999</v>
      </c>
      <c r="S6879" s="3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>MID(M6880,22,1)</f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234.19872699999999</v>
      </c>
      <c r="P6880">
        <f>VLOOKUP(TableOMP[[#This Row],[Label]],TableAvg[],3,FALSE)</f>
        <v>0</v>
      </c>
      <c r="Q6880" s="3">
        <f>TableOMP[[#This Row],[Avg]]-$U$2*TableOMP[[#This Row],[StdDev]]</f>
        <v>234.19872699999999</v>
      </c>
      <c r="R6880" s="3">
        <f>TableOMP[[#This Row],[Avg]]+$U$2*TableOMP[[#This Row],[StdDev]]</f>
        <v>234.19872699999999</v>
      </c>
      <c r="S6880" s="3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>MID(M6881,22,1)</f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242.15022400000001</v>
      </c>
      <c r="P6881">
        <f>VLOOKUP(TableOMP[[#This Row],[Label]],TableAvg[],3,FALSE)</f>
        <v>0</v>
      </c>
      <c r="Q6881" s="3">
        <f>TableOMP[[#This Row],[Avg]]-$U$2*TableOMP[[#This Row],[StdDev]]</f>
        <v>242.15022400000001</v>
      </c>
      <c r="R6881" s="3">
        <f>TableOMP[[#This Row],[Avg]]+$U$2*TableOMP[[#This Row],[StdDev]]</f>
        <v>242.15022400000001</v>
      </c>
      <c r="S6881" s="3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>MID(M6882,22,1)</f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242.223545</v>
      </c>
      <c r="P6882">
        <f>VLOOKUP(TableOMP[[#This Row],[Label]],TableAvg[],3,FALSE)</f>
        <v>0</v>
      </c>
      <c r="Q6882" s="3">
        <f>TableOMP[[#This Row],[Avg]]-$U$2*TableOMP[[#This Row],[StdDev]]</f>
        <v>242.223545</v>
      </c>
      <c r="R6882" s="3">
        <f>TableOMP[[#This Row],[Avg]]+$U$2*TableOMP[[#This Row],[StdDev]]</f>
        <v>242.223545</v>
      </c>
      <c r="S6882" s="3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>MID(M6883,22,1)</f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234.980301</v>
      </c>
      <c r="P6883">
        <f>VLOOKUP(TableOMP[[#This Row],[Label]],TableAvg[],3,FALSE)</f>
        <v>0</v>
      </c>
      <c r="Q6883" s="3">
        <f>TableOMP[[#This Row],[Avg]]-$U$2*TableOMP[[#This Row],[StdDev]]</f>
        <v>234.980301</v>
      </c>
      <c r="R6883" s="3">
        <f>TableOMP[[#This Row],[Avg]]+$U$2*TableOMP[[#This Row],[StdDev]]</f>
        <v>234.980301</v>
      </c>
      <c r="S6883" s="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>MID(M6884,22,1)</f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242.23890499999999</v>
      </c>
      <c r="P6884">
        <f>VLOOKUP(TableOMP[[#This Row],[Label]],TableAvg[],3,FALSE)</f>
        <v>0</v>
      </c>
      <c r="Q6884" s="3">
        <f>TableOMP[[#This Row],[Avg]]-$U$2*TableOMP[[#This Row],[StdDev]]</f>
        <v>242.23890499999999</v>
      </c>
      <c r="R6884" s="3">
        <f>TableOMP[[#This Row],[Avg]]+$U$2*TableOMP[[#This Row],[StdDev]]</f>
        <v>242.23890499999999</v>
      </c>
      <c r="S6884" s="3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>MID(M6885,22,1)</f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242.259671</v>
      </c>
      <c r="P6885">
        <f>VLOOKUP(TableOMP[[#This Row],[Label]],TableAvg[],3,FALSE)</f>
        <v>0</v>
      </c>
      <c r="Q6885" s="3">
        <f>TableOMP[[#This Row],[Avg]]-$U$2*TableOMP[[#This Row],[StdDev]]</f>
        <v>242.259671</v>
      </c>
      <c r="R6885" s="3">
        <f>TableOMP[[#This Row],[Avg]]+$U$2*TableOMP[[#This Row],[StdDev]]</f>
        <v>242.259671</v>
      </c>
      <c r="S6885" s="3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>MID(M6886,22,1)</f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241.29889499999999</v>
      </c>
      <c r="P6886">
        <f>VLOOKUP(TableOMP[[#This Row],[Label]],TableAvg[],3,FALSE)</f>
        <v>0</v>
      </c>
      <c r="Q6886" s="3">
        <f>TableOMP[[#This Row],[Avg]]-$U$2*TableOMP[[#This Row],[StdDev]]</f>
        <v>241.29889499999999</v>
      </c>
      <c r="R6886" s="3">
        <f>TableOMP[[#This Row],[Avg]]+$U$2*TableOMP[[#This Row],[StdDev]]</f>
        <v>241.29889499999999</v>
      </c>
      <c r="S6886" s="3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>MID(M6887,22,1)</f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242.08758499999999</v>
      </c>
      <c r="P6887">
        <f>VLOOKUP(TableOMP[[#This Row],[Label]],TableAvg[],3,FALSE)</f>
        <v>0</v>
      </c>
      <c r="Q6887" s="3">
        <f>TableOMP[[#This Row],[Avg]]-$U$2*TableOMP[[#This Row],[StdDev]]</f>
        <v>242.08758499999999</v>
      </c>
      <c r="R6887" s="3">
        <f>TableOMP[[#This Row],[Avg]]+$U$2*TableOMP[[#This Row],[StdDev]]</f>
        <v>242.08758499999999</v>
      </c>
      <c r="S6887" s="3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>MID(M6888,22,1)</f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242.55678599999999</v>
      </c>
      <c r="P6888">
        <f>VLOOKUP(TableOMP[[#This Row],[Label]],TableAvg[],3,FALSE)</f>
        <v>0</v>
      </c>
      <c r="Q6888" s="3">
        <f>TableOMP[[#This Row],[Avg]]-$U$2*TableOMP[[#This Row],[StdDev]]</f>
        <v>242.55678599999999</v>
      </c>
      <c r="R6888" s="3">
        <f>TableOMP[[#This Row],[Avg]]+$U$2*TableOMP[[#This Row],[StdDev]]</f>
        <v>242.55678599999999</v>
      </c>
      <c r="S6888" s="3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>MID(M6889,22,1)</f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242.312253</v>
      </c>
      <c r="P6889">
        <f>VLOOKUP(TableOMP[[#This Row],[Label]],TableAvg[],3,FALSE)</f>
        <v>0</v>
      </c>
      <c r="Q6889" s="3">
        <f>TableOMP[[#This Row],[Avg]]-$U$2*TableOMP[[#This Row],[StdDev]]</f>
        <v>242.312253</v>
      </c>
      <c r="R6889" s="3">
        <f>TableOMP[[#This Row],[Avg]]+$U$2*TableOMP[[#This Row],[StdDev]]</f>
        <v>242.312253</v>
      </c>
      <c r="S6889" s="3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>MID(M6890,22,1)</f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242.41799900000001</v>
      </c>
      <c r="P6890">
        <f>VLOOKUP(TableOMP[[#This Row],[Label]],TableAvg[],3,FALSE)</f>
        <v>0</v>
      </c>
      <c r="Q6890" s="3">
        <f>TableOMP[[#This Row],[Avg]]-$U$2*TableOMP[[#This Row],[StdDev]]</f>
        <v>242.41799900000001</v>
      </c>
      <c r="R6890" s="3">
        <f>TableOMP[[#This Row],[Avg]]+$U$2*TableOMP[[#This Row],[StdDev]]</f>
        <v>242.41799900000001</v>
      </c>
      <c r="S6890" s="3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>MID(M6891,22,1)</f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242.598052</v>
      </c>
      <c r="P6891">
        <f>VLOOKUP(TableOMP[[#This Row],[Label]],TableAvg[],3,FALSE)</f>
        <v>0</v>
      </c>
      <c r="Q6891" s="3">
        <f>TableOMP[[#This Row],[Avg]]-$U$2*TableOMP[[#This Row],[StdDev]]</f>
        <v>242.598052</v>
      </c>
      <c r="R6891" s="3">
        <f>TableOMP[[#This Row],[Avg]]+$U$2*TableOMP[[#This Row],[StdDev]]</f>
        <v>242.598052</v>
      </c>
      <c r="S6891" s="3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>MID(M6892,22,1)</f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236.06265400000001</v>
      </c>
      <c r="P6892">
        <f>VLOOKUP(TableOMP[[#This Row],[Label]],TableAvg[],3,FALSE)</f>
        <v>0</v>
      </c>
      <c r="Q6892" s="3">
        <f>TableOMP[[#This Row],[Avg]]-$U$2*TableOMP[[#This Row],[StdDev]]</f>
        <v>236.06265400000001</v>
      </c>
      <c r="R6892" s="3">
        <f>TableOMP[[#This Row],[Avg]]+$U$2*TableOMP[[#This Row],[StdDev]]</f>
        <v>236.06265400000001</v>
      </c>
      <c r="S6892" s="3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>MID(M6893,22,1)</f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242.54928100000001</v>
      </c>
      <c r="P6893">
        <f>VLOOKUP(TableOMP[[#This Row],[Label]],TableAvg[],3,FALSE)</f>
        <v>0</v>
      </c>
      <c r="Q6893" s="3">
        <f>TableOMP[[#This Row],[Avg]]-$U$2*TableOMP[[#This Row],[StdDev]]</f>
        <v>242.54928100000001</v>
      </c>
      <c r="R6893" s="3">
        <f>TableOMP[[#This Row],[Avg]]+$U$2*TableOMP[[#This Row],[StdDev]]</f>
        <v>242.54928100000001</v>
      </c>
      <c r="S6893" s="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>MID(M6894,22,1)</f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242.512058</v>
      </c>
      <c r="P6894">
        <f>VLOOKUP(TableOMP[[#This Row],[Label]],TableAvg[],3,FALSE)</f>
        <v>0</v>
      </c>
      <c r="Q6894" s="3">
        <f>TableOMP[[#This Row],[Avg]]-$U$2*TableOMP[[#This Row],[StdDev]]</f>
        <v>242.512058</v>
      </c>
      <c r="R6894" s="3">
        <f>TableOMP[[#This Row],[Avg]]+$U$2*TableOMP[[#This Row],[StdDev]]</f>
        <v>242.512058</v>
      </c>
      <c r="S6894" s="3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>MID(M6895,22,1)</f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242.58878799999999</v>
      </c>
      <c r="P6895">
        <f>VLOOKUP(TableOMP[[#This Row],[Label]],TableAvg[],3,FALSE)</f>
        <v>0</v>
      </c>
      <c r="Q6895" s="3">
        <f>TableOMP[[#This Row],[Avg]]-$U$2*TableOMP[[#This Row],[StdDev]]</f>
        <v>242.58878799999999</v>
      </c>
      <c r="R6895" s="3">
        <f>TableOMP[[#This Row],[Avg]]+$U$2*TableOMP[[#This Row],[StdDev]]</f>
        <v>242.58878799999999</v>
      </c>
      <c r="S6895" s="3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>MID(M6896,22,1)</f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242.660787</v>
      </c>
      <c r="P6896">
        <f>VLOOKUP(TableOMP[[#This Row],[Label]],TableAvg[],3,FALSE)</f>
        <v>0</v>
      </c>
      <c r="Q6896" s="3">
        <f>TableOMP[[#This Row],[Avg]]-$U$2*TableOMP[[#This Row],[StdDev]]</f>
        <v>242.660787</v>
      </c>
      <c r="R6896" s="3">
        <f>TableOMP[[#This Row],[Avg]]+$U$2*TableOMP[[#This Row],[StdDev]]</f>
        <v>242.660787</v>
      </c>
      <c r="S6896" s="3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>MID(M6897,22,1)</f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235.34067099999999</v>
      </c>
      <c r="P6897">
        <f>VLOOKUP(TableOMP[[#This Row],[Label]],TableAvg[],3,FALSE)</f>
        <v>0</v>
      </c>
      <c r="Q6897" s="3">
        <f>TableOMP[[#This Row],[Avg]]-$U$2*TableOMP[[#This Row],[StdDev]]</f>
        <v>235.34067099999999</v>
      </c>
      <c r="R6897" s="3">
        <f>TableOMP[[#This Row],[Avg]]+$U$2*TableOMP[[#This Row],[StdDev]]</f>
        <v>235.34067099999999</v>
      </c>
      <c r="S6897" s="3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>MID(M6898,22,1)</f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241.85322400000001</v>
      </c>
      <c r="P6898">
        <f>VLOOKUP(TableOMP[[#This Row],[Label]],TableAvg[],3,FALSE)</f>
        <v>0</v>
      </c>
      <c r="Q6898" s="3">
        <f>TableOMP[[#This Row],[Avg]]-$U$2*TableOMP[[#This Row],[StdDev]]</f>
        <v>241.85322400000001</v>
      </c>
      <c r="R6898" s="3">
        <f>TableOMP[[#This Row],[Avg]]+$U$2*TableOMP[[#This Row],[StdDev]]</f>
        <v>241.85322400000001</v>
      </c>
      <c r="S6898" s="3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>MID(M6899,22,1)</f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236.80800099999999</v>
      </c>
      <c r="P6899">
        <f>VLOOKUP(TableOMP[[#This Row],[Label]],TableAvg[],3,FALSE)</f>
        <v>0</v>
      </c>
      <c r="Q6899" s="3">
        <f>TableOMP[[#This Row],[Avg]]-$U$2*TableOMP[[#This Row],[StdDev]]</f>
        <v>236.80800099999999</v>
      </c>
      <c r="R6899" s="3">
        <f>TableOMP[[#This Row],[Avg]]+$U$2*TableOMP[[#This Row],[StdDev]]</f>
        <v>236.80800099999999</v>
      </c>
      <c r="S6899" s="3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>MID(M6900,22,1)</f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 s="3">
        <f>TableOMP[[#This Row],[Avg]]-$U$2*TableOMP[[#This Row],[StdDev]]</f>
        <v>247.336928</v>
      </c>
      <c r="R6900" s="3">
        <f>TableOMP[[#This Row],[Avg]]+$U$2*TableOMP[[#This Row],[StdDev]]</f>
        <v>247.336928</v>
      </c>
      <c r="S6900" s="3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>MID(M6901,22,1)</f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 s="3">
        <f>TableOMP[[#This Row],[Avg]]-$U$2*TableOMP[[#This Row],[StdDev]]</f>
        <v>246.30923300000001</v>
      </c>
      <c r="R6901" s="3">
        <f>TableOMP[[#This Row],[Avg]]+$U$2*TableOMP[[#This Row],[StdDev]]</f>
        <v>246.30923300000001</v>
      </c>
      <c r="S6901" s="3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>MID(M6902,22,1)</f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 s="3">
        <f>TableOMP[[#This Row],[Avg]]-$U$2*TableOMP[[#This Row],[StdDev]]</f>
        <v>246.27731700000001</v>
      </c>
      <c r="R6902" s="3">
        <f>TableOMP[[#This Row],[Avg]]+$U$2*TableOMP[[#This Row],[StdDev]]</f>
        <v>246.27731700000001</v>
      </c>
      <c r="S6902" s="3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>MID(M6903,22,1)</f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 s="3">
        <f>TableOMP[[#This Row],[Avg]]-$U$2*TableOMP[[#This Row],[StdDev]]</f>
        <v>246.13806</v>
      </c>
      <c r="R6903" s="3">
        <f>TableOMP[[#This Row],[Avg]]+$U$2*TableOMP[[#This Row],[StdDev]]</f>
        <v>246.13806</v>
      </c>
      <c r="S6903" s="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>MID(M6904,22,1)</f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 s="3">
        <f>TableOMP[[#This Row],[Avg]]-$U$2*TableOMP[[#This Row],[StdDev]]</f>
        <v>246.13780299999999</v>
      </c>
      <c r="R6904" s="3">
        <f>TableOMP[[#This Row],[Avg]]+$U$2*TableOMP[[#This Row],[StdDev]]</f>
        <v>246.13780299999999</v>
      </c>
      <c r="S6904" s="3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>MID(M6905,22,1)</f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 s="3">
        <f>TableOMP[[#This Row],[Avg]]-$U$2*TableOMP[[#This Row],[StdDev]]</f>
        <v>246.15862200000001</v>
      </c>
      <c r="R6905" s="3">
        <f>TableOMP[[#This Row],[Avg]]+$U$2*TableOMP[[#This Row],[StdDev]]</f>
        <v>246.15862200000001</v>
      </c>
      <c r="S6905" s="3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>MID(M6906,22,1)</f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 s="3">
        <f>TableOMP[[#This Row],[Avg]]-$U$2*TableOMP[[#This Row],[StdDev]]</f>
        <v>246.156971</v>
      </c>
      <c r="R6906" s="3">
        <f>TableOMP[[#This Row],[Avg]]+$U$2*TableOMP[[#This Row],[StdDev]]</f>
        <v>246.156971</v>
      </c>
      <c r="S6906" s="3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>MID(M6907,22,1)</f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 s="3">
        <f>TableOMP[[#This Row],[Avg]]-$U$2*TableOMP[[#This Row],[StdDev]]</f>
        <v>246.13662299999999</v>
      </c>
      <c r="R6907" s="3">
        <f>TableOMP[[#This Row],[Avg]]+$U$2*TableOMP[[#This Row],[StdDev]]</f>
        <v>246.13662299999999</v>
      </c>
      <c r="S6907" s="3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>MID(M6908,22,1)</f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 s="3">
        <f>TableOMP[[#This Row],[Avg]]-$U$2*TableOMP[[#This Row],[StdDev]]</f>
        <v>246.330445</v>
      </c>
      <c r="R6908" s="3">
        <f>TableOMP[[#This Row],[Avg]]+$U$2*TableOMP[[#This Row],[StdDev]]</f>
        <v>246.330445</v>
      </c>
      <c r="S6908" s="3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>MID(M6909,22,1)</f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 s="3">
        <f>TableOMP[[#This Row],[Avg]]-$U$2*TableOMP[[#This Row],[StdDev]]</f>
        <v>246.43806900000001</v>
      </c>
      <c r="R6909" s="3">
        <f>TableOMP[[#This Row],[Avg]]+$U$2*TableOMP[[#This Row],[StdDev]]</f>
        <v>246.43806900000001</v>
      </c>
      <c r="S6909" s="3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>MID(M6910,22,1)</f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 s="3">
        <f>TableOMP[[#This Row],[Avg]]-$U$2*TableOMP[[#This Row],[StdDev]]</f>
        <v>246.42081300000001</v>
      </c>
      <c r="R6910" s="3">
        <f>TableOMP[[#This Row],[Avg]]+$U$2*TableOMP[[#This Row],[StdDev]]</f>
        <v>246.42081300000001</v>
      </c>
      <c r="S6910" s="3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>MID(M6911,22,1)</f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 s="3">
        <f>TableOMP[[#This Row],[Avg]]-$U$2*TableOMP[[#This Row],[StdDev]]</f>
        <v>246.375327</v>
      </c>
      <c r="R6911" s="3">
        <f>TableOMP[[#This Row],[Avg]]+$U$2*TableOMP[[#This Row],[StdDev]]</f>
        <v>246.375327</v>
      </c>
      <c r="S6911" s="3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>MID(M6912,22,1)</f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 s="3">
        <f>TableOMP[[#This Row],[Avg]]-$U$2*TableOMP[[#This Row],[StdDev]]</f>
        <v>246.44545400000001</v>
      </c>
      <c r="R6912" s="3">
        <f>TableOMP[[#This Row],[Avg]]+$U$2*TableOMP[[#This Row],[StdDev]]</f>
        <v>246.44545400000001</v>
      </c>
      <c r="S6912" s="3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>MID(M6913,22,1)</f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 s="3">
        <f>TableOMP[[#This Row],[Avg]]-$U$2*TableOMP[[#This Row],[StdDev]]</f>
        <v>246.51908</v>
      </c>
      <c r="R6913" s="3">
        <f>TableOMP[[#This Row],[Avg]]+$U$2*TableOMP[[#This Row],[StdDev]]</f>
        <v>246.51908</v>
      </c>
      <c r="S6913" s="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 s="3">
        <f>TableOMP[[#This Row],[Avg]]-$U$2*TableOMP[[#This Row],[StdDev]]</f>
        <v>246.50138100000001</v>
      </c>
      <c r="R6914" s="3">
        <f>TableOMP[[#This Row],[Avg]]+$U$2*TableOMP[[#This Row],[StdDev]]</f>
        <v>246.50138100000001</v>
      </c>
      <c r="S6914" s="3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>MID(M6915,22,1)</f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 s="3">
        <f>TableOMP[[#This Row],[Avg]]-$U$2*TableOMP[[#This Row],[StdDev]]</f>
        <v>246.702507</v>
      </c>
      <c r="R6915" s="3">
        <f>TableOMP[[#This Row],[Avg]]+$U$2*TableOMP[[#This Row],[StdDev]]</f>
        <v>246.702507</v>
      </c>
      <c r="S6915" s="3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>MID(M6916,22,1)</f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 s="3">
        <f>TableOMP[[#This Row],[Avg]]-$U$2*TableOMP[[#This Row],[StdDev]]</f>
        <v>246.54326699999999</v>
      </c>
      <c r="R6916" s="3">
        <f>TableOMP[[#This Row],[Avg]]+$U$2*TableOMP[[#This Row],[StdDev]]</f>
        <v>246.54326699999999</v>
      </c>
      <c r="S6916" s="3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>MID(M6917,22,1)</f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 s="3">
        <f>TableOMP[[#This Row],[Avg]]-$U$2*TableOMP[[#This Row],[StdDev]]</f>
        <v>246.55945199999999</v>
      </c>
      <c r="R6917" s="3">
        <f>TableOMP[[#This Row],[Avg]]+$U$2*TableOMP[[#This Row],[StdDev]]</f>
        <v>246.55945199999999</v>
      </c>
      <c r="S6917" s="3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>MID(M6918,22,1)</f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 s="3">
        <f>TableOMP[[#This Row],[Avg]]-$U$2*TableOMP[[#This Row],[StdDev]]</f>
        <v>246.625237</v>
      </c>
      <c r="R6918" s="3">
        <f>TableOMP[[#This Row],[Avg]]+$U$2*TableOMP[[#This Row],[StdDev]]</f>
        <v>246.625237</v>
      </c>
      <c r="S6918" s="3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>MID(M6919,22,1)</f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 s="3">
        <f>TableOMP[[#This Row],[Avg]]-$U$2*TableOMP[[#This Row],[StdDev]]</f>
        <v>246.71243699999999</v>
      </c>
      <c r="R6919" s="3">
        <f>TableOMP[[#This Row],[Avg]]+$U$2*TableOMP[[#This Row],[StdDev]]</f>
        <v>246.71243699999999</v>
      </c>
      <c r="S6919" s="3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>MID(M6920,22,1)</f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 s="3">
        <f>TableOMP[[#This Row],[Avg]]-$U$2*TableOMP[[#This Row],[StdDev]]</f>
        <v>246.71558999999999</v>
      </c>
      <c r="R6920" s="3">
        <f>TableOMP[[#This Row],[Avg]]+$U$2*TableOMP[[#This Row],[StdDev]]</f>
        <v>246.71558999999999</v>
      </c>
      <c r="S6920" s="3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>MID(M6921,22,1)</f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 s="3">
        <f>TableOMP[[#This Row],[Avg]]-$U$2*TableOMP[[#This Row],[StdDev]]</f>
        <v>246.80716100000001</v>
      </c>
      <c r="R6921" s="3">
        <f>TableOMP[[#This Row],[Avg]]+$U$2*TableOMP[[#This Row],[StdDev]]</f>
        <v>246.80716100000001</v>
      </c>
      <c r="S6921" s="3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>MID(M6922,22,1)</f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 s="3">
        <f>TableOMP[[#This Row],[Avg]]-$U$2*TableOMP[[#This Row],[StdDev]]</f>
        <v>246.71999099999999</v>
      </c>
      <c r="R6922" s="3">
        <f>TableOMP[[#This Row],[Avg]]+$U$2*TableOMP[[#This Row],[StdDev]]</f>
        <v>246.71999099999999</v>
      </c>
      <c r="S6922" s="3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>MID(M6923,22,1)</f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 s="3">
        <f>TableOMP[[#This Row],[Avg]]-$U$2*TableOMP[[#This Row],[StdDev]]</f>
        <v>246.81966700000001</v>
      </c>
      <c r="R6923" s="3">
        <f>TableOMP[[#This Row],[Avg]]+$U$2*TableOMP[[#This Row],[StdDev]]</f>
        <v>246.81966700000001</v>
      </c>
      <c r="S6923" s="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>MID(M6924,22,1)</f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 s="3">
        <f>TableOMP[[#This Row],[Avg]]-$U$2*TableOMP[[#This Row],[StdDev]]</f>
        <v>246.85303500000001</v>
      </c>
      <c r="R6924" s="3">
        <f>TableOMP[[#This Row],[Avg]]+$U$2*TableOMP[[#This Row],[StdDev]]</f>
        <v>246.85303500000001</v>
      </c>
      <c r="S6924" s="3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>MID(M6925,22,1)</f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 s="3">
        <f>TableOMP[[#This Row],[Avg]]-$U$2*TableOMP[[#This Row],[StdDev]]</f>
        <v>247.01917399999999</v>
      </c>
      <c r="R6925" s="3">
        <f>TableOMP[[#This Row],[Avg]]+$U$2*TableOMP[[#This Row],[StdDev]]</f>
        <v>247.01917399999999</v>
      </c>
      <c r="S6925" s="3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>MID(M6926,22,1)</f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 s="3">
        <f>TableOMP[[#This Row],[Avg]]-$U$2*TableOMP[[#This Row],[StdDev]]</f>
        <v>246.945672</v>
      </c>
      <c r="R6926" s="3">
        <f>TableOMP[[#This Row],[Avg]]+$U$2*TableOMP[[#This Row],[StdDev]]</f>
        <v>246.945672</v>
      </c>
      <c r="S6926" s="3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>MID(M6927,22,1)</f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 s="3">
        <f>TableOMP[[#This Row],[Avg]]-$U$2*TableOMP[[#This Row],[StdDev]]</f>
        <v>247.018812</v>
      </c>
      <c r="R6927" s="3">
        <f>TableOMP[[#This Row],[Avg]]+$U$2*TableOMP[[#This Row],[StdDev]]</f>
        <v>247.018812</v>
      </c>
      <c r="S6927" s="3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>MID(M6928,22,1)</f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 s="3">
        <f>TableOMP[[#This Row],[Avg]]-$U$2*TableOMP[[#This Row],[StdDev]]</f>
        <v>246.91390699999999</v>
      </c>
      <c r="R6928" s="3">
        <f>TableOMP[[#This Row],[Avg]]+$U$2*TableOMP[[#This Row],[StdDev]]</f>
        <v>246.91390699999999</v>
      </c>
      <c r="S6928" s="3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>MID(M6929,22,1)</f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231.50706957142856</v>
      </c>
      <c r="P6929">
        <f>VLOOKUP(TableOMP[[#This Row],[Label]],TableAvg[],3,FALSE)</f>
        <v>25.786559009073681</v>
      </c>
      <c r="Q6929" s="3">
        <f>TableOMP[[#This Row],[Avg]]-$U$2*TableOMP[[#This Row],[StdDev]]</f>
        <v>179.93395155328119</v>
      </c>
      <c r="R6929" s="3">
        <f>TableOMP[[#This Row],[Avg]]+$U$2*TableOMP[[#This Row],[StdDev]]</f>
        <v>283.08018758957593</v>
      </c>
      <c r="S6929" s="3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>MID(M6930,22,1)</f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241.99022557142857</v>
      </c>
      <c r="P6930">
        <f>VLOOKUP(TableOMP[[#This Row],[Label]],TableAvg[],3,FALSE)</f>
        <v>0.46940289937735941</v>
      </c>
      <c r="Q6930" s="3">
        <f>TableOMP[[#This Row],[Avg]]-$U$2*TableOMP[[#This Row],[StdDev]]</f>
        <v>241.05141977267385</v>
      </c>
      <c r="R6930" s="3">
        <f>TableOMP[[#This Row],[Avg]]+$U$2*TableOMP[[#This Row],[StdDev]]</f>
        <v>242.92903137018328</v>
      </c>
      <c r="S6930" s="3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>MID(M6931,22,1)</f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242.10255040000001</v>
      </c>
      <c r="P6931">
        <f>VLOOKUP(TableOMP[[#This Row],[Label]],TableAvg[],3,FALSE)</f>
        <v>0.32376810443398324</v>
      </c>
      <c r="Q6931" s="3">
        <f>TableOMP[[#This Row],[Avg]]-$U$2*TableOMP[[#This Row],[StdDev]]</f>
        <v>241.45501419113205</v>
      </c>
      <c r="R6931" s="3">
        <f>TableOMP[[#This Row],[Avg]]+$U$2*TableOMP[[#This Row],[StdDev]]</f>
        <v>242.75008660886797</v>
      </c>
      <c r="S6931" s="3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>MID(M6932,22,1)</f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242.34283366666668</v>
      </c>
      <c r="P6932">
        <f>VLOOKUP(TableOMP[[#This Row],[Label]],TableAvg[],3,FALSE)</f>
        <v>0.50451898694766018</v>
      </c>
      <c r="Q6932" s="3">
        <f>TableOMP[[#This Row],[Avg]]-$U$2*TableOMP[[#This Row],[StdDev]]</f>
        <v>241.33379569277136</v>
      </c>
      <c r="R6932" s="3">
        <f>TableOMP[[#This Row],[Avg]]+$U$2*TableOMP[[#This Row],[StdDev]]</f>
        <v>243.351871640562</v>
      </c>
      <c r="S6932" s="3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>MID(M6933,22,1)</f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241.969112</v>
      </c>
      <c r="P6933">
        <f>VLOOKUP(TableOMP[[#This Row],[Label]],TableAvg[],3,FALSE)</f>
        <v>4.565558698036077E-2</v>
      </c>
      <c r="Q6933" s="3">
        <f>TableOMP[[#This Row],[Avg]]-$U$2*TableOMP[[#This Row],[StdDev]]</f>
        <v>241.87780082603928</v>
      </c>
      <c r="R6933" s="3">
        <f>TableOMP[[#This Row],[Avg]]+$U$2*TableOMP[[#This Row],[StdDev]]</f>
        <v>242.06042317396071</v>
      </c>
      <c r="S6933" s="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>MID(M6934,22,1)</f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242.09302500000001</v>
      </c>
      <c r="P6934">
        <f>VLOOKUP(TableOMP[[#This Row],[Label]],TableAvg[],3,FALSE)</f>
        <v>0.15032425817328582</v>
      </c>
      <c r="Q6934" s="3">
        <f>TableOMP[[#This Row],[Avg]]-$U$2*TableOMP[[#This Row],[StdDev]]</f>
        <v>241.79237648365344</v>
      </c>
      <c r="R6934" s="3">
        <f>TableOMP[[#This Row],[Avg]]+$U$2*TableOMP[[#This Row],[StdDev]]</f>
        <v>242.39367351634658</v>
      </c>
      <c r="S6934" s="3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>MID(M6935,22,1)</f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235.82459733333334</v>
      </c>
      <c r="P6935">
        <f>VLOOKUP(TableOMP[[#This Row],[Label]],TableAvg[],3,FALSE)</f>
        <v>8.4678150576590241</v>
      </c>
      <c r="Q6935" s="3">
        <f>TableOMP[[#This Row],[Avg]]-$U$2*TableOMP[[#This Row],[StdDev]]</f>
        <v>218.8889672180153</v>
      </c>
      <c r="R6935" s="3">
        <f>TableOMP[[#This Row],[Avg]]+$U$2*TableOMP[[#This Row],[StdDev]]</f>
        <v>252.76022744865139</v>
      </c>
      <c r="S6935" s="3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>MID(M6936,22,1)</f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242.146423</v>
      </c>
      <c r="P6936">
        <f>VLOOKUP(TableOMP[[#This Row],[Label]],TableAvg[],3,FALSE)</f>
        <v>0.60351397105993065</v>
      </c>
      <c r="Q6936" s="3">
        <f>TableOMP[[#This Row],[Avg]]-$U$2*TableOMP[[#This Row],[StdDev]]</f>
        <v>240.93939505788015</v>
      </c>
      <c r="R6936" s="3">
        <f>TableOMP[[#This Row],[Avg]]+$U$2*TableOMP[[#This Row],[StdDev]]</f>
        <v>243.35345094211985</v>
      </c>
      <c r="S6936" s="3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>MID(M6937,22,1)</f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 s="3">
        <f>TableOMP[[#This Row],[Avg]]-$U$2*TableOMP[[#This Row],[StdDev]]</f>
        <v>241.67857093692132</v>
      </c>
      <c r="R6937" s="3">
        <f>TableOMP[[#This Row],[Avg]]+$U$2*TableOMP[[#This Row],[StdDev]]</f>
        <v>242.1694940630787</v>
      </c>
      <c r="S6937" s="3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>MID(M6938,22,1)</f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 s="3">
        <f>TableOMP[[#This Row],[Avg]]-$U$2*TableOMP[[#This Row],[StdDev]]</f>
        <v>241.73197537272929</v>
      </c>
      <c r="R6938" s="3">
        <f>TableOMP[[#This Row],[Avg]]+$U$2*TableOMP[[#This Row],[StdDev]]</f>
        <v>242.01459512727067</v>
      </c>
      <c r="S6938" s="3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>MID(M6939,22,1)</f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 s="3">
        <f>TableOMP[[#This Row],[Avg]]-$U$2*TableOMP[[#This Row],[StdDev]]</f>
        <v>241.69142955387585</v>
      </c>
      <c r="R6939" s="3">
        <f>TableOMP[[#This Row],[Avg]]+$U$2*TableOMP[[#This Row],[StdDev]]</f>
        <v>242.15940744612411</v>
      </c>
      <c r="S6939" s="3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>MID(M6940,22,1)</f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 s="3">
        <f>TableOMP[[#This Row],[Avg]]-$U$2*TableOMP[[#This Row],[StdDev]]</f>
        <v>241.65215412088054</v>
      </c>
      <c r="R6940" s="3">
        <f>TableOMP[[#This Row],[Avg]]+$U$2*TableOMP[[#This Row],[StdDev]]</f>
        <v>242.07149187911943</v>
      </c>
      <c r="S6940" s="3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>MID(M6941,22,1)</f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 s="3">
        <f>TableOMP[[#This Row],[Avg]]-$U$2*TableOMP[[#This Row],[StdDev]]</f>
        <v>241.54303694677432</v>
      </c>
      <c r="R6941" s="3">
        <f>TableOMP[[#This Row],[Avg]]+$U$2*TableOMP[[#This Row],[StdDev]]</f>
        <v>242.17466555322565</v>
      </c>
      <c r="S6941" s="3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>MID(M6942,22,1)</f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 s="3">
        <f>TableOMP[[#This Row],[Avg]]-$U$2*TableOMP[[#This Row],[StdDev]]</f>
        <v>241.65470076362976</v>
      </c>
      <c r="R6942" s="3">
        <f>TableOMP[[#This Row],[Avg]]+$U$2*TableOMP[[#This Row],[StdDev]]</f>
        <v>242.15782873637022</v>
      </c>
      <c r="S6942" s="3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>MID(M6943,22,1)</f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 s="3">
        <f>TableOMP[[#This Row],[Avg]]-$U$2*TableOMP[[#This Row],[StdDev]]</f>
        <v>241.87578525078084</v>
      </c>
      <c r="R6943" s="3">
        <f>TableOMP[[#This Row],[Avg]]+$U$2*TableOMP[[#This Row],[StdDev]]</f>
        <v>242.13411774921917</v>
      </c>
      <c r="S6943" s="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>MID(M6944,22,1)</f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 s="3">
        <f>TableOMP[[#This Row],[Avg]]-$U$2*TableOMP[[#This Row],[StdDev]]</f>
        <v>241.76160229017651</v>
      </c>
      <c r="R6944" s="3">
        <f>TableOMP[[#This Row],[Avg]]+$U$2*TableOMP[[#This Row],[StdDev]]</f>
        <v>242.06047120982348</v>
      </c>
      <c r="S6944" s="3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>MID(M6945,22,1)</f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 s="3">
        <f>TableOMP[[#This Row],[Avg]]-$U$2*TableOMP[[#This Row],[StdDev]]</f>
        <v>241.36178235503033</v>
      </c>
      <c r="R6945" s="3">
        <f>TableOMP[[#This Row],[Avg]]+$U$2*TableOMP[[#This Row],[StdDev]]</f>
        <v>242.1359771449697</v>
      </c>
      <c r="S6945" s="3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>MID(M6946,22,1)</f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 s="3">
        <f>TableOMP[[#This Row],[Avg]]-$U$2*TableOMP[[#This Row],[StdDev]]</f>
        <v>241.59410488625699</v>
      </c>
      <c r="R6946" s="3">
        <f>TableOMP[[#This Row],[Avg]]+$U$2*TableOMP[[#This Row],[StdDev]]</f>
        <v>241.853688613743</v>
      </c>
      <c r="S6946" s="3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>MID(M6947,22,1)</f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 s="3">
        <f>TableOMP[[#This Row],[Avg]]-$U$2*TableOMP[[#This Row],[StdDev]]</f>
        <v>241.71820851479129</v>
      </c>
      <c r="R6947" s="3">
        <f>TableOMP[[#This Row],[Avg]]+$U$2*TableOMP[[#This Row],[StdDev]]</f>
        <v>241.99778798520867</v>
      </c>
      <c r="S6947" s="3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>MID(M6948,22,1)</f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 s="3">
        <f>TableOMP[[#This Row],[Avg]]-$U$2*TableOMP[[#This Row],[StdDev]]</f>
        <v>241.65870033755175</v>
      </c>
      <c r="R6948" s="3">
        <f>TableOMP[[#This Row],[Avg]]+$U$2*TableOMP[[#This Row],[StdDev]]</f>
        <v>241.99090516244826</v>
      </c>
      <c r="S6948" s="3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>MID(M6949,22,1)</f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 s="3">
        <f>TableOMP[[#This Row],[Avg]]-$U$2*TableOMP[[#This Row],[StdDev]]</f>
        <v>241.59564544047717</v>
      </c>
      <c r="R6949" s="3">
        <f>TableOMP[[#This Row],[Avg]]+$U$2*TableOMP[[#This Row],[StdDev]]</f>
        <v>242.0598745595228</v>
      </c>
      <c r="S6949" s="3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>MID(M6950,22,1)</f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 s="3">
        <f>TableOMP[[#This Row],[Avg]]-$U$2*TableOMP[[#This Row],[StdDev]]</f>
        <v>241.50219554075974</v>
      </c>
      <c r="R6950" s="3">
        <f>TableOMP[[#This Row],[Avg]]+$U$2*TableOMP[[#This Row],[StdDev]]</f>
        <v>242.22655395924025</v>
      </c>
      <c r="S6950" s="3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>MID(M6951,22,1)</f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 s="3">
        <f>TableOMP[[#This Row],[Avg]]-$U$2*TableOMP[[#This Row],[StdDev]]</f>
        <v>241.60293609927729</v>
      </c>
      <c r="R6951" s="3">
        <f>TableOMP[[#This Row],[Avg]]+$U$2*TableOMP[[#This Row],[StdDev]]</f>
        <v>242.22110840072273</v>
      </c>
      <c r="S6951" s="3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>MID(M6952,22,1)</f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 s="3">
        <f>TableOMP[[#This Row],[Avg]]-$U$2*TableOMP[[#This Row],[StdDev]]</f>
        <v>241.73838738524375</v>
      </c>
      <c r="R6952" s="3">
        <f>TableOMP[[#This Row],[Avg]]+$U$2*TableOMP[[#This Row],[StdDev]]</f>
        <v>241.89476611475618</v>
      </c>
      <c r="S6952" s="3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>MID(M6953,22,1)</f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 s="3">
        <f>TableOMP[[#This Row],[Avg]]-$U$2*TableOMP[[#This Row],[StdDev]]</f>
        <v>241.74065660707262</v>
      </c>
      <c r="R6953" s="3">
        <f>TableOMP[[#This Row],[Avg]]+$U$2*TableOMP[[#This Row],[StdDev]]</f>
        <v>242.01065739292736</v>
      </c>
      <c r="S6953" s="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>MID(M6954,22,1)</f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 s="3">
        <f>TableOMP[[#This Row],[Avg]]-$U$2*TableOMP[[#This Row],[StdDev]]</f>
        <v>241.47076761430748</v>
      </c>
      <c r="R6954" s="3">
        <f>TableOMP[[#This Row],[Avg]]+$U$2*TableOMP[[#This Row],[StdDev]]</f>
        <v>242.0948258856925</v>
      </c>
      <c r="S6954" s="3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>MID(M6955,22,1)</f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 s="3">
        <f>TableOMP[[#This Row],[Avg]]-$U$2*TableOMP[[#This Row],[StdDev]]</f>
        <v>241.80230296567044</v>
      </c>
      <c r="R6955" s="3">
        <f>TableOMP[[#This Row],[Avg]]+$U$2*TableOMP[[#This Row],[StdDev]]</f>
        <v>242.06422303432959</v>
      </c>
      <c r="S6955" s="3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>MID(M6956,22,1)</f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 s="3">
        <f>TableOMP[[#This Row],[Avg]]-$U$2*TableOMP[[#This Row],[StdDev]]</f>
        <v>241.50357070139259</v>
      </c>
      <c r="R6956" s="3">
        <f>TableOMP[[#This Row],[Avg]]+$U$2*TableOMP[[#This Row],[StdDev]]</f>
        <v>242.20645729860738</v>
      </c>
      <c r="S6956" s="3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>MID(M6957,22,1)</f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 s="3">
        <f>TableOMP[[#This Row],[Avg]]-$U$2*TableOMP[[#This Row],[StdDev]]</f>
        <v>241.17842057520517</v>
      </c>
      <c r="R6957" s="3">
        <f>TableOMP[[#This Row],[Avg]]+$U$2*TableOMP[[#This Row],[StdDev]]</f>
        <v>242.34413742479484</v>
      </c>
      <c r="S6957" s="3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>MID(M6958,22,1)</f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234.63940875</v>
      </c>
      <c r="P6958">
        <f>VLOOKUP(TableOMP[[#This Row],[Label]],TableAvg[],3,FALSE)</f>
        <v>4.4151275144527906</v>
      </c>
      <c r="Q6958" s="3">
        <f>TableOMP[[#This Row],[Avg]]-$U$2*TableOMP[[#This Row],[StdDev]]</f>
        <v>225.80915372109442</v>
      </c>
      <c r="R6958" s="3">
        <f>TableOMP[[#This Row],[Avg]]+$U$2*TableOMP[[#This Row],[StdDev]]</f>
        <v>243.46966377890558</v>
      </c>
      <c r="S6958" s="3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>MID(M6959,22,1)</f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232.11652624999999</v>
      </c>
      <c r="P6959">
        <f>VLOOKUP(TableOMP[[#This Row],[Label]],TableAvg[],3,FALSE)</f>
        <v>5.1075393490851724</v>
      </c>
      <c r="Q6959" s="3">
        <f>TableOMP[[#This Row],[Avg]]-$U$2*TableOMP[[#This Row],[StdDev]]</f>
        <v>221.90144755182965</v>
      </c>
      <c r="R6959" s="3">
        <f>TableOMP[[#This Row],[Avg]]+$U$2*TableOMP[[#This Row],[StdDev]]</f>
        <v>242.33160494817034</v>
      </c>
      <c r="S6959" s="3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>MID(M6960,22,1)</f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234.63724400000001</v>
      </c>
      <c r="P6960">
        <f>VLOOKUP(TableOMP[[#This Row],[Label]],TableAvg[],3,FALSE)</f>
        <v>4.3873632530278215</v>
      </c>
      <c r="Q6960" s="3">
        <f>TableOMP[[#This Row],[Avg]]-$U$2*TableOMP[[#This Row],[StdDev]]</f>
        <v>225.86251749394438</v>
      </c>
      <c r="R6960" s="3">
        <f>TableOMP[[#This Row],[Avg]]+$U$2*TableOMP[[#This Row],[StdDev]]</f>
        <v>243.41197050605564</v>
      </c>
      <c r="S6960" s="3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>MID(M6961,22,1)</f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 s="3">
        <f>TableOMP[[#This Row],[Avg]]-$U$2*TableOMP[[#This Row],[StdDev]]</f>
        <v>227.017516</v>
      </c>
      <c r="R6961" s="3">
        <f>TableOMP[[#This Row],[Avg]]+$U$2*TableOMP[[#This Row],[StdDev]]</f>
        <v>227.017516</v>
      </c>
      <c r="S6961" s="3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>MID(M6962,22,1)</f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 s="3">
        <f>TableOMP[[#This Row],[Avg]]-$U$2*TableOMP[[#This Row],[StdDev]]</f>
        <v>237.36278999999999</v>
      </c>
      <c r="R6962" s="3">
        <f>TableOMP[[#This Row],[Avg]]+$U$2*TableOMP[[#This Row],[StdDev]]</f>
        <v>237.36278999999999</v>
      </c>
      <c r="S6962" s="3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>MID(M6963,22,1)</f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 s="3">
        <f>TableOMP[[#This Row],[Avg]]-$U$2*TableOMP[[#This Row],[StdDev]]</f>
        <v>237.12586899999999</v>
      </c>
      <c r="R6963" s="3">
        <f>TableOMP[[#This Row],[Avg]]+$U$2*TableOMP[[#This Row],[StdDev]]</f>
        <v>237.12586899999999</v>
      </c>
      <c r="S6963" s="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>MID(M6964,22,1)</f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 s="3">
        <f>TableOMP[[#This Row],[Avg]]-$U$2*TableOMP[[#This Row],[StdDev]]</f>
        <v>237.173857</v>
      </c>
      <c r="R6964" s="3">
        <f>TableOMP[[#This Row],[Avg]]+$U$2*TableOMP[[#This Row],[StdDev]]</f>
        <v>237.173857</v>
      </c>
      <c r="S6964" s="3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>MID(M6965,22,1)</f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235.12923440000003</v>
      </c>
      <c r="P6965">
        <f>VLOOKUP(TableOMP[[#This Row],[Label]],TableAvg[],3,FALSE)</f>
        <v>4.1590357959948872</v>
      </c>
      <c r="Q6965" s="3">
        <f>TableOMP[[#This Row],[Avg]]-$U$2*TableOMP[[#This Row],[StdDev]]</f>
        <v>226.81116280801027</v>
      </c>
      <c r="R6965" s="3">
        <f>TableOMP[[#This Row],[Avg]]+$U$2*TableOMP[[#This Row],[StdDev]]</f>
        <v>243.44730599198979</v>
      </c>
      <c r="S6965" s="3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>MID(M6966,22,1)</f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237.16345440000001</v>
      </c>
      <c r="P6966">
        <f>VLOOKUP(TableOMP[[#This Row],[Label]],TableAvg[],3,FALSE)</f>
        <v>0.1059933301390711</v>
      </c>
      <c r="Q6966" s="3">
        <f>TableOMP[[#This Row],[Avg]]-$U$2*TableOMP[[#This Row],[StdDev]]</f>
        <v>236.95146773972186</v>
      </c>
      <c r="R6966" s="3">
        <f>TableOMP[[#This Row],[Avg]]+$U$2*TableOMP[[#This Row],[StdDev]]</f>
        <v>237.37544106027815</v>
      </c>
      <c r="S6966" s="3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>MID(M6967,22,1)</f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237.1866066</v>
      </c>
      <c r="P6967">
        <f>VLOOKUP(TableOMP[[#This Row],[Label]],TableAvg[],3,FALSE)</f>
        <v>6.6816561151507275E-2</v>
      </c>
      <c r="Q6967" s="3">
        <f>TableOMP[[#This Row],[Avg]]-$U$2*TableOMP[[#This Row],[StdDev]]</f>
        <v>237.05297347769698</v>
      </c>
      <c r="R6967" s="3">
        <f>TableOMP[[#This Row],[Avg]]+$U$2*TableOMP[[#This Row],[StdDev]]</f>
        <v>237.32023972230303</v>
      </c>
      <c r="S6967" s="3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>MID(M6968,22,1)</f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237.22220699999997</v>
      </c>
      <c r="P6968">
        <f>VLOOKUP(TableOMP[[#This Row],[Label]],TableAvg[],3,FALSE)</f>
        <v>3.2301935571114014E-2</v>
      </c>
      <c r="Q6968" s="3">
        <f>TableOMP[[#This Row],[Avg]]-$U$2*TableOMP[[#This Row],[StdDev]]</f>
        <v>237.15760312885774</v>
      </c>
      <c r="R6968" s="3">
        <f>TableOMP[[#This Row],[Avg]]+$U$2*TableOMP[[#This Row],[StdDev]]</f>
        <v>237.28681087114219</v>
      </c>
      <c r="S6968" s="3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>MID(M6969,22,1)</f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235.1709874</v>
      </c>
      <c r="P6969">
        <f>VLOOKUP(TableOMP[[#This Row],[Label]],TableAvg[],3,FALSE)</f>
        <v>4.095629087767179</v>
      </c>
      <c r="Q6969" s="3">
        <f>TableOMP[[#This Row],[Avg]]-$U$2*TableOMP[[#This Row],[StdDev]]</f>
        <v>226.97972922446564</v>
      </c>
      <c r="R6969" s="3">
        <f>TableOMP[[#This Row],[Avg]]+$U$2*TableOMP[[#This Row],[StdDev]]</f>
        <v>243.36224557553436</v>
      </c>
      <c r="S6969" s="3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>MID(M6970,22,1)</f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237.23574619999999</v>
      </c>
      <c r="P6970">
        <f>VLOOKUP(TableOMP[[#This Row],[Label]],TableAvg[],3,FALSE)</f>
        <v>6.4127249095469477E-2</v>
      </c>
      <c r="Q6970" s="3">
        <f>TableOMP[[#This Row],[Avg]]-$U$2*TableOMP[[#This Row],[StdDev]]</f>
        <v>237.10749170180907</v>
      </c>
      <c r="R6970" s="3">
        <f>TableOMP[[#This Row],[Avg]]+$U$2*TableOMP[[#This Row],[StdDev]]</f>
        <v>237.36400069819092</v>
      </c>
      <c r="S6970" s="3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>MID(M6971,22,1)</f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231.06102719999998</v>
      </c>
      <c r="P6971">
        <f>VLOOKUP(TableOMP[[#This Row],[Label]],TableAvg[],3,FALSE)</f>
        <v>4.9915521498215965</v>
      </c>
      <c r="Q6971" s="3">
        <f>TableOMP[[#This Row],[Avg]]-$U$2*TableOMP[[#This Row],[StdDev]]</f>
        <v>221.07792290035678</v>
      </c>
      <c r="R6971" s="3">
        <f>TableOMP[[#This Row],[Avg]]+$U$2*TableOMP[[#This Row],[StdDev]]</f>
        <v>241.04413149964319</v>
      </c>
      <c r="S6971" s="3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>MID(M6972,22,1)</f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237.18993259999996</v>
      </c>
      <c r="P6972">
        <f>VLOOKUP(TableOMP[[#This Row],[Label]],TableAvg[],3,FALSE)</f>
        <v>0.11562848843003239</v>
      </c>
      <c r="Q6972" s="3">
        <f>TableOMP[[#This Row],[Avg]]-$U$2*TableOMP[[#This Row],[StdDev]]</f>
        <v>236.9586756231399</v>
      </c>
      <c r="R6972" s="3">
        <f>TableOMP[[#This Row],[Avg]]+$U$2*TableOMP[[#This Row],[StdDev]]</f>
        <v>237.42118957686003</v>
      </c>
      <c r="S6972" s="3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>MID(M6973,22,1)</f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235.20495120000001</v>
      </c>
      <c r="P6973">
        <f>VLOOKUP(TableOMP[[#This Row],[Label]],TableAvg[],3,FALSE)</f>
        <v>3.8606001064200881</v>
      </c>
      <c r="Q6973" s="3">
        <f>TableOMP[[#This Row],[Avg]]-$U$2*TableOMP[[#This Row],[StdDev]]</f>
        <v>227.48375098715982</v>
      </c>
      <c r="R6973" s="3">
        <f>TableOMP[[#This Row],[Avg]]+$U$2*TableOMP[[#This Row],[StdDev]]</f>
        <v>242.9261514128402</v>
      </c>
      <c r="S6973" s="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>MID(M6974,22,1)</f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237.19586939999999</v>
      </c>
      <c r="P6974">
        <f>VLOOKUP(TableOMP[[#This Row],[Label]],TableAvg[],3,FALSE)</f>
        <v>4.4657121603937366E-2</v>
      </c>
      <c r="Q6974" s="3">
        <f>TableOMP[[#This Row],[Avg]]-$U$2*TableOMP[[#This Row],[StdDev]]</f>
        <v>237.10655515679213</v>
      </c>
      <c r="R6974" s="3">
        <f>TableOMP[[#This Row],[Avg]]+$U$2*TableOMP[[#This Row],[StdDev]]</f>
        <v>237.28518364320786</v>
      </c>
      <c r="S6974" s="3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>MID(M6975,22,1)</f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237.22896399999999</v>
      </c>
      <c r="P6975">
        <f>VLOOKUP(TableOMP[[#This Row],[Label]],TableAvg[],3,FALSE)</f>
        <v>0.11105608348693603</v>
      </c>
      <c r="Q6975" s="3">
        <f>TableOMP[[#This Row],[Avg]]-$U$2*TableOMP[[#This Row],[StdDev]]</f>
        <v>237.00685183302613</v>
      </c>
      <c r="R6975" s="3">
        <f>TableOMP[[#This Row],[Avg]]+$U$2*TableOMP[[#This Row],[StdDev]]</f>
        <v>237.45107616697385</v>
      </c>
      <c r="S6975" s="3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>MID(M6976,22,1)</f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235.20935539999999</v>
      </c>
      <c r="P6976">
        <f>VLOOKUP(TableOMP[[#This Row],[Label]],TableAvg[],3,FALSE)</f>
        <v>4.0338640229643667</v>
      </c>
      <c r="Q6976" s="3">
        <f>TableOMP[[#This Row],[Avg]]-$U$2*TableOMP[[#This Row],[StdDev]]</f>
        <v>227.14162735407126</v>
      </c>
      <c r="R6976" s="3">
        <f>TableOMP[[#This Row],[Avg]]+$U$2*TableOMP[[#This Row],[StdDev]]</f>
        <v>243.27708344592872</v>
      </c>
      <c r="S6976" s="3">
        <f>IF(AND(TableOMP[[#This Row],[total_time]]&gt;=TableOMP[[#This Row],[Low]], TableOMP[[#This Row],[total_time]]&lt;=TableOMP[[#This Row],[High]]),1,0)</f>
        <v>1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>MID(M6977,22,1)</f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237.20712700000004</v>
      </c>
      <c r="P6977">
        <f>VLOOKUP(TableOMP[[#This Row],[Label]],TableAvg[],3,FALSE)</f>
        <v>0.13480092581444655</v>
      </c>
      <c r="Q6977" s="3">
        <f>TableOMP[[#This Row],[Avg]]-$U$2*TableOMP[[#This Row],[StdDev]]</f>
        <v>236.93752514837115</v>
      </c>
      <c r="R6977" s="3">
        <f>TableOMP[[#This Row],[Avg]]+$U$2*TableOMP[[#This Row],[StdDev]]</f>
        <v>237.47672885162893</v>
      </c>
      <c r="S6977" s="3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237.33702460000001</v>
      </c>
      <c r="P6978">
        <f>VLOOKUP(TableOMP[[#This Row],[Label]],TableAvg[],3,FALSE)</f>
        <v>0.16970551358067992</v>
      </c>
      <c r="Q6978" s="3">
        <f>TableOMP[[#This Row],[Avg]]-$U$2*TableOMP[[#This Row],[StdDev]]</f>
        <v>236.99761357283865</v>
      </c>
      <c r="R6978" s="3">
        <f>TableOMP[[#This Row],[Avg]]+$U$2*TableOMP[[#This Row],[StdDev]]</f>
        <v>237.67643562716137</v>
      </c>
      <c r="S6978" s="3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>MID(M6979,22,1)</f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237.24434360000001</v>
      </c>
      <c r="P6979">
        <f>VLOOKUP(TableOMP[[#This Row],[Label]],TableAvg[],3,FALSE)</f>
        <v>0.12789211139939546</v>
      </c>
      <c r="Q6979" s="3">
        <f>TableOMP[[#This Row],[Avg]]-$U$2*TableOMP[[#This Row],[StdDev]]</f>
        <v>236.98855937720123</v>
      </c>
      <c r="R6979" s="3">
        <f>TableOMP[[#This Row],[Avg]]+$U$2*TableOMP[[#This Row],[StdDev]]</f>
        <v>237.50012782279879</v>
      </c>
      <c r="S6979" s="3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>MID(M6980,22,1)</f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237.2101298</v>
      </c>
      <c r="P6980">
        <f>VLOOKUP(TableOMP[[#This Row],[Label]],TableAvg[],3,FALSE)</f>
        <v>0.10643961064352421</v>
      </c>
      <c r="Q6980" s="3">
        <f>TableOMP[[#This Row],[Avg]]-$U$2*TableOMP[[#This Row],[StdDev]]</f>
        <v>236.99725057871296</v>
      </c>
      <c r="R6980" s="3">
        <f>TableOMP[[#This Row],[Avg]]+$U$2*TableOMP[[#This Row],[StdDev]]</f>
        <v>237.42300902128704</v>
      </c>
      <c r="S6980" s="3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>MID(M6981,22,1)</f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237.1854238</v>
      </c>
      <c r="P6981">
        <f>VLOOKUP(TableOMP[[#This Row],[Label]],TableAvg[],3,FALSE)</f>
        <v>7.5308305264426015E-2</v>
      </c>
      <c r="Q6981" s="3">
        <f>TableOMP[[#This Row],[Avg]]-$U$2*TableOMP[[#This Row],[StdDev]]</f>
        <v>237.03480718947114</v>
      </c>
      <c r="R6981" s="3">
        <f>TableOMP[[#This Row],[Avg]]+$U$2*TableOMP[[#This Row],[StdDev]]</f>
        <v>237.33604041052885</v>
      </c>
      <c r="S6981" s="3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>MID(M6982,22,1)</f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237.1745688</v>
      </c>
      <c r="P6982">
        <f>VLOOKUP(TableOMP[[#This Row],[Label]],TableAvg[],3,FALSE)</f>
        <v>0.10682216708966349</v>
      </c>
      <c r="Q6982" s="3">
        <f>TableOMP[[#This Row],[Avg]]-$U$2*TableOMP[[#This Row],[StdDev]]</f>
        <v>236.96092446582068</v>
      </c>
      <c r="R6982" s="3">
        <f>TableOMP[[#This Row],[Avg]]+$U$2*TableOMP[[#This Row],[StdDev]]</f>
        <v>237.38821313417932</v>
      </c>
      <c r="S6982" s="3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>MID(M6983,22,1)</f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237.23472999999998</v>
      </c>
      <c r="P6983">
        <f>VLOOKUP(TableOMP[[#This Row],[Label]],TableAvg[],3,FALSE)</f>
        <v>2.5278128316885893E-2</v>
      </c>
      <c r="Q6983" s="3">
        <f>TableOMP[[#This Row],[Avg]]-$U$2*TableOMP[[#This Row],[StdDev]]</f>
        <v>237.18417374336622</v>
      </c>
      <c r="R6983" s="3">
        <f>TableOMP[[#This Row],[Avg]]+$U$2*TableOMP[[#This Row],[StdDev]]</f>
        <v>237.28528625663375</v>
      </c>
      <c r="S6983" s="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>MID(M6984,22,1)</f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237.23306719999999</v>
      </c>
      <c r="P6984">
        <f>VLOOKUP(TableOMP[[#This Row],[Label]],TableAvg[],3,FALSE)</f>
        <v>0.15226111894573224</v>
      </c>
      <c r="Q6984" s="3">
        <f>TableOMP[[#This Row],[Avg]]-$U$2*TableOMP[[#This Row],[StdDev]]</f>
        <v>236.92854496210853</v>
      </c>
      <c r="R6984" s="3">
        <f>TableOMP[[#This Row],[Avg]]+$U$2*TableOMP[[#This Row],[StdDev]]</f>
        <v>237.53758943789146</v>
      </c>
      <c r="S6984" s="3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>MID(M6985,22,1)</f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237.08136540000001</v>
      </c>
      <c r="P6985">
        <f>VLOOKUP(TableOMP[[#This Row],[Label]],TableAvg[],3,FALSE)</f>
        <v>0.16708107018971941</v>
      </c>
      <c r="Q6985" s="3">
        <f>TableOMP[[#This Row],[Avg]]-$U$2*TableOMP[[#This Row],[StdDev]]</f>
        <v>236.74720325962056</v>
      </c>
      <c r="R6985" s="3">
        <f>TableOMP[[#This Row],[Avg]]+$U$2*TableOMP[[#This Row],[StdDev]]</f>
        <v>237.41552754037946</v>
      </c>
      <c r="S6985" s="3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>MID(M6986,22,1)</f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237.217152</v>
      </c>
      <c r="P6986">
        <f>VLOOKUP(TableOMP[[#This Row],[Label]],TableAvg[],3,FALSE)</f>
        <v>9.8260314171612698E-2</v>
      </c>
      <c r="Q6986" s="3">
        <f>TableOMP[[#This Row],[Avg]]-$U$2*TableOMP[[#This Row],[StdDev]]</f>
        <v>237.02063137165678</v>
      </c>
      <c r="R6986" s="3">
        <f>TableOMP[[#This Row],[Avg]]+$U$2*TableOMP[[#This Row],[StdDev]]</f>
        <v>237.41367262834322</v>
      </c>
      <c r="S6986" s="3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>MID(M6987,22,1)</f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237.21234420000002</v>
      </c>
      <c r="P6987">
        <f>VLOOKUP(TableOMP[[#This Row],[Label]],TableAvg[],3,FALSE)</f>
        <v>7.4429079915887472E-2</v>
      </c>
      <c r="Q6987" s="3">
        <f>TableOMP[[#This Row],[Avg]]-$U$2*TableOMP[[#This Row],[StdDev]]</f>
        <v>237.06348604016824</v>
      </c>
      <c r="R6987" s="3">
        <f>TableOMP[[#This Row],[Avg]]+$U$2*TableOMP[[#This Row],[StdDev]]</f>
        <v>237.36120235983179</v>
      </c>
      <c r="S6987" s="3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>MID(M6988,22,1)</f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 s="3">
        <f>TableOMP[[#This Row],[Avg]]-$U$2*TableOMP[[#This Row],[StdDev]]</f>
        <v>257.33213799999999</v>
      </c>
      <c r="R6988" s="3">
        <f>TableOMP[[#This Row],[Avg]]+$U$2*TableOMP[[#This Row],[StdDev]]</f>
        <v>257.33213799999999</v>
      </c>
      <c r="S6988" s="3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>MID(M6989,22,1)</f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 s="3">
        <f>TableOMP[[#This Row],[Avg]]-$U$2*TableOMP[[#This Row],[StdDev]]</f>
        <v>256.99842849990728</v>
      </c>
      <c r="R6989" s="3">
        <f>TableOMP[[#This Row],[Avg]]+$U$2*TableOMP[[#This Row],[StdDev]]</f>
        <v>257.88878650009269</v>
      </c>
      <c r="S6989" s="3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>MID(M6990,22,1)</f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 s="3">
        <f>TableOMP[[#This Row],[Avg]]-$U$2*TableOMP[[#This Row],[StdDev]]</f>
        <v>256.85572050012644</v>
      </c>
      <c r="R6990" s="3">
        <f>TableOMP[[#This Row],[Avg]]+$U$2*TableOMP[[#This Row],[StdDev]]</f>
        <v>257.6351224998736</v>
      </c>
      <c r="S6990" s="3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>MID(M6991,22,1)</f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 s="3">
        <f>TableOMP[[#This Row],[Avg]]-$U$2*TableOMP[[#This Row],[StdDev]]</f>
        <v>257.25166899978086</v>
      </c>
      <c r="R6991" s="3">
        <f>TableOMP[[#This Row],[Avg]]+$U$2*TableOMP[[#This Row],[StdDev]]</f>
        <v>257.26590500021911</v>
      </c>
      <c r="S6991" s="3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>MID(M6992,22,1)</f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 s="3">
        <f>TableOMP[[#This Row],[Avg]]-$U$2*TableOMP[[#This Row],[StdDev]]</f>
        <v>256.89169100003005</v>
      </c>
      <c r="R6992" s="3">
        <f>TableOMP[[#This Row],[Avg]]+$U$2*TableOMP[[#This Row],[StdDev]]</f>
        <v>257.92796299996996</v>
      </c>
      <c r="S6992" s="3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>MID(M6993,22,1)</f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 s="3">
        <f>TableOMP[[#This Row],[Avg]]-$U$2*TableOMP[[#This Row],[StdDev]]</f>
        <v>256.98597049983437</v>
      </c>
      <c r="R6993" s="3">
        <f>TableOMP[[#This Row],[Avg]]+$U$2*TableOMP[[#This Row],[StdDev]]</f>
        <v>257.43620850016555</v>
      </c>
      <c r="S6993" s="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>MID(M6994,22,1)</f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 s="3">
        <f>TableOMP[[#This Row],[Avg]]-$U$2*TableOMP[[#This Row],[StdDev]]</f>
        <v>257.20669000005745</v>
      </c>
      <c r="R6994" s="3">
        <f>TableOMP[[#This Row],[Avg]]+$U$2*TableOMP[[#This Row],[StdDev]]</f>
        <v>257.49142599994258</v>
      </c>
      <c r="S6994" s="3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>MID(M6995,22,1)</f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 s="3">
        <f>TableOMP[[#This Row],[Avg]]-$U$2*TableOMP[[#This Row],[StdDev]]</f>
        <v>257.12911599986376</v>
      </c>
      <c r="R6995" s="3">
        <f>TableOMP[[#This Row],[Avg]]+$U$2*TableOMP[[#This Row],[StdDev]]</f>
        <v>257.27029200013624</v>
      </c>
      <c r="S6995" s="3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>MID(M6996,22,1)</f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 s="3">
        <f>TableOMP[[#This Row],[Avg]]-$U$2*TableOMP[[#This Row],[StdDev]]</f>
        <v>257.03882900007932</v>
      </c>
      <c r="R6996" s="3">
        <f>TableOMP[[#This Row],[Avg]]+$U$2*TableOMP[[#This Row],[StdDev]]</f>
        <v>257.59705299992072</v>
      </c>
      <c r="S6996" s="3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>MID(M6997,22,1)</f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 s="3">
        <f>TableOMP[[#This Row],[Avg]]-$U$2*TableOMP[[#This Row],[StdDev]]</f>
        <v>257.1081549999314</v>
      </c>
      <c r="R6997" s="3">
        <f>TableOMP[[#This Row],[Avg]]+$U$2*TableOMP[[#This Row],[StdDev]]</f>
        <v>257.60301500006864</v>
      </c>
      <c r="S6997" s="3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>MID(M6998,22,1)</f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257.40038966666663</v>
      </c>
      <c r="P6998">
        <f>VLOOKUP(TableOMP[[#This Row],[Label]],TableAvg[],3,FALSE)</f>
        <v>4.2868747987344857E-2</v>
      </c>
      <c r="Q6998" s="3">
        <f>TableOMP[[#This Row],[Avg]]-$U$2*TableOMP[[#This Row],[StdDev]]</f>
        <v>257.31465217069194</v>
      </c>
      <c r="R6998" s="3">
        <f>TableOMP[[#This Row],[Avg]]+$U$2*TableOMP[[#This Row],[StdDev]]</f>
        <v>257.48612716264131</v>
      </c>
      <c r="S6998" s="3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>MID(M6999,22,1)</f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257.31401775</v>
      </c>
      <c r="P6999">
        <f>VLOOKUP(TableOMP[[#This Row],[Label]],TableAvg[],3,FALSE)</f>
        <v>7.2757910251846178E-2</v>
      </c>
      <c r="Q6999" s="3">
        <f>TableOMP[[#This Row],[Avg]]-$U$2*TableOMP[[#This Row],[StdDev]]</f>
        <v>257.1685019294963</v>
      </c>
      <c r="R6999" s="3">
        <f>TableOMP[[#This Row],[Avg]]+$U$2*TableOMP[[#This Row],[StdDev]]</f>
        <v>257.45953357050371</v>
      </c>
      <c r="S6999" s="3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>MID(M7000,22,1)</f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257.20261125000002</v>
      </c>
      <c r="P7000">
        <f>VLOOKUP(TableOMP[[#This Row],[Label]],TableAvg[],3,FALSE)</f>
        <v>0.12759230438551455</v>
      </c>
      <c r="Q7000" s="3">
        <f>TableOMP[[#This Row],[Avg]]-$U$2*TableOMP[[#This Row],[StdDev]]</f>
        <v>256.94742664122901</v>
      </c>
      <c r="R7000" s="3">
        <f>TableOMP[[#This Row],[Avg]]+$U$2*TableOMP[[#This Row],[StdDev]]</f>
        <v>257.45779585877102</v>
      </c>
      <c r="S7000" s="3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>MID(M7001,22,1)</f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257.31047799999999</v>
      </c>
      <c r="P7001">
        <f>VLOOKUP(TableOMP[[#This Row],[Label]],TableAvg[],3,FALSE)</f>
        <v>8.4128376183944614E-2</v>
      </c>
      <c r="Q7001" s="3">
        <f>TableOMP[[#This Row],[Avg]]-$U$2*TableOMP[[#This Row],[StdDev]]</f>
        <v>257.14222124763211</v>
      </c>
      <c r="R7001" s="3">
        <f>TableOMP[[#This Row],[Avg]]+$U$2*TableOMP[[#This Row],[StdDev]]</f>
        <v>257.47873475236787</v>
      </c>
      <c r="S7001" s="3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>MID(M7002,22,1)</f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257.15344949999997</v>
      </c>
      <c r="P7002">
        <f>VLOOKUP(TableOMP[[#This Row],[Label]],TableAvg[],3,FALSE)</f>
        <v>0.11666328944976753</v>
      </c>
      <c r="Q7002" s="3">
        <f>TableOMP[[#This Row],[Avg]]-$U$2*TableOMP[[#This Row],[StdDev]]</f>
        <v>256.92012292110041</v>
      </c>
      <c r="R7002" s="3">
        <f>TableOMP[[#This Row],[Avg]]+$U$2*TableOMP[[#This Row],[StdDev]]</f>
        <v>257.38677607889952</v>
      </c>
      <c r="S7002" s="3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>MID(M7003,22,1)</f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257.35116399999998</v>
      </c>
      <c r="P7003">
        <f>VLOOKUP(TableOMP[[#This Row],[Label]],TableAvg[],3,FALSE)</f>
        <v>0.14221218067152386</v>
      </c>
      <c r="Q7003" s="3">
        <f>TableOMP[[#This Row],[Avg]]-$U$2*TableOMP[[#This Row],[StdDev]]</f>
        <v>257.06673963865694</v>
      </c>
      <c r="R7003" s="3">
        <f>TableOMP[[#This Row],[Avg]]+$U$2*TableOMP[[#This Row],[StdDev]]</f>
        <v>257.63558836134303</v>
      </c>
      <c r="S7003" s="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>MID(M7004,22,1)</f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257.29276200000004</v>
      </c>
      <c r="P7004">
        <f>VLOOKUP(TableOMP[[#This Row],[Label]],TableAvg[],3,FALSE)</f>
        <v>0.19377752185094213</v>
      </c>
      <c r="Q7004" s="3">
        <f>TableOMP[[#This Row],[Avg]]-$U$2*TableOMP[[#This Row],[StdDev]]</f>
        <v>256.90520695629817</v>
      </c>
      <c r="R7004" s="3">
        <f>TableOMP[[#This Row],[Avg]]+$U$2*TableOMP[[#This Row],[StdDev]]</f>
        <v>257.6803170437019</v>
      </c>
      <c r="S7004" s="3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>MID(M7005,22,1)</f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257.26767749999999</v>
      </c>
      <c r="P7005">
        <f>VLOOKUP(TableOMP[[#This Row],[Label]],TableAvg[],3,FALSE)</f>
        <v>8.4172912917505852E-2</v>
      </c>
      <c r="Q7005" s="3">
        <f>TableOMP[[#This Row],[Avg]]-$U$2*TableOMP[[#This Row],[StdDev]]</f>
        <v>257.099331674165</v>
      </c>
      <c r="R7005" s="3">
        <f>TableOMP[[#This Row],[Avg]]+$U$2*TableOMP[[#This Row],[StdDev]]</f>
        <v>257.43602332583498</v>
      </c>
      <c r="S7005" s="3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>MID(M7006,22,1)</f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257.31654600000002</v>
      </c>
      <c r="P7006">
        <f>VLOOKUP(TableOMP[[#This Row],[Label]],TableAvg[],3,FALSE)</f>
        <v>8.5755978430513885E-2</v>
      </c>
      <c r="Q7006" s="3">
        <f>TableOMP[[#This Row],[Avg]]-$U$2*TableOMP[[#This Row],[StdDev]]</f>
        <v>257.14503404313899</v>
      </c>
      <c r="R7006" s="3">
        <f>TableOMP[[#This Row],[Avg]]+$U$2*TableOMP[[#This Row],[StdDev]]</f>
        <v>257.48805795686104</v>
      </c>
      <c r="S7006" s="3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>MID(M7007,22,1)</f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257.27876425000005</v>
      </c>
      <c r="P7007">
        <f>VLOOKUP(TableOMP[[#This Row],[Label]],TableAvg[],3,FALSE)</f>
        <v>0.1287097410125973</v>
      </c>
      <c r="Q7007" s="3">
        <f>TableOMP[[#This Row],[Avg]]-$U$2*TableOMP[[#This Row],[StdDev]]</f>
        <v>257.02134476797488</v>
      </c>
      <c r="R7007" s="3">
        <f>TableOMP[[#This Row],[Avg]]+$U$2*TableOMP[[#This Row],[StdDev]]</f>
        <v>257.53618373202522</v>
      </c>
      <c r="S7007" s="3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>MID(M7008,22,1)</f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257.18900125000005</v>
      </c>
      <c r="P7008">
        <f>VLOOKUP(TableOMP[[#This Row],[Label]],TableAvg[],3,FALSE)</f>
        <v>0.1041353928320929</v>
      </c>
      <c r="Q7008" s="3">
        <f>TableOMP[[#This Row],[Avg]]-$U$2*TableOMP[[#This Row],[StdDev]]</f>
        <v>256.98073046433586</v>
      </c>
      <c r="R7008" s="3">
        <f>TableOMP[[#This Row],[Avg]]+$U$2*TableOMP[[#This Row],[StdDev]]</f>
        <v>257.39727203566423</v>
      </c>
      <c r="S7008" s="3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>MID(M7009,22,1)</f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257.27294075000003</v>
      </c>
      <c r="P7009">
        <f>VLOOKUP(TableOMP[[#This Row],[Label]],TableAvg[],3,FALSE)</f>
        <v>0.18392827096283462</v>
      </c>
      <c r="Q7009" s="3">
        <f>TableOMP[[#This Row],[Avg]]-$U$2*TableOMP[[#This Row],[StdDev]]</f>
        <v>256.90508420807436</v>
      </c>
      <c r="R7009" s="3">
        <f>TableOMP[[#This Row],[Avg]]+$U$2*TableOMP[[#This Row],[StdDev]]</f>
        <v>257.64079729192571</v>
      </c>
      <c r="S7009" s="3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>MID(M7010,22,1)</f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257.15863424999998</v>
      </c>
      <c r="P7010">
        <f>VLOOKUP(TableOMP[[#This Row],[Label]],TableAvg[],3,FALSE)</f>
        <v>0.17342588524835761</v>
      </c>
      <c r="Q7010" s="3">
        <f>TableOMP[[#This Row],[Avg]]-$U$2*TableOMP[[#This Row],[StdDev]]</f>
        <v>256.81178247950328</v>
      </c>
      <c r="R7010" s="3">
        <f>TableOMP[[#This Row],[Avg]]+$U$2*TableOMP[[#This Row],[StdDev]]</f>
        <v>257.50548602049668</v>
      </c>
      <c r="S7010" s="3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>MID(M7011,22,1)</f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257.22769425000001</v>
      </c>
      <c r="P7011">
        <f>VLOOKUP(TableOMP[[#This Row],[Label]],TableAvg[],3,FALSE)</f>
        <v>0.15328414990326994</v>
      </c>
      <c r="Q7011" s="3">
        <f>TableOMP[[#This Row],[Avg]]-$U$2*TableOMP[[#This Row],[StdDev]]</f>
        <v>256.92112595019347</v>
      </c>
      <c r="R7011" s="3">
        <f>TableOMP[[#This Row],[Avg]]+$U$2*TableOMP[[#This Row],[StdDev]]</f>
        <v>257.53426254980656</v>
      </c>
      <c r="S7011" s="3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>MID(M7012,22,1)</f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257.21647199999995</v>
      </c>
      <c r="P7012">
        <f>VLOOKUP(TableOMP[[#This Row],[Label]],TableAvg[],3,FALSE)</f>
        <v>0.12200348467240726</v>
      </c>
      <c r="Q7012" s="3">
        <f>TableOMP[[#This Row],[Avg]]-$U$2*TableOMP[[#This Row],[StdDev]]</f>
        <v>256.97246503065514</v>
      </c>
      <c r="R7012" s="3">
        <f>TableOMP[[#This Row],[Avg]]+$U$2*TableOMP[[#This Row],[StdDev]]</f>
        <v>257.46047896934476</v>
      </c>
      <c r="S7012" s="3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>MID(M7013,22,1)</f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257.12348700000001</v>
      </c>
      <c r="P7013">
        <f>VLOOKUP(TableOMP[[#This Row],[Label]],TableAvg[],3,FALSE)</f>
        <v>0.12991535552813643</v>
      </c>
      <c r="Q7013" s="3">
        <f>TableOMP[[#This Row],[Avg]]-$U$2*TableOMP[[#This Row],[StdDev]]</f>
        <v>256.86365628894373</v>
      </c>
      <c r="R7013" s="3">
        <f>TableOMP[[#This Row],[Avg]]+$U$2*TableOMP[[#This Row],[StdDev]]</f>
        <v>257.38331771105629</v>
      </c>
      <c r="S7013" s="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>MID(M7014,22,1)</f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257.14419175</v>
      </c>
      <c r="P7014">
        <f>VLOOKUP(TableOMP[[#This Row],[Label]],TableAvg[],3,FALSE)</f>
        <v>6.3927454340136303E-2</v>
      </c>
      <c r="Q7014" s="3">
        <f>TableOMP[[#This Row],[Avg]]-$U$2*TableOMP[[#This Row],[StdDev]]</f>
        <v>257.01633684131974</v>
      </c>
      <c r="R7014" s="3">
        <f>TableOMP[[#This Row],[Avg]]+$U$2*TableOMP[[#This Row],[StdDev]]</f>
        <v>257.27204665868027</v>
      </c>
      <c r="S7014" s="3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>MID(M7015,22,1)</f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 s="3">
        <f>TableOMP[[#This Row],[Avg]]-$U$2*TableOMP[[#This Row],[StdDev]]</f>
        <v>247.10701900000001</v>
      </c>
      <c r="R7015" s="3">
        <f>TableOMP[[#This Row],[Avg]]+$U$2*TableOMP[[#This Row],[StdDev]]</f>
        <v>247.10701900000001</v>
      </c>
      <c r="S7015" s="3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>MID(M7016,22,1)</f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 s="3">
        <f>TableOMP[[#This Row],[Avg]]-$U$2*TableOMP[[#This Row],[StdDev]]</f>
        <v>247.09640999999999</v>
      </c>
      <c r="R7016" s="3">
        <f>TableOMP[[#This Row],[Avg]]+$U$2*TableOMP[[#This Row],[StdDev]]</f>
        <v>247.09640999999999</v>
      </c>
      <c r="S7016" s="3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>MID(M7017,22,1)</f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 s="3">
        <f>TableOMP[[#This Row],[Avg]]-$U$2*TableOMP[[#This Row],[StdDev]]</f>
        <v>247.02112099999999</v>
      </c>
      <c r="R7017" s="3">
        <f>TableOMP[[#This Row],[Avg]]+$U$2*TableOMP[[#This Row],[StdDev]]</f>
        <v>247.02112099999999</v>
      </c>
      <c r="S7017" s="3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>MID(M7018,22,1)</f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 s="3">
        <f>TableOMP[[#This Row],[Avg]]-$U$2*TableOMP[[#This Row],[StdDev]]</f>
        <v>247.48688100000001</v>
      </c>
      <c r="R7018" s="3">
        <f>TableOMP[[#This Row],[Avg]]+$U$2*TableOMP[[#This Row],[StdDev]]</f>
        <v>247.48688100000001</v>
      </c>
      <c r="S7018" s="3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>MID(M7019,22,1)</f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 s="3">
        <f>TableOMP[[#This Row],[Avg]]-$U$2*TableOMP[[#This Row],[StdDev]]</f>
        <v>247.516808</v>
      </c>
      <c r="R7019" s="3">
        <f>TableOMP[[#This Row],[Avg]]+$U$2*TableOMP[[#This Row],[StdDev]]</f>
        <v>247.516808</v>
      </c>
      <c r="S7019" s="3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>MID(M7020,22,1)</f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 s="3">
        <f>TableOMP[[#This Row],[Avg]]-$U$2*TableOMP[[#This Row],[StdDev]]</f>
        <v>247.54180500000001</v>
      </c>
      <c r="R7020" s="3">
        <f>TableOMP[[#This Row],[Avg]]+$U$2*TableOMP[[#This Row],[StdDev]]</f>
        <v>247.54180500000001</v>
      </c>
      <c r="S7020" s="3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>MID(M7021,22,1)</f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 s="3">
        <f>TableOMP[[#This Row],[Avg]]-$U$2*TableOMP[[#This Row],[StdDev]]</f>
        <v>247.56183300000001</v>
      </c>
      <c r="R7021" s="3">
        <f>TableOMP[[#This Row],[Avg]]+$U$2*TableOMP[[#This Row],[StdDev]]</f>
        <v>247.56183300000001</v>
      </c>
      <c r="S7021" s="3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>MID(M7022,22,1)</f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 s="3">
        <f>TableOMP[[#This Row],[Avg]]-$U$2*TableOMP[[#This Row],[StdDev]]</f>
        <v>247.50328200000001</v>
      </c>
      <c r="R7022" s="3">
        <f>TableOMP[[#This Row],[Avg]]+$U$2*TableOMP[[#This Row],[StdDev]]</f>
        <v>247.50328200000001</v>
      </c>
      <c r="S7022" s="3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>MID(M7023,22,1)</f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 s="3">
        <f>TableOMP[[#This Row],[Avg]]-$U$2*TableOMP[[#This Row],[StdDev]]</f>
        <v>247.70870500000001</v>
      </c>
      <c r="R7023" s="3">
        <f>TableOMP[[#This Row],[Avg]]+$U$2*TableOMP[[#This Row],[StdDev]]</f>
        <v>247.70870500000001</v>
      </c>
      <c r="S7023" s="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>MID(M7024,22,1)</f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 s="3">
        <f>TableOMP[[#This Row],[Avg]]-$U$2*TableOMP[[#This Row],[StdDev]]</f>
        <v>247.78752700000001</v>
      </c>
      <c r="R7024" s="3">
        <f>TableOMP[[#This Row],[Avg]]+$U$2*TableOMP[[#This Row],[StdDev]]</f>
        <v>247.78752700000001</v>
      </c>
      <c r="S7024" s="3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>MID(M7025,22,1)</f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 s="3">
        <f>TableOMP[[#This Row],[Avg]]-$U$2*TableOMP[[#This Row],[StdDev]]</f>
        <v>247.79633699999999</v>
      </c>
      <c r="R7025" s="3">
        <f>TableOMP[[#This Row],[Avg]]+$U$2*TableOMP[[#This Row],[StdDev]]</f>
        <v>247.79633699999999</v>
      </c>
      <c r="S7025" s="3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>MID(M7026,22,1)</f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 s="3">
        <f>TableOMP[[#This Row],[Avg]]-$U$2*TableOMP[[#This Row],[StdDev]]</f>
        <v>247.84499</v>
      </c>
      <c r="R7026" s="3">
        <f>TableOMP[[#This Row],[Avg]]+$U$2*TableOMP[[#This Row],[StdDev]]</f>
        <v>247.84499</v>
      </c>
      <c r="S7026" s="3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>MID(M7027,22,1)</f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 s="3">
        <f>TableOMP[[#This Row],[Avg]]-$U$2*TableOMP[[#This Row],[StdDev]]</f>
        <v>247.68333999999999</v>
      </c>
      <c r="R7027" s="3">
        <f>TableOMP[[#This Row],[Avg]]+$U$2*TableOMP[[#This Row],[StdDev]]</f>
        <v>247.68333999999999</v>
      </c>
      <c r="S7027" s="3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>MID(M7028,22,1)</f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 s="3">
        <f>TableOMP[[#This Row],[Avg]]-$U$2*TableOMP[[#This Row],[StdDev]]</f>
        <v>247.78473500000001</v>
      </c>
      <c r="R7028" s="3">
        <f>TableOMP[[#This Row],[Avg]]+$U$2*TableOMP[[#This Row],[StdDev]]</f>
        <v>247.78473500000001</v>
      </c>
      <c r="S7028" s="3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>MID(M7029,22,1)</f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 s="3">
        <f>TableOMP[[#This Row],[Avg]]-$U$2*TableOMP[[#This Row],[StdDev]]</f>
        <v>247.98744400000001</v>
      </c>
      <c r="R7029" s="3">
        <f>TableOMP[[#This Row],[Avg]]+$U$2*TableOMP[[#This Row],[StdDev]]</f>
        <v>247.98744400000001</v>
      </c>
      <c r="S7029" s="3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>MID(M7030,22,1)</f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 s="3">
        <f>TableOMP[[#This Row],[Avg]]-$U$2*TableOMP[[#This Row],[StdDev]]</f>
        <v>247.90813800000001</v>
      </c>
      <c r="R7030" s="3">
        <f>TableOMP[[#This Row],[Avg]]+$U$2*TableOMP[[#This Row],[StdDev]]</f>
        <v>247.90813800000001</v>
      </c>
      <c r="S7030" s="3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>MID(M7031,22,1)</f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 s="3">
        <f>TableOMP[[#This Row],[Avg]]-$U$2*TableOMP[[#This Row],[StdDev]]</f>
        <v>247.912182</v>
      </c>
      <c r="R7031" s="3">
        <f>TableOMP[[#This Row],[Avg]]+$U$2*TableOMP[[#This Row],[StdDev]]</f>
        <v>247.912182</v>
      </c>
      <c r="S7031" s="3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>MID(M7032,22,1)</f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 s="3">
        <f>TableOMP[[#This Row],[Avg]]-$U$2*TableOMP[[#This Row],[StdDev]]</f>
        <v>248.20522199999999</v>
      </c>
      <c r="R7032" s="3">
        <f>TableOMP[[#This Row],[Avg]]+$U$2*TableOMP[[#This Row],[StdDev]]</f>
        <v>248.20522199999999</v>
      </c>
      <c r="S7032" s="3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>MID(M7033,22,1)</f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 s="3">
        <f>TableOMP[[#This Row],[Avg]]-$U$2*TableOMP[[#This Row],[StdDev]]</f>
        <v>248.176635</v>
      </c>
      <c r="R7033" s="3">
        <f>TableOMP[[#This Row],[Avg]]+$U$2*TableOMP[[#This Row],[StdDev]]</f>
        <v>248.176635</v>
      </c>
      <c r="S7033" s="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>MID(M7034,22,1)</f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 s="3">
        <f>TableOMP[[#This Row],[Avg]]-$U$2*TableOMP[[#This Row],[StdDev]]</f>
        <v>248.138049</v>
      </c>
      <c r="R7034" s="3">
        <f>TableOMP[[#This Row],[Avg]]+$U$2*TableOMP[[#This Row],[StdDev]]</f>
        <v>248.138049</v>
      </c>
      <c r="S7034" s="3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>MID(M7035,22,1)</f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 s="3">
        <f>TableOMP[[#This Row],[Avg]]-$U$2*TableOMP[[#This Row],[StdDev]]</f>
        <v>245.98509799999999</v>
      </c>
      <c r="R7035" s="3">
        <f>TableOMP[[#This Row],[Avg]]+$U$2*TableOMP[[#This Row],[StdDev]]</f>
        <v>245.98509799999999</v>
      </c>
      <c r="S7035" s="3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>MID(M7036,22,1)</f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 s="3">
        <f>TableOMP[[#This Row],[Avg]]-$U$2*TableOMP[[#This Row],[StdDev]]</f>
        <v>246.07598300000001</v>
      </c>
      <c r="R7036" s="3">
        <f>TableOMP[[#This Row],[Avg]]+$U$2*TableOMP[[#This Row],[StdDev]]</f>
        <v>246.07598300000001</v>
      </c>
      <c r="S7036" s="3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>MID(M7037,22,1)</f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 s="3">
        <f>TableOMP[[#This Row],[Avg]]-$U$2*TableOMP[[#This Row],[StdDev]]</f>
        <v>246.05617100000001</v>
      </c>
      <c r="R7037" s="3">
        <f>TableOMP[[#This Row],[Avg]]+$U$2*TableOMP[[#This Row],[StdDev]]</f>
        <v>246.05617100000001</v>
      </c>
      <c r="S7037" s="3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>MID(M7038,22,1)</f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 s="3">
        <f>TableOMP[[#This Row],[Avg]]-$U$2*TableOMP[[#This Row],[StdDev]]</f>
        <v>247.266344</v>
      </c>
      <c r="R7038" s="3">
        <f>TableOMP[[#This Row],[Avg]]+$U$2*TableOMP[[#This Row],[StdDev]]</f>
        <v>247.266344</v>
      </c>
      <c r="S7038" s="3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>MID(M7039,22,1)</f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 s="3">
        <f>TableOMP[[#This Row],[Avg]]-$U$2*TableOMP[[#This Row],[StdDev]]</f>
        <v>247.733058</v>
      </c>
      <c r="R7039" s="3">
        <f>TableOMP[[#This Row],[Avg]]+$U$2*TableOMP[[#This Row],[StdDev]]</f>
        <v>247.733058</v>
      </c>
      <c r="S7039" s="3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>MID(M7040,22,1)</f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 s="3">
        <f>TableOMP[[#This Row],[Avg]]-$U$2*TableOMP[[#This Row],[StdDev]]</f>
        <v>247.80122399999999</v>
      </c>
      <c r="R7040" s="3">
        <f>TableOMP[[#This Row],[Avg]]+$U$2*TableOMP[[#This Row],[StdDev]]</f>
        <v>247.80122399999999</v>
      </c>
      <c r="S7040" s="3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>MID(M7041,22,1)</f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 s="3">
        <f>TableOMP[[#This Row],[Avg]]-$U$2*TableOMP[[#This Row],[StdDev]]</f>
        <v>247.78485900000001</v>
      </c>
      <c r="R7041" s="3">
        <f>TableOMP[[#This Row],[Avg]]+$U$2*TableOMP[[#This Row],[StdDev]]</f>
        <v>247.78485900000001</v>
      </c>
      <c r="S7041" s="3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 s="3">
        <f>TableOMP[[#This Row],[Avg]]-$U$2*TableOMP[[#This Row],[StdDev]]</f>
        <v>247.79117099999999</v>
      </c>
      <c r="R7042" s="3">
        <f>TableOMP[[#This Row],[Avg]]+$U$2*TableOMP[[#This Row],[StdDev]]</f>
        <v>247.79117099999999</v>
      </c>
      <c r="S7042" s="3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>MID(M7043,22,1)</f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 s="3">
        <f>TableOMP[[#This Row],[Avg]]-$U$2*TableOMP[[#This Row],[StdDev]]</f>
        <v>246.13125505855649</v>
      </c>
      <c r="R7043" s="3">
        <f>TableOMP[[#This Row],[Avg]]+$U$2*TableOMP[[#This Row],[StdDev]]</f>
        <v>248.21851644144354</v>
      </c>
      <c r="S7043" s="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>MID(M7044,22,1)</f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 s="3">
        <f>TableOMP[[#This Row],[Avg]]-$U$2*TableOMP[[#This Row],[StdDev]]</f>
        <v>245.84320792911444</v>
      </c>
      <c r="R7044" s="3">
        <f>TableOMP[[#This Row],[Avg]]+$U$2*TableOMP[[#This Row],[StdDev]]</f>
        <v>248.04421807088556</v>
      </c>
      <c r="S7044" s="3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>MID(M7045,22,1)</f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 s="3">
        <f>TableOMP[[#This Row],[Avg]]-$U$2*TableOMP[[#This Row],[StdDev]]</f>
        <v>245.93598125332943</v>
      </c>
      <c r="R7045" s="3">
        <f>TableOMP[[#This Row],[Avg]]+$U$2*TableOMP[[#This Row],[StdDev]]</f>
        <v>248.08043224667057</v>
      </c>
      <c r="S7045" s="3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>MID(M7046,22,1)</f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 s="3">
        <f>TableOMP[[#This Row],[Avg]]-$U$2*TableOMP[[#This Row],[StdDev]]</f>
        <v>245.95688027663365</v>
      </c>
      <c r="R7046" s="3">
        <f>TableOMP[[#This Row],[Avg]]+$U$2*TableOMP[[#This Row],[StdDev]]</f>
        <v>247.96612622336639</v>
      </c>
      <c r="S7046" s="3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>MID(M7047,22,1)</f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 s="3">
        <f>TableOMP[[#This Row],[Avg]]-$U$2*TableOMP[[#This Row],[StdDev]]</f>
        <v>245.94183276299941</v>
      </c>
      <c r="R7047" s="3">
        <f>TableOMP[[#This Row],[Avg]]+$U$2*TableOMP[[#This Row],[StdDev]]</f>
        <v>247.86368623700059</v>
      </c>
      <c r="S7047" s="3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>MID(M7048,22,1)</f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 s="3">
        <f>TableOMP[[#This Row],[Avg]]-$U$2*TableOMP[[#This Row],[StdDev]]</f>
        <v>246.07326195962048</v>
      </c>
      <c r="R7048" s="3">
        <f>TableOMP[[#This Row],[Avg]]+$U$2*TableOMP[[#This Row],[StdDev]]</f>
        <v>247.71361804037952</v>
      </c>
      <c r="S7048" s="3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>MID(M7049,22,1)</f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 s="3">
        <f>TableOMP[[#This Row],[Avg]]-$U$2*TableOMP[[#This Row],[StdDev]]</f>
        <v>246.43039281033609</v>
      </c>
      <c r="R7049" s="3">
        <f>TableOMP[[#This Row],[Avg]]+$U$2*TableOMP[[#This Row],[StdDev]]</f>
        <v>247.94687868966386</v>
      </c>
      <c r="S7049" s="3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>MID(M7050,22,1)</f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s="3" t="e">
        <f>TableOMP[[#This Row],[Avg]]-$U$2*TableOMP[[#This Row],[StdDev]]</f>
        <v>#N/A</v>
      </c>
      <c r="R7050" s="3" t="e">
        <f>TableOMP[[#This Row],[Avg]]+$U$2*TableOMP[[#This Row],[StdDev]]</f>
        <v>#N/A</v>
      </c>
      <c r="S7050" s="3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>MID(M7051,22,1)</f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s="3" t="e">
        <f>TableOMP[[#This Row],[Avg]]-$U$2*TableOMP[[#This Row],[StdDev]]</f>
        <v>#N/A</v>
      </c>
      <c r="R7051" s="3" t="e">
        <f>TableOMP[[#This Row],[Avg]]+$U$2*TableOMP[[#This Row],[StdDev]]</f>
        <v>#N/A</v>
      </c>
      <c r="S7051" s="3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>MID(M7052,22,1)</f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s="3" t="e">
        <f>TableOMP[[#This Row],[Avg]]-$U$2*TableOMP[[#This Row],[StdDev]]</f>
        <v>#N/A</v>
      </c>
      <c r="R7052" s="3" t="e">
        <f>TableOMP[[#This Row],[Avg]]+$U$2*TableOMP[[#This Row],[StdDev]]</f>
        <v>#N/A</v>
      </c>
      <c r="S7052" s="3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>MID(M7053,22,1)</f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s="3" t="e">
        <f>TableOMP[[#This Row],[Avg]]-$U$2*TableOMP[[#This Row],[StdDev]]</f>
        <v>#N/A</v>
      </c>
      <c r="R7053" s="3" t="e">
        <f>TableOMP[[#This Row],[Avg]]+$U$2*TableOMP[[#This Row],[StdDev]]</f>
        <v>#N/A</v>
      </c>
      <c r="S7053" s="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>MID(M7054,22,1)</f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s="3" t="e">
        <f>TableOMP[[#This Row],[Avg]]-$U$2*TableOMP[[#This Row],[StdDev]]</f>
        <v>#N/A</v>
      </c>
      <c r="R7054" s="3" t="e">
        <f>TableOMP[[#This Row],[Avg]]+$U$2*TableOMP[[#This Row],[StdDev]]</f>
        <v>#N/A</v>
      </c>
      <c r="S7054" s="3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>MID(M7055,22,1)</f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s="3" t="e">
        <f>TableOMP[[#This Row],[Avg]]-$U$2*TableOMP[[#This Row],[StdDev]]</f>
        <v>#N/A</v>
      </c>
      <c r="R7055" s="3" t="e">
        <f>TableOMP[[#This Row],[Avg]]+$U$2*TableOMP[[#This Row],[StdDev]]</f>
        <v>#N/A</v>
      </c>
      <c r="S7055" s="3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>MID(M7056,22,1)</f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s="3" t="e">
        <f>TableOMP[[#This Row],[Avg]]-$U$2*TableOMP[[#This Row],[StdDev]]</f>
        <v>#N/A</v>
      </c>
      <c r="R7056" s="3" t="e">
        <f>TableOMP[[#This Row],[Avg]]+$U$2*TableOMP[[#This Row],[StdDev]]</f>
        <v>#N/A</v>
      </c>
      <c r="S7056" s="3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>MID(M7057,22,1)</f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s="3" t="e">
        <f>TableOMP[[#This Row],[Avg]]-$U$2*TableOMP[[#This Row],[StdDev]]</f>
        <v>#N/A</v>
      </c>
      <c r="R7057" s="3" t="e">
        <f>TableOMP[[#This Row],[Avg]]+$U$2*TableOMP[[#This Row],[StdDev]]</f>
        <v>#N/A</v>
      </c>
      <c r="S7057" s="3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>MID(M7058,22,1)</f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s="3" t="e">
        <f>TableOMP[[#This Row],[Avg]]-$U$2*TableOMP[[#This Row],[StdDev]]</f>
        <v>#N/A</v>
      </c>
      <c r="R7058" s="3" t="e">
        <f>TableOMP[[#This Row],[Avg]]+$U$2*TableOMP[[#This Row],[StdDev]]</f>
        <v>#N/A</v>
      </c>
      <c r="S7058" s="3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>MID(M7059,22,1)</f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s="3" t="e">
        <f>TableOMP[[#This Row],[Avg]]-$U$2*TableOMP[[#This Row],[StdDev]]</f>
        <v>#N/A</v>
      </c>
      <c r="R7059" s="3" t="e">
        <f>TableOMP[[#This Row],[Avg]]+$U$2*TableOMP[[#This Row],[StdDev]]</f>
        <v>#N/A</v>
      </c>
      <c r="S7059" s="3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>MID(M7060,22,1)</f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s="3" t="e">
        <f>TableOMP[[#This Row],[Avg]]-$U$2*TableOMP[[#This Row],[StdDev]]</f>
        <v>#N/A</v>
      </c>
      <c r="R7060" s="3" t="e">
        <f>TableOMP[[#This Row],[Avg]]+$U$2*TableOMP[[#This Row],[StdDev]]</f>
        <v>#N/A</v>
      </c>
      <c r="S7060" s="3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>MID(M7061,22,1)</f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s="3" t="e">
        <f>TableOMP[[#This Row],[Avg]]-$U$2*TableOMP[[#This Row],[StdDev]]</f>
        <v>#N/A</v>
      </c>
      <c r="R7061" s="3" t="e">
        <f>TableOMP[[#This Row],[Avg]]+$U$2*TableOMP[[#This Row],[StdDev]]</f>
        <v>#N/A</v>
      </c>
      <c r="S7061" s="3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>MID(M7062,22,1)</f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s="3" t="e">
        <f>TableOMP[[#This Row],[Avg]]-$U$2*TableOMP[[#This Row],[StdDev]]</f>
        <v>#N/A</v>
      </c>
      <c r="R7062" s="3" t="e">
        <f>TableOMP[[#This Row],[Avg]]+$U$2*TableOMP[[#This Row],[StdDev]]</f>
        <v>#N/A</v>
      </c>
      <c r="S7062" s="3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>MID(M7063,22,1)</f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s="3" t="e">
        <f>TableOMP[[#This Row],[Avg]]-$U$2*TableOMP[[#This Row],[StdDev]]</f>
        <v>#N/A</v>
      </c>
      <c r="R7063" s="3" t="e">
        <f>TableOMP[[#This Row],[Avg]]+$U$2*TableOMP[[#This Row],[StdDev]]</f>
        <v>#N/A</v>
      </c>
      <c r="S7063" s="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>MID(M7064,22,1)</f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 s="3">
        <f>TableOMP[[#This Row],[Avg]]-$U$2*TableOMP[[#This Row],[StdDev]]</f>
        <v>246.13125505855649</v>
      </c>
      <c r="R7064" s="3">
        <f>TableOMP[[#This Row],[Avg]]+$U$2*TableOMP[[#This Row],[StdDev]]</f>
        <v>248.21851644144354</v>
      </c>
      <c r="S7064" s="3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>MID(M7065,22,1)</f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 s="3">
        <f>TableOMP[[#This Row],[Avg]]-$U$2*TableOMP[[#This Row],[StdDev]]</f>
        <v>245.84320792911444</v>
      </c>
      <c r="R7065" s="3">
        <f>TableOMP[[#This Row],[Avg]]+$U$2*TableOMP[[#This Row],[StdDev]]</f>
        <v>248.04421807088556</v>
      </c>
      <c r="S7065" s="3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>MID(M7066,22,1)</f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 s="3">
        <f>TableOMP[[#This Row],[Avg]]-$U$2*TableOMP[[#This Row],[StdDev]]</f>
        <v>245.93598125332943</v>
      </c>
      <c r="R7066" s="3">
        <f>TableOMP[[#This Row],[Avg]]+$U$2*TableOMP[[#This Row],[StdDev]]</f>
        <v>248.08043224667057</v>
      </c>
      <c r="S7066" s="3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>MID(M7067,22,1)</f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 s="3">
        <f>TableOMP[[#This Row],[Avg]]-$U$2*TableOMP[[#This Row],[StdDev]]</f>
        <v>245.95688027663365</v>
      </c>
      <c r="R7067" s="3">
        <f>TableOMP[[#This Row],[Avg]]+$U$2*TableOMP[[#This Row],[StdDev]]</f>
        <v>247.96612622336639</v>
      </c>
      <c r="S7067" s="3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>MID(M7068,22,1)</f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 s="3">
        <f>TableOMP[[#This Row],[Avg]]-$U$2*TableOMP[[#This Row],[StdDev]]</f>
        <v>245.94183276299941</v>
      </c>
      <c r="R7068" s="3">
        <f>TableOMP[[#This Row],[Avg]]+$U$2*TableOMP[[#This Row],[StdDev]]</f>
        <v>247.86368623700059</v>
      </c>
      <c r="S7068" s="3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>MID(M7069,22,1)</f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 s="3">
        <f>TableOMP[[#This Row],[Avg]]-$U$2*TableOMP[[#This Row],[StdDev]]</f>
        <v>246.07326195962048</v>
      </c>
      <c r="R7069" s="3">
        <f>TableOMP[[#This Row],[Avg]]+$U$2*TableOMP[[#This Row],[StdDev]]</f>
        <v>247.71361804037952</v>
      </c>
      <c r="S7069" s="3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>MID(M7070,22,1)</f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 s="3">
        <f>TableOMP[[#This Row],[Avg]]-$U$2*TableOMP[[#This Row],[StdDev]]</f>
        <v>246.43039281033609</v>
      </c>
      <c r="R7070" s="3">
        <f>TableOMP[[#This Row],[Avg]]+$U$2*TableOMP[[#This Row],[StdDev]]</f>
        <v>247.94687868966386</v>
      </c>
      <c r="S7070" s="3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>MID(M7071,22,1)</f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s="3" t="e">
        <f>TableOMP[[#This Row],[Avg]]-$U$2*TableOMP[[#This Row],[StdDev]]</f>
        <v>#N/A</v>
      </c>
      <c r="R7071" s="3" t="e">
        <f>TableOMP[[#This Row],[Avg]]+$U$2*TableOMP[[#This Row],[StdDev]]</f>
        <v>#N/A</v>
      </c>
      <c r="S7071" s="3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>MID(M7072,22,1)</f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s="3" t="e">
        <f>TableOMP[[#This Row],[Avg]]-$U$2*TableOMP[[#This Row],[StdDev]]</f>
        <v>#N/A</v>
      </c>
      <c r="R7072" s="3" t="e">
        <f>TableOMP[[#This Row],[Avg]]+$U$2*TableOMP[[#This Row],[StdDev]]</f>
        <v>#N/A</v>
      </c>
      <c r="S7072" s="3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>MID(M7073,22,1)</f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s="3" t="e">
        <f>TableOMP[[#This Row],[Avg]]-$U$2*TableOMP[[#This Row],[StdDev]]</f>
        <v>#N/A</v>
      </c>
      <c r="R7073" s="3" t="e">
        <f>TableOMP[[#This Row],[Avg]]+$U$2*TableOMP[[#This Row],[StdDev]]</f>
        <v>#N/A</v>
      </c>
      <c r="S7073" s="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>MID(M7074,22,1)</f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s="3" t="e">
        <f>TableOMP[[#This Row],[Avg]]-$U$2*TableOMP[[#This Row],[StdDev]]</f>
        <v>#N/A</v>
      </c>
      <c r="R7074" s="3" t="e">
        <f>TableOMP[[#This Row],[Avg]]+$U$2*TableOMP[[#This Row],[StdDev]]</f>
        <v>#N/A</v>
      </c>
      <c r="S7074" s="3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>MID(M7075,22,1)</f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s="3" t="e">
        <f>TableOMP[[#This Row],[Avg]]-$U$2*TableOMP[[#This Row],[StdDev]]</f>
        <v>#N/A</v>
      </c>
      <c r="R7075" s="3" t="e">
        <f>TableOMP[[#This Row],[Avg]]+$U$2*TableOMP[[#This Row],[StdDev]]</f>
        <v>#N/A</v>
      </c>
      <c r="S7075" s="3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>MID(M7076,22,1)</f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s="3" t="e">
        <f>TableOMP[[#This Row],[Avg]]-$U$2*TableOMP[[#This Row],[StdDev]]</f>
        <v>#N/A</v>
      </c>
      <c r="R7076" s="3" t="e">
        <f>TableOMP[[#This Row],[Avg]]+$U$2*TableOMP[[#This Row],[StdDev]]</f>
        <v>#N/A</v>
      </c>
      <c r="S7076" s="3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>MID(M7077,22,1)</f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s="3" t="e">
        <f>TableOMP[[#This Row],[Avg]]-$U$2*TableOMP[[#This Row],[StdDev]]</f>
        <v>#N/A</v>
      </c>
      <c r="R7077" s="3" t="e">
        <f>TableOMP[[#This Row],[Avg]]+$U$2*TableOMP[[#This Row],[StdDev]]</f>
        <v>#N/A</v>
      </c>
      <c r="S7077" s="3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>MID(M7078,22,1)</f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s="3" t="e">
        <f>TableOMP[[#This Row],[Avg]]-$U$2*TableOMP[[#This Row],[StdDev]]</f>
        <v>#N/A</v>
      </c>
      <c r="R7078" s="3" t="e">
        <f>TableOMP[[#This Row],[Avg]]+$U$2*TableOMP[[#This Row],[StdDev]]</f>
        <v>#N/A</v>
      </c>
      <c r="S7078" s="3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>MID(M7079,22,1)</f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s="3" t="e">
        <f>TableOMP[[#This Row],[Avg]]-$U$2*TableOMP[[#This Row],[StdDev]]</f>
        <v>#N/A</v>
      </c>
      <c r="R7079" s="3" t="e">
        <f>TableOMP[[#This Row],[Avg]]+$U$2*TableOMP[[#This Row],[StdDev]]</f>
        <v>#N/A</v>
      </c>
      <c r="S7079" s="3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>MID(M7080,22,1)</f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s="3" t="e">
        <f>TableOMP[[#This Row],[Avg]]-$U$2*TableOMP[[#This Row],[StdDev]]</f>
        <v>#N/A</v>
      </c>
      <c r="R7080" s="3" t="e">
        <f>TableOMP[[#This Row],[Avg]]+$U$2*TableOMP[[#This Row],[StdDev]]</f>
        <v>#N/A</v>
      </c>
      <c r="S7080" s="3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>MID(M7081,22,1)</f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s="3" t="e">
        <f>TableOMP[[#This Row],[Avg]]-$U$2*TableOMP[[#This Row],[StdDev]]</f>
        <v>#N/A</v>
      </c>
      <c r="R7081" s="3" t="e">
        <f>TableOMP[[#This Row],[Avg]]+$U$2*TableOMP[[#This Row],[StdDev]]</f>
        <v>#N/A</v>
      </c>
      <c r="S7081" s="3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>MID(M7082,22,1)</f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s="3" t="e">
        <f>TableOMP[[#This Row],[Avg]]-$U$2*TableOMP[[#This Row],[StdDev]]</f>
        <v>#N/A</v>
      </c>
      <c r="R7082" s="3" t="e">
        <f>TableOMP[[#This Row],[Avg]]+$U$2*TableOMP[[#This Row],[StdDev]]</f>
        <v>#N/A</v>
      </c>
      <c r="S7082" s="3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>MID(M7083,22,1)</f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s="3" t="e">
        <f>TableOMP[[#This Row],[Avg]]-$U$2*TableOMP[[#This Row],[StdDev]]</f>
        <v>#N/A</v>
      </c>
      <c r="R7083" s="3" t="e">
        <f>TableOMP[[#This Row],[Avg]]+$U$2*TableOMP[[#This Row],[StdDev]]</f>
        <v>#N/A</v>
      </c>
      <c r="S7083" s="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>MID(M7084,22,1)</f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s="3" t="e">
        <f>TableOMP[[#This Row],[Avg]]-$U$2*TableOMP[[#This Row],[StdDev]]</f>
        <v>#N/A</v>
      </c>
      <c r="R7084" s="3" t="e">
        <f>TableOMP[[#This Row],[Avg]]+$U$2*TableOMP[[#This Row],[StdDev]]</f>
        <v>#N/A</v>
      </c>
      <c r="S7084" s="3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>MID(M7085,22,1)</f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 s="3">
        <f>TableOMP[[#This Row],[Avg]]-$U$2*TableOMP[[#This Row],[StdDev]]</f>
        <v>246.13125505855649</v>
      </c>
      <c r="R7085" s="3">
        <f>TableOMP[[#This Row],[Avg]]+$U$2*TableOMP[[#This Row],[StdDev]]</f>
        <v>248.21851644144354</v>
      </c>
      <c r="S7085" s="3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>MID(M7086,22,1)</f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 s="3">
        <f>TableOMP[[#This Row],[Avg]]-$U$2*TableOMP[[#This Row],[StdDev]]</f>
        <v>245.84320792911444</v>
      </c>
      <c r="R7086" s="3">
        <f>TableOMP[[#This Row],[Avg]]+$U$2*TableOMP[[#This Row],[StdDev]]</f>
        <v>248.04421807088556</v>
      </c>
      <c r="S7086" s="3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>MID(M7087,22,1)</f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 s="3">
        <f>TableOMP[[#This Row],[Avg]]-$U$2*TableOMP[[#This Row],[StdDev]]</f>
        <v>245.93598125332943</v>
      </c>
      <c r="R7087" s="3">
        <f>TableOMP[[#This Row],[Avg]]+$U$2*TableOMP[[#This Row],[StdDev]]</f>
        <v>248.08043224667057</v>
      </c>
      <c r="S7087" s="3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>MID(M7088,22,1)</f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 s="3">
        <f>TableOMP[[#This Row],[Avg]]-$U$2*TableOMP[[#This Row],[StdDev]]</f>
        <v>245.95688027663365</v>
      </c>
      <c r="R7088" s="3">
        <f>TableOMP[[#This Row],[Avg]]+$U$2*TableOMP[[#This Row],[StdDev]]</f>
        <v>247.96612622336639</v>
      </c>
      <c r="S7088" s="3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>MID(M7089,22,1)</f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 s="3">
        <f>TableOMP[[#This Row],[Avg]]-$U$2*TableOMP[[#This Row],[StdDev]]</f>
        <v>245.94183276299941</v>
      </c>
      <c r="R7089" s="3">
        <f>TableOMP[[#This Row],[Avg]]+$U$2*TableOMP[[#This Row],[StdDev]]</f>
        <v>247.86368623700059</v>
      </c>
      <c r="S7089" s="3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>MID(M7090,22,1)</f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 s="3">
        <f>TableOMP[[#This Row],[Avg]]-$U$2*TableOMP[[#This Row],[StdDev]]</f>
        <v>246.07326195962048</v>
      </c>
      <c r="R7090" s="3">
        <f>TableOMP[[#This Row],[Avg]]+$U$2*TableOMP[[#This Row],[StdDev]]</f>
        <v>247.71361804037952</v>
      </c>
      <c r="S7090" s="3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>MID(M7091,22,1)</f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 s="3">
        <f>TableOMP[[#This Row],[Avg]]-$U$2*TableOMP[[#This Row],[StdDev]]</f>
        <v>246.43039281033609</v>
      </c>
      <c r="R7091" s="3">
        <f>TableOMP[[#This Row],[Avg]]+$U$2*TableOMP[[#This Row],[StdDev]]</f>
        <v>247.94687868966386</v>
      </c>
      <c r="S7091" s="3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>MID(M7092,22,1)</f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s="3" t="e">
        <f>TableOMP[[#This Row],[Avg]]-$U$2*TableOMP[[#This Row],[StdDev]]</f>
        <v>#N/A</v>
      </c>
      <c r="R7092" s="3" t="e">
        <f>TableOMP[[#This Row],[Avg]]+$U$2*TableOMP[[#This Row],[StdDev]]</f>
        <v>#N/A</v>
      </c>
      <c r="S7092" s="3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>MID(M7093,22,1)</f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s="3" t="e">
        <f>TableOMP[[#This Row],[Avg]]-$U$2*TableOMP[[#This Row],[StdDev]]</f>
        <v>#N/A</v>
      </c>
      <c r="R7093" s="3" t="e">
        <f>TableOMP[[#This Row],[Avg]]+$U$2*TableOMP[[#This Row],[StdDev]]</f>
        <v>#N/A</v>
      </c>
      <c r="S7093" s="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>MID(M7094,22,1)</f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s="3" t="e">
        <f>TableOMP[[#This Row],[Avg]]-$U$2*TableOMP[[#This Row],[StdDev]]</f>
        <v>#N/A</v>
      </c>
      <c r="R7094" s="3" t="e">
        <f>TableOMP[[#This Row],[Avg]]+$U$2*TableOMP[[#This Row],[StdDev]]</f>
        <v>#N/A</v>
      </c>
      <c r="S7094" s="3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>MID(M7095,22,1)</f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s="3" t="e">
        <f>TableOMP[[#This Row],[Avg]]-$U$2*TableOMP[[#This Row],[StdDev]]</f>
        <v>#N/A</v>
      </c>
      <c r="R7095" s="3" t="e">
        <f>TableOMP[[#This Row],[Avg]]+$U$2*TableOMP[[#This Row],[StdDev]]</f>
        <v>#N/A</v>
      </c>
      <c r="S7095" s="3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>MID(M7096,22,1)</f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s="3" t="e">
        <f>TableOMP[[#This Row],[Avg]]-$U$2*TableOMP[[#This Row],[StdDev]]</f>
        <v>#N/A</v>
      </c>
      <c r="R7096" s="3" t="e">
        <f>TableOMP[[#This Row],[Avg]]+$U$2*TableOMP[[#This Row],[StdDev]]</f>
        <v>#N/A</v>
      </c>
      <c r="S7096" s="3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>MID(M7097,22,1)</f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s="3" t="e">
        <f>TableOMP[[#This Row],[Avg]]-$U$2*TableOMP[[#This Row],[StdDev]]</f>
        <v>#N/A</v>
      </c>
      <c r="R7097" s="3" t="e">
        <f>TableOMP[[#This Row],[Avg]]+$U$2*TableOMP[[#This Row],[StdDev]]</f>
        <v>#N/A</v>
      </c>
      <c r="S7097" s="3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>MID(M7098,22,1)</f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s="3" t="e">
        <f>TableOMP[[#This Row],[Avg]]-$U$2*TableOMP[[#This Row],[StdDev]]</f>
        <v>#N/A</v>
      </c>
      <c r="R7098" s="3" t="e">
        <f>TableOMP[[#This Row],[Avg]]+$U$2*TableOMP[[#This Row],[StdDev]]</f>
        <v>#N/A</v>
      </c>
      <c r="S7098" s="3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>MID(M7099,22,1)</f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s="3" t="e">
        <f>TableOMP[[#This Row],[Avg]]-$U$2*TableOMP[[#This Row],[StdDev]]</f>
        <v>#N/A</v>
      </c>
      <c r="R7099" s="3" t="e">
        <f>TableOMP[[#This Row],[Avg]]+$U$2*TableOMP[[#This Row],[StdDev]]</f>
        <v>#N/A</v>
      </c>
      <c r="S7099" s="3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>MID(M7100,22,1)</f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s="3" t="e">
        <f>TableOMP[[#This Row],[Avg]]-$U$2*TableOMP[[#This Row],[StdDev]]</f>
        <v>#N/A</v>
      </c>
      <c r="R7100" s="3" t="e">
        <f>TableOMP[[#This Row],[Avg]]+$U$2*TableOMP[[#This Row],[StdDev]]</f>
        <v>#N/A</v>
      </c>
      <c r="S7100" s="3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>MID(M7101,22,1)</f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s="3" t="e">
        <f>TableOMP[[#This Row],[Avg]]-$U$2*TableOMP[[#This Row],[StdDev]]</f>
        <v>#N/A</v>
      </c>
      <c r="R7101" s="3" t="e">
        <f>TableOMP[[#This Row],[Avg]]+$U$2*TableOMP[[#This Row],[StdDev]]</f>
        <v>#N/A</v>
      </c>
      <c r="S7101" s="3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>MID(M7102,22,1)</f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s="3" t="e">
        <f>TableOMP[[#This Row],[Avg]]-$U$2*TableOMP[[#This Row],[StdDev]]</f>
        <v>#N/A</v>
      </c>
      <c r="R7102" s="3" t="e">
        <f>TableOMP[[#This Row],[Avg]]+$U$2*TableOMP[[#This Row],[StdDev]]</f>
        <v>#N/A</v>
      </c>
      <c r="S7102" s="3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>MID(M7103,22,1)</f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s="3" t="e">
        <f>TableOMP[[#This Row],[Avg]]-$U$2*TableOMP[[#This Row],[StdDev]]</f>
        <v>#N/A</v>
      </c>
      <c r="R7103" s="3" t="e">
        <f>TableOMP[[#This Row],[Avg]]+$U$2*TableOMP[[#This Row],[StdDev]]</f>
        <v>#N/A</v>
      </c>
      <c r="S7103" s="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>MID(M7104,22,1)</f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s="3" t="e">
        <f>TableOMP[[#This Row],[Avg]]-$U$2*TableOMP[[#This Row],[StdDev]]</f>
        <v>#N/A</v>
      </c>
      <c r="R7104" s="3" t="e">
        <f>TableOMP[[#This Row],[Avg]]+$U$2*TableOMP[[#This Row],[StdDev]]</f>
        <v>#N/A</v>
      </c>
      <c r="S7104" s="3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>MID(M7105,22,1)</f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s="3" t="e">
        <f>TableOMP[[#This Row],[Avg]]-$U$2*TableOMP[[#This Row],[StdDev]]</f>
        <v>#N/A</v>
      </c>
      <c r="R7105" s="3" t="e">
        <f>TableOMP[[#This Row],[Avg]]+$U$2*TableOMP[[#This Row],[StdDev]]</f>
        <v>#N/A</v>
      </c>
      <c r="S7105" s="3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 s="3">
        <f>TableOMP[[#This Row],[Avg]]-$U$2*TableOMP[[#This Row],[StdDev]]</f>
        <v>246.13125505855649</v>
      </c>
      <c r="R7106" s="3">
        <f>TableOMP[[#This Row],[Avg]]+$U$2*TableOMP[[#This Row],[StdDev]]</f>
        <v>248.21851644144354</v>
      </c>
      <c r="S7106" s="3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>MID(M7107,22,1)</f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 s="3">
        <f>TableOMP[[#This Row],[Avg]]-$U$2*TableOMP[[#This Row],[StdDev]]</f>
        <v>245.84320792911444</v>
      </c>
      <c r="R7107" s="3">
        <f>TableOMP[[#This Row],[Avg]]+$U$2*TableOMP[[#This Row],[StdDev]]</f>
        <v>248.04421807088556</v>
      </c>
      <c r="S7107" s="3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>MID(M7108,22,1)</f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 s="3">
        <f>TableOMP[[#This Row],[Avg]]-$U$2*TableOMP[[#This Row],[StdDev]]</f>
        <v>245.93598125332943</v>
      </c>
      <c r="R7108" s="3">
        <f>TableOMP[[#This Row],[Avg]]+$U$2*TableOMP[[#This Row],[StdDev]]</f>
        <v>248.08043224667057</v>
      </c>
      <c r="S7108" s="3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>MID(M7109,22,1)</f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 s="3">
        <f>TableOMP[[#This Row],[Avg]]-$U$2*TableOMP[[#This Row],[StdDev]]</f>
        <v>245.95688027663365</v>
      </c>
      <c r="R7109" s="3">
        <f>TableOMP[[#This Row],[Avg]]+$U$2*TableOMP[[#This Row],[StdDev]]</f>
        <v>247.96612622336639</v>
      </c>
      <c r="S7109" s="3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>MID(M7110,22,1)</f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 s="3">
        <f>TableOMP[[#This Row],[Avg]]-$U$2*TableOMP[[#This Row],[StdDev]]</f>
        <v>245.94183276299941</v>
      </c>
      <c r="R7110" s="3">
        <f>TableOMP[[#This Row],[Avg]]+$U$2*TableOMP[[#This Row],[StdDev]]</f>
        <v>247.86368623700059</v>
      </c>
      <c r="S7110" s="3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>MID(M7111,22,1)</f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 s="3">
        <f>TableOMP[[#This Row],[Avg]]-$U$2*TableOMP[[#This Row],[StdDev]]</f>
        <v>246.07326195962048</v>
      </c>
      <c r="R7111" s="3">
        <f>TableOMP[[#This Row],[Avg]]+$U$2*TableOMP[[#This Row],[StdDev]]</f>
        <v>247.71361804037952</v>
      </c>
      <c r="S7111" s="3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>MID(M7112,22,1)</f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 s="3">
        <f>TableOMP[[#This Row],[Avg]]-$U$2*TableOMP[[#This Row],[StdDev]]</f>
        <v>246.43039281033609</v>
      </c>
      <c r="R7112" s="3">
        <f>TableOMP[[#This Row],[Avg]]+$U$2*TableOMP[[#This Row],[StdDev]]</f>
        <v>247.94687868966386</v>
      </c>
      <c r="S7112" s="3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>MID(M7113,22,1)</f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s="3" t="e">
        <f>TableOMP[[#This Row],[Avg]]-$U$2*TableOMP[[#This Row],[StdDev]]</f>
        <v>#N/A</v>
      </c>
      <c r="R7113" s="3" t="e">
        <f>TableOMP[[#This Row],[Avg]]+$U$2*TableOMP[[#This Row],[StdDev]]</f>
        <v>#N/A</v>
      </c>
      <c r="S7113" s="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>MID(M7114,22,1)</f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s="3" t="e">
        <f>TableOMP[[#This Row],[Avg]]-$U$2*TableOMP[[#This Row],[StdDev]]</f>
        <v>#N/A</v>
      </c>
      <c r="R7114" s="3" t="e">
        <f>TableOMP[[#This Row],[Avg]]+$U$2*TableOMP[[#This Row],[StdDev]]</f>
        <v>#N/A</v>
      </c>
      <c r="S7114" s="3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>MID(M7115,22,1)</f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s="3" t="e">
        <f>TableOMP[[#This Row],[Avg]]-$U$2*TableOMP[[#This Row],[StdDev]]</f>
        <v>#N/A</v>
      </c>
      <c r="R7115" s="3" t="e">
        <f>TableOMP[[#This Row],[Avg]]+$U$2*TableOMP[[#This Row],[StdDev]]</f>
        <v>#N/A</v>
      </c>
      <c r="S7115" s="3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>MID(M7116,22,1)</f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s="3" t="e">
        <f>TableOMP[[#This Row],[Avg]]-$U$2*TableOMP[[#This Row],[StdDev]]</f>
        <v>#N/A</v>
      </c>
      <c r="R7116" s="3" t="e">
        <f>TableOMP[[#This Row],[Avg]]+$U$2*TableOMP[[#This Row],[StdDev]]</f>
        <v>#N/A</v>
      </c>
      <c r="S7116" s="3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>MID(M7117,22,1)</f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s="3" t="e">
        <f>TableOMP[[#This Row],[Avg]]-$U$2*TableOMP[[#This Row],[StdDev]]</f>
        <v>#N/A</v>
      </c>
      <c r="R7117" s="3" t="e">
        <f>TableOMP[[#This Row],[Avg]]+$U$2*TableOMP[[#This Row],[StdDev]]</f>
        <v>#N/A</v>
      </c>
      <c r="S7117" s="3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>MID(M7118,22,1)</f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s="3" t="e">
        <f>TableOMP[[#This Row],[Avg]]-$U$2*TableOMP[[#This Row],[StdDev]]</f>
        <v>#N/A</v>
      </c>
      <c r="R7118" s="3" t="e">
        <f>TableOMP[[#This Row],[Avg]]+$U$2*TableOMP[[#This Row],[StdDev]]</f>
        <v>#N/A</v>
      </c>
      <c r="S7118" s="3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>MID(M7119,22,1)</f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s="3" t="e">
        <f>TableOMP[[#This Row],[Avg]]-$U$2*TableOMP[[#This Row],[StdDev]]</f>
        <v>#N/A</v>
      </c>
      <c r="R7119" s="3" t="e">
        <f>TableOMP[[#This Row],[Avg]]+$U$2*TableOMP[[#This Row],[StdDev]]</f>
        <v>#N/A</v>
      </c>
      <c r="S7119" s="3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>MID(M7120,22,1)</f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s="3" t="e">
        <f>TableOMP[[#This Row],[Avg]]-$U$2*TableOMP[[#This Row],[StdDev]]</f>
        <v>#N/A</v>
      </c>
      <c r="R7120" s="3" t="e">
        <f>TableOMP[[#This Row],[Avg]]+$U$2*TableOMP[[#This Row],[StdDev]]</f>
        <v>#N/A</v>
      </c>
      <c r="S7120" s="3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>MID(M7121,22,1)</f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s="3" t="e">
        <f>TableOMP[[#This Row],[Avg]]-$U$2*TableOMP[[#This Row],[StdDev]]</f>
        <v>#N/A</v>
      </c>
      <c r="R7121" s="3" t="e">
        <f>TableOMP[[#This Row],[Avg]]+$U$2*TableOMP[[#This Row],[StdDev]]</f>
        <v>#N/A</v>
      </c>
      <c r="S7121" s="3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>MID(M7122,22,1)</f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s="3" t="e">
        <f>TableOMP[[#This Row],[Avg]]-$U$2*TableOMP[[#This Row],[StdDev]]</f>
        <v>#N/A</v>
      </c>
      <c r="R7122" s="3" t="e">
        <f>TableOMP[[#This Row],[Avg]]+$U$2*TableOMP[[#This Row],[StdDev]]</f>
        <v>#N/A</v>
      </c>
      <c r="S7122" s="3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>MID(M7123,22,1)</f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s="3" t="e">
        <f>TableOMP[[#This Row],[Avg]]-$U$2*TableOMP[[#This Row],[StdDev]]</f>
        <v>#N/A</v>
      </c>
      <c r="R7123" s="3" t="e">
        <f>TableOMP[[#This Row],[Avg]]+$U$2*TableOMP[[#This Row],[StdDev]]</f>
        <v>#N/A</v>
      </c>
      <c r="S7123" s="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>MID(M7124,22,1)</f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s="3" t="e">
        <f>TableOMP[[#This Row],[Avg]]-$U$2*TableOMP[[#This Row],[StdDev]]</f>
        <v>#N/A</v>
      </c>
      <c r="R7124" s="3" t="e">
        <f>TableOMP[[#This Row],[Avg]]+$U$2*TableOMP[[#This Row],[StdDev]]</f>
        <v>#N/A</v>
      </c>
      <c r="S7124" s="3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>MID(M7125,22,1)</f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s="3" t="e">
        <f>TableOMP[[#This Row],[Avg]]-$U$2*TableOMP[[#This Row],[StdDev]]</f>
        <v>#N/A</v>
      </c>
      <c r="R7125" s="3" t="e">
        <f>TableOMP[[#This Row],[Avg]]+$U$2*TableOMP[[#This Row],[StdDev]]</f>
        <v>#N/A</v>
      </c>
      <c r="S7125" s="3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>MID(M7126,22,1)</f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s="3" t="e">
        <f>TableOMP[[#This Row],[Avg]]-$U$2*TableOMP[[#This Row],[StdDev]]</f>
        <v>#N/A</v>
      </c>
      <c r="R7126" s="3" t="e">
        <f>TableOMP[[#This Row],[Avg]]+$U$2*TableOMP[[#This Row],[StdDev]]</f>
        <v>#N/A</v>
      </c>
      <c r="S7126" s="3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>MID(M7127,22,1)</f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s="3" t="e">
        <f>TableOMP[[#This Row],[Avg]]-$U$2*TableOMP[[#This Row],[StdDev]]</f>
        <v>#N/A</v>
      </c>
      <c r="R7127" s="3" t="e">
        <f>TableOMP[[#This Row],[Avg]]+$U$2*TableOMP[[#This Row],[StdDev]]</f>
        <v>#N/A</v>
      </c>
      <c r="S7127" s="3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>MID(M7128,22,1)</f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s="3" t="e">
        <f>TableOMP[[#This Row],[Avg]]-$U$2*TableOMP[[#This Row],[StdDev]]</f>
        <v>#N/A</v>
      </c>
      <c r="R7128" s="3" t="e">
        <f>TableOMP[[#This Row],[Avg]]+$U$2*TableOMP[[#This Row],[StdDev]]</f>
        <v>#N/A</v>
      </c>
      <c r="S7128" s="3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>MID(M7129,22,1)</f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s="3" t="e">
        <f>TableOMP[[#This Row],[Avg]]-$U$2*TableOMP[[#This Row],[StdDev]]</f>
        <v>#N/A</v>
      </c>
      <c r="R7129" s="3" t="e">
        <f>TableOMP[[#This Row],[Avg]]+$U$2*TableOMP[[#This Row],[StdDev]]</f>
        <v>#N/A</v>
      </c>
      <c r="S7129" s="3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>MID(M7130,22,1)</f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s="3" t="e">
        <f>TableOMP[[#This Row],[Avg]]-$U$2*TableOMP[[#This Row],[StdDev]]</f>
        <v>#N/A</v>
      </c>
      <c r="R7130" s="3" t="e">
        <f>TableOMP[[#This Row],[Avg]]+$U$2*TableOMP[[#This Row],[StdDev]]</f>
        <v>#N/A</v>
      </c>
      <c r="S7130" s="3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>MID(M7131,22,1)</f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s="3" t="e">
        <f>TableOMP[[#This Row],[Avg]]-$U$2*TableOMP[[#This Row],[StdDev]]</f>
        <v>#N/A</v>
      </c>
      <c r="R7131" s="3" t="e">
        <f>TableOMP[[#This Row],[Avg]]+$U$2*TableOMP[[#This Row],[StdDev]]</f>
        <v>#N/A</v>
      </c>
      <c r="S7131" s="3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>MID(M7132,22,1)</f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s="3" t="e">
        <f>TableOMP[[#This Row],[Avg]]-$U$2*TableOMP[[#This Row],[StdDev]]</f>
        <v>#N/A</v>
      </c>
      <c r="R7132" s="3" t="e">
        <f>TableOMP[[#This Row],[Avg]]+$U$2*TableOMP[[#This Row],[StdDev]]</f>
        <v>#N/A</v>
      </c>
      <c r="S7132" s="3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>MID(M7133,22,1)</f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s="3" t="e">
        <f>TableOMP[[#This Row],[Avg]]-$U$2*TableOMP[[#This Row],[StdDev]]</f>
        <v>#N/A</v>
      </c>
      <c r="R7133" s="3" t="e">
        <f>TableOMP[[#This Row],[Avg]]+$U$2*TableOMP[[#This Row],[StdDev]]</f>
        <v>#N/A</v>
      </c>
      <c r="S7133" s="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>MID(M7134,22,1)</f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s="3" t="e">
        <f>TableOMP[[#This Row],[Avg]]-$U$2*TableOMP[[#This Row],[StdDev]]</f>
        <v>#N/A</v>
      </c>
      <c r="R7134" s="3" t="e">
        <f>TableOMP[[#This Row],[Avg]]+$U$2*TableOMP[[#This Row],[StdDev]]</f>
        <v>#N/A</v>
      </c>
      <c r="S7134" s="3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>MID(M7135,22,1)</f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s="3" t="e">
        <f>TableOMP[[#This Row],[Avg]]-$U$2*TableOMP[[#This Row],[StdDev]]</f>
        <v>#N/A</v>
      </c>
      <c r="R7135" s="3" t="e">
        <f>TableOMP[[#This Row],[Avg]]+$U$2*TableOMP[[#This Row],[StdDev]]</f>
        <v>#N/A</v>
      </c>
      <c r="S7135" s="3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>MID(M7136,22,1)</f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s="3" t="e">
        <f>TableOMP[[#This Row],[Avg]]-$U$2*TableOMP[[#This Row],[StdDev]]</f>
        <v>#N/A</v>
      </c>
      <c r="R7136" s="3" t="e">
        <f>TableOMP[[#This Row],[Avg]]+$U$2*TableOMP[[#This Row],[StdDev]]</f>
        <v>#N/A</v>
      </c>
      <c r="S7136" s="3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>MID(M7137,22,1)</f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s="3" t="e">
        <f>TableOMP[[#This Row],[Avg]]-$U$2*TableOMP[[#This Row],[StdDev]]</f>
        <v>#N/A</v>
      </c>
      <c r="R7137" s="3" t="e">
        <f>TableOMP[[#This Row],[Avg]]+$U$2*TableOMP[[#This Row],[StdDev]]</f>
        <v>#N/A</v>
      </c>
      <c r="S7137" s="3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>MID(M7138,22,1)</f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s="3" t="e">
        <f>TableOMP[[#This Row],[Avg]]-$U$2*TableOMP[[#This Row],[StdDev]]</f>
        <v>#N/A</v>
      </c>
      <c r="R7138" s="3" t="e">
        <f>TableOMP[[#This Row],[Avg]]+$U$2*TableOMP[[#This Row],[StdDev]]</f>
        <v>#N/A</v>
      </c>
      <c r="S7138" s="3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>MID(M7139,22,1)</f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s="3" t="e">
        <f>TableOMP[[#This Row],[Avg]]-$U$2*TableOMP[[#This Row],[StdDev]]</f>
        <v>#N/A</v>
      </c>
      <c r="R7139" s="3" t="e">
        <f>TableOMP[[#This Row],[Avg]]+$U$2*TableOMP[[#This Row],[StdDev]]</f>
        <v>#N/A</v>
      </c>
      <c r="S7139" s="3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>MID(M7140,22,1)</f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s="3" t="e">
        <f>TableOMP[[#This Row],[Avg]]-$U$2*TableOMP[[#This Row],[StdDev]]</f>
        <v>#N/A</v>
      </c>
      <c r="R7140" s="3" t="e">
        <f>TableOMP[[#This Row],[Avg]]+$U$2*TableOMP[[#This Row],[StdDev]]</f>
        <v>#N/A</v>
      </c>
      <c r="S7140" s="3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>MID(M7141,22,1)</f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s="3" t="e">
        <f>TableOMP[[#This Row],[Avg]]-$U$2*TableOMP[[#This Row],[StdDev]]</f>
        <v>#N/A</v>
      </c>
      <c r="R7141" s="3" t="e">
        <f>TableOMP[[#This Row],[Avg]]+$U$2*TableOMP[[#This Row],[StdDev]]</f>
        <v>#N/A</v>
      </c>
      <c r="S7141" s="3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>MID(M7142,22,1)</f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s="3" t="e">
        <f>TableOMP[[#This Row],[Avg]]-$U$2*TableOMP[[#This Row],[StdDev]]</f>
        <v>#N/A</v>
      </c>
      <c r="R7142" s="3" t="e">
        <f>TableOMP[[#This Row],[Avg]]+$U$2*TableOMP[[#This Row],[StdDev]]</f>
        <v>#N/A</v>
      </c>
      <c r="S7142" s="3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>MID(M7143,22,1)</f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s="3" t="e">
        <f>TableOMP[[#This Row],[Avg]]-$U$2*TableOMP[[#This Row],[StdDev]]</f>
        <v>#N/A</v>
      </c>
      <c r="R7143" s="3" t="e">
        <f>TableOMP[[#This Row],[Avg]]+$U$2*TableOMP[[#This Row],[StdDev]]</f>
        <v>#N/A</v>
      </c>
      <c r="S7143" s="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>MID(M7144,22,1)</f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s="3" t="e">
        <f>TableOMP[[#This Row],[Avg]]-$U$2*TableOMP[[#This Row],[StdDev]]</f>
        <v>#N/A</v>
      </c>
      <c r="R7144" s="3" t="e">
        <f>TableOMP[[#This Row],[Avg]]+$U$2*TableOMP[[#This Row],[StdDev]]</f>
        <v>#N/A</v>
      </c>
      <c r="S7144" s="3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>MID(M7145,22,1)</f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s="3" t="e">
        <f>TableOMP[[#This Row],[Avg]]-$U$2*TableOMP[[#This Row],[StdDev]]</f>
        <v>#N/A</v>
      </c>
      <c r="R7145" s="3" t="e">
        <f>TableOMP[[#This Row],[Avg]]+$U$2*TableOMP[[#This Row],[StdDev]]</f>
        <v>#N/A</v>
      </c>
      <c r="S7145" s="3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>MID(M7146,22,1)</f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s="3" t="e">
        <f>TableOMP[[#This Row],[Avg]]-$U$2*TableOMP[[#This Row],[StdDev]]</f>
        <v>#N/A</v>
      </c>
      <c r="R7146" s="3" t="e">
        <f>TableOMP[[#This Row],[Avg]]+$U$2*TableOMP[[#This Row],[StdDev]]</f>
        <v>#N/A</v>
      </c>
      <c r="S7146" s="3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>MID(M7147,22,1)</f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s="3" t="e">
        <f>TableOMP[[#This Row],[Avg]]-$U$2*TableOMP[[#This Row],[StdDev]]</f>
        <v>#N/A</v>
      </c>
      <c r="R7147" s="3" t="e">
        <f>TableOMP[[#This Row],[Avg]]+$U$2*TableOMP[[#This Row],[StdDev]]</f>
        <v>#N/A</v>
      </c>
      <c r="S7147" s="3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>MID(M7148,22,1)</f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s="3" t="e">
        <f>TableOMP[[#This Row],[Avg]]-$U$2*TableOMP[[#This Row],[StdDev]]</f>
        <v>#N/A</v>
      </c>
      <c r="R7148" s="3" t="e">
        <f>TableOMP[[#This Row],[Avg]]+$U$2*TableOMP[[#This Row],[StdDev]]</f>
        <v>#N/A</v>
      </c>
      <c r="S7148" s="3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>MID(M7149,22,1)</f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s="3" t="e">
        <f>TableOMP[[#This Row],[Avg]]-$U$2*TableOMP[[#This Row],[StdDev]]</f>
        <v>#N/A</v>
      </c>
      <c r="R7149" s="3" t="e">
        <f>TableOMP[[#This Row],[Avg]]+$U$2*TableOMP[[#This Row],[StdDev]]</f>
        <v>#N/A</v>
      </c>
      <c r="S7149" s="3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>MID(M7150,22,1)</f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s="3" t="e">
        <f>TableOMP[[#This Row],[Avg]]-$U$2*TableOMP[[#This Row],[StdDev]]</f>
        <v>#N/A</v>
      </c>
      <c r="R7150" s="3" t="e">
        <f>TableOMP[[#This Row],[Avg]]+$U$2*TableOMP[[#This Row],[StdDev]]</f>
        <v>#N/A</v>
      </c>
      <c r="S7150" s="3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>MID(M7151,22,1)</f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s="3" t="e">
        <f>TableOMP[[#This Row],[Avg]]-$U$2*TableOMP[[#This Row],[StdDev]]</f>
        <v>#N/A</v>
      </c>
      <c r="R7151" s="3" t="e">
        <f>TableOMP[[#This Row],[Avg]]+$U$2*TableOMP[[#This Row],[StdDev]]</f>
        <v>#N/A</v>
      </c>
      <c r="S7151" s="3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>MID(M7152,22,1)</f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s="3" t="e">
        <f>TableOMP[[#This Row],[Avg]]-$U$2*TableOMP[[#This Row],[StdDev]]</f>
        <v>#N/A</v>
      </c>
      <c r="R7152" s="3" t="e">
        <f>TableOMP[[#This Row],[Avg]]+$U$2*TableOMP[[#This Row],[StdDev]]</f>
        <v>#N/A</v>
      </c>
      <c r="S7152" s="3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>MID(M7153,22,1)</f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s="3" t="e">
        <f>TableOMP[[#This Row],[Avg]]-$U$2*TableOMP[[#This Row],[StdDev]]</f>
        <v>#N/A</v>
      </c>
      <c r="R7153" s="3" t="e">
        <f>TableOMP[[#This Row],[Avg]]+$U$2*TableOMP[[#This Row],[StdDev]]</f>
        <v>#N/A</v>
      </c>
      <c r="S7153" s="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>MID(M7154,22,1)</f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s="3" t="e">
        <f>TableOMP[[#This Row],[Avg]]-$U$2*TableOMP[[#This Row],[StdDev]]</f>
        <v>#N/A</v>
      </c>
      <c r="R7154" s="3" t="e">
        <f>TableOMP[[#This Row],[Avg]]+$U$2*TableOMP[[#This Row],[StdDev]]</f>
        <v>#N/A</v>
      </c>
      <c r="S7154" s="3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>MID(M7155,22,1)</f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s="3" t="e">
        <f>TableOMP[[#This Row],[Avg]]-$U$2*TableOMP[[#This Row],[StdDev]]</f>
        <v>#N/A</v>
      </c>
      <c r="R7155" s="3" t="e">
        <f>TableOMP[[#This Row],[Avg]]+$U$2*TableOMP[[#This Row],[StdDev]]</f>
        <v>#N/A</v>
      </c>
      <c r="S7155" s="3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>MID(M7156,22,1)</f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s="3" t="e">
        <f>TableOMP[[#This Row],[Avg]]-$U$2*TableOMP[[#This Row],[StdDev]]</f>
        <v>#N/A</v>
      </c>
      <c r="R7156" s="3" t="e">
        <f>TableOMP[[#This Row],[Avg]]+$U$2*TableOMP[[#This Row],[StdDev]]</f>
        <v>#N/A</v>
      </c>
      <c r="S7156" s="3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>MID(M7157,22,1)</f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s="3" t="e">
        <f>TableOMP[[#This Row],[Avg]]-$U$2*TableOMP[[#This Row],[StdDev]]</f>
        <v>#N/A</v>
      </c>
      <c r="R7157" s="3" t="e">
        <f>TableOMP[[#This Row],[Avg]]+$U$2*TableOMP[[#This Row],[StdDev]]</f>
        <v>#N/A</v>
      </c>
      <c r="S7157" s="3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>MID(M7158,22,1)</f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s="3" t="e">
        <f>TableOMP[[#This Row],[Avg]]-$U$2*TableOMP[[#This Row],[StdDev]]</f>
        <v>#N/A</v>
      </c>
      <c r="R7158" s="3" t="e">
        <f>TableOMP[[#This Row],[Avg]]+$U$2*TableOMP[[#This Row],[StdDev]]</f>
        <v>#N/A</v>
      </c>
      <c r="S7158" s="3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>MID(M7159,22,1)</f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s="3" t="e">
        <f>TableOMP[[#This Row],[Avg]]-$U$2*TableOMP[[#This Row],[StdDev]]</f>
        <v>#N/A</v>
      </c>
      <c r="R7159" s="3" t="e">
        <f>TableOMP[[#This Row],[Avg]]+$U$2*TableOMP[[#This Row],[StdDev]]</f>
        <v>#N/A</v>
      </c>
      <c r="S7159" s="3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>MID(M7160,22,1)</f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s="3" t="e">
        <f>TableOMP[[#This Row],[Avg]]-$U$2*TableOMP[[#This Row],[StdDev]]</f>
        <v>#N/A</v>
      </c>
      <c r="R7160" s="3" t="e">
        <f>TableOMP[[#This Row],[Avg]]+$U$2*TableOMP[[#This Row],[StdDev]]</f>
        <v>#N/A</v>
      </c>
      <c r="S7160" s="3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>MID(M7161,22,1)</f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s="3" t="e">
        <f>TableOMP[[#This Row],[Avg]]-$U$2*TableOMP[[#This Row],[StdDev]]</f>
        <v>#N/A</v>
      </c>
      <c r="R7161" s="3" t="e">
        <f>TableOMP[[#This Row],[Avg]]+$U$2*TableOMP[[#This Row],[StdDev]]</f>
        <v>#N/A</v>
      </c>
      <c r="S7161" s="3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>MID(M7162,22,1)</f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s="3" t="e">
        <f>TableOMP[[#This Row],[Avg]]-$U$2*TableOMP[[#This Row],[StdDev]]</f>
        <v>#N/A</v>
      </c>
      <c r="R7162" s="3" t="e">
        <f>TableOMP[[#This Row],[Avg]]+$U$2*TableOMP[[#This Row],[StdDev]]</f>
        <v>#N/A</v>
      </c>
      <c r="S7162" s="3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>MID(M7163,22,1)</f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s="3" t="e">
        <f>TableOMP[[#This Row],[Avg]]-$U$2*TableOMP[[#This Row],[StdDev]]</f>
        <v>#N/A</v>
      </c>
      <c r="R7163" s="3" t="e">
        <f>TableOMP[[#This Row],[Avg]]+$U$2*TableOMP[[#This Row],[StdDev]]</f>
        <v>#N/A</v>
      </c>
      <c r="S7163" s="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>MID(M7164,22,1)</f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s="3" t="e">
        <f>TableOMP[[#This Row],[Avg]]-$U$2*TableOMP[[#This Row],[StdDev]]</f>
        <v>#N/A</v>
      </c>
      <c r="R7164" s="3" t="e">
        <f>TableOMP[[#This Row],[Avg]]+$U$2*TableOMP[[#This Row],[StdDev]]</f>
        <v>#N/A</v>
      </c>
      <c r="S7164" s="3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>MID(M7165,22,1)</f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s="3" t="e">
        <f>TableOMP[[#This Row],[Avg]]-$U$2*TableOMP[[#This Row],[StdDev]]</f>
        <v>#N/A</v>
      </c>
      <c r="R7165" s="3" t="e">
        <f>TableOMP[[#This Row],[Avg]]+$U$2*TableOMP[[#This Row],[StdDev]]</f>
        <v>#N/A</v>
      </c>
      <c r="S7165" s="3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>MID(M7166,22,1)</f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s="3" t="e">
        <f>TableOMP[[#This Row],[Avg]]-$U$2*TableOMP[[#This Row],[StdDev]]</f>
        <v>#N/A</v>
      </c>
      <c r="R7166" s="3" t="e">
        <f>TableOMP[[#This Row],[Avg]]+$U$2*TableOMP[[#This Row],[StdDev]]</f>
        <v>#N/A</v>
      </c>
      <c r="S7166" s="3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>MID(M7167,22,1)</f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s="3" t="e">
        <f>TableOMP[[#This Row],[Avg]]-$U$2*TableOMP[[#This Row],[StdDev]]</f>
        <v>#N/A</v>
      </c>
      <c r="R7167" s="3" t="e">
        <f>TableOMP[[#This Row],[Avg]]+$U$2*TableOMP[[#This Row],[StdDev]]</f>
        <v>#N/A</v>
      </c>
      <c r="S7167" s="3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>MID(M7168,22,1)</f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s="3" t="e">
        <f>TableOMP[[#This Row],[Avg]]-$U$2*TableOMP[[#This Row],[StdDev]]</f>
        <v>#N/A</v>
      </c>
      <c r="R7168" s="3" t="e">
        <f>TableOMP[[#This Row],[Avg]]+$U$2*TableOMP[[#This Row],[StdDev]]</f>
        <v>#N/A</v>
      </c>
      <c r="S7168" s="3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>MID(M7169,22,1)</f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s="3" t="e">
        <f>TableOMP[[#This Row],[Avg]]-$U$2*TableOMP[[#This Row],[StdDev]]</f>
        <v>#N/A</v>
      </c>
      <c r="R7169" s="3" t="e">
        <f>TableOMP[[#This Row],[Avg]]+$U$2*TableOMP[[#This Row],[StdDev]]</f>
        <v>#N/A</v>
      </c>
      <c r="S7169" s="3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s="3" t="e">
        <f>TableOMP[[#This Row],[Avg]]-$U$2*TableOMP[[#This Row],[StdDev]]</f>
        <v>#N/A</v>
      </c>
      <c r="R7170" s="3" t="e">
        <f>TableOMP[[#This Row],[Avg]]+$U$2*TableOMP[[#This Row],[StdDev]]</f>
        <v>#N/A</v>
      </c>
      <c r="S7170" s="3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>MID(M7171,22,1)</f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s="3" t="e">
        <f>TableOMP[[#This Row],[Avg]]-$U$2*TableOMP[[#This Row],[StdDev]]</f>
        <v>#N/A</v>
      </c>
      <c r="R7171" s="3" t="e">
        <f>TableOMP[[#This Row],[Avg]]+$U$2*TableOMP[[#This Row],[StdDev]]</f>
        <v>#N/A</v>
      </c>
      <c r="S7171" s="3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>MID(M7172,22,1)</f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s="3" t="e">
        <f>TableOMP[[#This Row],[Avg]]-$U$2*TableOMP[[#This Row],[StdDev]]</f>
        <v>#N/A</v>
      </c>
      <c r="R7172" s="3" t="e">
        <f>TableOMP[[#This Row],[Avg]]+$U$2*TableOMP[[#This Row],[StdDev]]</f>
        <v>#N/A</v>
      </c>
      <c r="S7172" s="3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>MID(M7173,22,1)</f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s="3" t="e">
        <f>TableOMP[[#This Row],[Avg]]-$U$2*TableOMP[[#This Row],[StdDev]]</f>
        <v>#N/A</v>
      </c>
      <c r="R7173" s="3" t="e">
        <f>TableOMP[[#This Row],[Avg]]+$U$2*TableOMP[[#This Row],[StdDev]]</f>
        <v>#N/A</v>
      </c>
      <c r="S7173" s="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>MID(M7174,22,1)</f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s="3" t="e">
        <f>TableOMP[[#This Row],[Avg]]-$U$2*TableOMP[[#This Row],[StdDev]]</f>
        <v>#N/A</v>
      </c>
      <c r="R7174" s="3" t="e">
        <f>TableOMP[[#This Row],[Avg]]+$U$2*TableOMP[[#This Row],[StdDev]]</f>
        <v>#N/A</v>
      </c>
      <c r="S7174" s="3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>MID(M7175,22,1)</f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s="3" t="e">
        <f>TableOMP[[#This Row],[Avg]]-$U$2*TableOMP[[#This Row],[StdDev]]</f>
        <v>#N/A</v>
      </c>
      <c r="R7175" s="3" t="e">
        <f>TableOMP[[#This Row],[Avg]]+$U$2*TableOMP[[#This Row],[StdDev]]</f>
        <v>#N/A</v>
      </c>
      <c r="S7175" s="3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>MID(M7176,22,1)</f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s="3" t="e">
        <f>TableOMP[[#This Row],[Avg]]-$U$2*TableOMP[[#This Row],[StdDev]]</f>
        <v>#N/A</v>
      </c>
      <c r="R7176" s="3" t="e">
        <f>TableOMP[[#This Row],[Avg]]+$U$2*TableOMP[[#This Row],[StdDev]]</f>
        <v>#N/A</v>
      </c>
      <c r="S7176" s="3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>MID(M7177,22,1)</f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s="3" t="e">
        <f>TableOMP[[#This Row],[Avg]]-$U$2*TableOMP[[#This Row],[StdDev]]</f>
        <v>#N/A</v>
      </c>
      <c r="R7177" s="3" t="e">
        <f>TableOMP[[#This Row],[Avg]]+$U$2*TableOMP[[#This Row],[StdDev]]</f>
        <v>#N/A</v>
      </c>
      <c r="S7177" s="3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>MID(M7178,22,1)</f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s="3" t="e">
        <f>TableOMP[[#This Row],[Avg]]-$U$2*TableOMP[[#This Row],[StdDev]]</f>
        <v>#N/A</v>
      </c>
      <c r="R7178" s="3" t="e">
        <f>TableOMP[[#This Row],[Avg]]+$U$2*TableOMP[[#This Row],[StdDev]]</f>
        <v>#N/A</v>
      </c>
      <c r="S7178" s="3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>MID(M7179,22,1)</f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s="3" t="e">
        <f>TableOMP[[#This Row],[Avg]]-$U$2*TableOMP[[#This Row],[StdDev]]</f>
        <v>#N/A</v>
      </c>
      <c r="R7179" s="3" t="e">
        <f>TableOMP[[#This Row],[Avg]]+$U$2*TableOMP[[#This Row],[StdDev]]</f>
        <v>#N/A</v>
      </c>
      <c r="S7179" s="3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>MID(M7180,22,1)</f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s="3" t="e">
        <f>TableOMP[[#This Row],[Avg]]-$U$2*TableOMP[[#This Row],[StdDev]]</f>
        <v>#N/A</v>
      </c>
      <c r="R7180" s="3" t="e">
        <f>TableOMP[[#This Row],[Avg]]+$U$2*TableOMP[[#This Row],[StdDev]]</f>
        <v>#N/A</v>
      </c>
      <c r="S7180" s="3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>MID(M7181,22,1)</f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s="3" t="e">
        <f>TableOMP[[#This Row],[Avg]]-$U$2*TableOMP[[#This Row],[StdDev]]</f>
        <v>#N/A</v>
      </c>
      <c r="R7181" s="3" t="e">
        <f>TableOMP[[#This Row],[Avg]]+$U$2*TableOMP[[#This Row],[StdDev]]</f>
        <v>#N/A</v>
      </c>
      <c r="S7181" s="3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>MID(M7182,22,1)</f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s="3" t="e">
        <f>TableOMP[[#This Row],[Avg]]-$U$2*TableOMP[[#This Row],[StdDev]]</f>
        <v>#N/A</v>
      </c>
      <c r="R7182" s="3" t="e">
        <f>TableOMP[[#This Row],[Avg]]+$U$2*TableOMP[[#This Row],[StdDev]]</f>
        <v>#N/A</v>
      </c>
      <c r="S7182" s="3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>MID(M7183,22,1)</f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s="3" t="e">
        <f>TableOMP[[#This Row],[Avg]]-$U$2*TableOMP[[#This Row],[StdDev]]</f>
        <v>#N/A</v>
      </c>
      <c r="R7183" s="3" t="e">
        <f>TableOMP[[#This Row],[Avg]]+$U$2*TableOMP[[#This Row],[StdDev]]</f>
        <v>#N/A</v>
      </c>
      <c r="S7183" s="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>MID(M7184,22,1)</f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s="3" t="e">
        <f>TableOMP[[#This Row],[Avg]]-$U$2*TableOMP[[#This Row],[StdDev]]</f>
        <v>#N/A</v>
      </c>
      <c r="R7184" s="3" t="e">
        <f>TableOMP[[#This Row],[Avg]]+$U$2*TableOMP[[#This Row],[StdDev]]</f>
        <v>#N/A</v>
      </c>
      <c r="S7184" s="3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>MID(M7185,22,1)</f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s="3" t="e">
        <f>TableOMP[[#This Row],[Avg]]-$U$2*TableOMP[[#This Row],[StdDev]]</f>
        <v>#N/A</v>
      </c>
      <c r="R7185" s="3" t="e">
        <f>TableOMP[[#This Row],[Avg]]+$U$2*TableOMP[[#This Row],[StdDev]]</f>
        <v>#N/A</v>
      </c>
      <c r="S7185" s="3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>MID(M7186,22,1)</f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s="3" t="e">
        <f>TableOMP[[#This Row],[Avg]]-$U$2*TableOMP[[#This Row],[StdDev]]</f>
        <v>#N/A</v>
      </c>
      <c r="R7186" s="3" t="e">
        <f>TableOMP[[#This Row],[Avg]]+$U$2*TableOMP[[#This Row],[StdDev]]</f>
        <v>#N/A</v>
      </c>
      <c r="S7186" s="3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>MID(M7187,22,1)</f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s="3" t="e">
        <f>TableOMP[[#This Row],[Avg]]-$U$2*TableOMP[[#This Row],[StdDev]]</f>
        <v>#N/A</v>
      </c>
      <c r="R7187" s="3" t="e">
        <f>TableOMP[[#This Row],[Avg]]+$U$2*TableOMP[[#This Row],[StdDev]]</f>
        <v>#N/A</v>
      </c>
      <c r="S7187" s="3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>MID(M7188,22,1)</f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s="3" t="e">
        <f>TableOMP[[#This Row],[Avg]]-$U$2*TableOMP[[#This Row],[StdDev]]</f>
        <v>#N/A</v>
      </c>
      <c r="R7188" s="3" t="e">
        <f>TableOMP[[#This Row],[Avg]]+$U$2*TableOMP[[#This Row],[StdDev]]</f>
        <v>#N/A</v>
      </c>
      <c r="S7188" s="3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>MID(M7189,22,1)</f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s="3" t="e">
        <f>TableOMP[[#This Row],[Avg]]-$U$2*TableOMP[[#This Row],[StdDev]]</f>
        <v>#N/A</v>
      </c>
      <c r="R7189" s="3" t="e">
        <f>TableOMP[[#This Row],[Avg]]+$U$2*TableOMP[[#This Row],[StdDev]]</f>
        <v>#N/A</v>
      </c>
      <c r="S7189" s="3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>MID(M7190,22,1)</f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s="3" t="e">
        <f>TableOMP[[#This Row],[Avg]]-$U$2*TableOMP[[#This Row],[StdDev]]</f>
        <v>#N/A</v>
      </c>
      <c r="R7190" s="3" t="e">
        <f>TableOMP[[#This Row],[Avg]]+$U$2*TableOMP[[#This Row],[StdDev]]</f>
        <v>#N/A</v>
      </c>
      <c r="S7190" s="3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>MID(M7191,22,1)</f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s="3" t="e">
        <f>TableOMP[[#This Row],[Avg]]-$U$2*TableOMP[[#This Row],[StdDev]]</f>
        <v>#N/A</v>
      </c>
      <c r="R7191" s="3" t="e">
        <f>TableOMP[[#This Row],[Avg]]+$U$2*TableOMP[[#This Row],[StdDev]]</f>
        <v>#N/A</v>
      </c>
      <c r="S7191" s="3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>MID(M7192,22,1)</f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s="3" t="e">
        <f>TableOMP[[#This Row],[Avg]]-$U$2*TableOMP[[#This Row],[StdDev]]</f>
        <v>#N/A</v>
      </c>
      <c r="R7192" s="3" t="e">
        <f>TableOMP[[#This Row],[Avg]]+$U$2*TableOMP[[#This Row],[StdDev]]</f>
        <v>#N/A</v>
      </c>
      <c r="S7192" s="3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>MID(M7193,22,1)</f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s="3" t="e">
        <f>TableOMP[[#This Row],[Avg]]-$U$2*TableOMP[[#This Row],[StdDev]]</f>
        <v>#N/A</v>
      </c>
      <c r="R7193" s="3" t="e">
        <f>TableOMP[[#This Row],[Avg]]+$U$2*TableOMP[[#This Row],[StdDev]]</f>
        <v>#N/A</v>
      </c>
      <c r="S7193" s="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>MID(M7194,22,1)</f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s="3" t="e">
        <f>TableOMP[[#This Row],[Avg]]-$U$2*TableOMP[[#This Row],[StdDev]]</f>
        <v>#N/A</v>
      </c>
      <c r="R7194" s="3" t="e">
        <f>TableOMP[[#This Row],[Avg]]+$U$2*TableOMP[[#This Row],[StdDev]]</f>
        <v>#N/A</v>
      </c>
      <c r="S7194" s="3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>MID(M7195,22,1)</f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s="3" t="e">
        <f>TableOMP[[#This Row],[Avg]]-$U$2*TableOMP[[#This Row],[StdDev]]</f>
        <v>#N/A</v>
      </c>
      <c r="R7195" s="3" t="e">
        <f>TableOMP[[#This Row],[Avg]]+$U$2*TableOMP[[#This Row],[StdDev]]</f>
        <v>#N/A</v>
      </c>
      <c r="S7195" s="3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>MID(M7196,22,1)</f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s="3" t="e">
        <f>TableOMP[[#This Row],[Avg]]-$U$2*TableOMP[[#This Row],[StdDev]]</f>
        <v>#N/A</v>
      </c>
      <c r="R7196" s="3" t="e">
        <f>TableOMP[[#This Row],[Avg]]+$U$2*TableOMP[[#This Row],[StdDev]]</f>
        <v>#N/A</v>
      </c>
      <c r="S7196" s="3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>MID(M7197,22,1)</f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s="3" t="e">
        <f>TableOMP[[#This Row],[Avg]]-$U$2*TableOMP[[#This Row],[StdDev]]</f>
        <v>#N/A</v>
      </c>
      <c r="R7197" s="3" t="e">
        <f>TableOMP[[#This Row],[Avg]]+$U$2*TableOMP[[#This Row],[StdDev]]</f>
        <v>#N/A</v>
      </c>
      <c r="S7197" s="3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>MID(M7198,22,1)</f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s="3" t="e">
        <f>TableOMP[[#This Row],[Avg]]-$U$2*TableOMP[[#This Row],[StdDev]]</f>
        <v>#N/A</v>
      </c>
      <c r="R7198" s="3" t="e">
        <f>TableOMP[[#This Row],[Avg]]+$U$2*TableOMP[[#This Row],[StdDev]]</f>
        <v>#N/A</v>
      </c>
      <c r="S7198" s="3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>MID(M7199,22,1)</f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s="3" t="e">
        <f>TableOMP[[#This Row],[Avg]]-$U$2*TableOMP[[#This Row],[StdDev]]</f>
        <v>#N/A</v>
      </c>
      <c r="R7199" s="3" t="e">
        <f>TableOMP[[#This Row],[Avg]]+$U$2*TableOMP[[#This Row],[StdDev]]</f>
        <v>#N/A</v>
      </c>
      <c r="S7199" s="3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>MID(M7200,22,1)</f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s="3" t="e">
        <f>TableOMP[[#This Row],[Avg]]-$U$2*TableOMP[[#This Row],[StdDev]]</f>
        <v>#N/A</v>
      </c>
      <c r="R7200" s="3" t="e">
        <f>TableOMP[[#This Row],[Avg]]+$U$2*TableOMP[[#This Row],[StdDev]]</f>
        <v>#N/A</v>
      </c>
      <c r="S7200" s="3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>MID(M7201,22,1)</f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s="3" t="e">
        <f>TableOMP[[#This Row],[Avg]]-$U$2*TableOMP[[#This Row],[StdDev]]</f>
        <v>#N/A</v>
      </c>
      <c r="R7201" s="3" t="e">
        <f>TableOMP[[#This Row],[Avg]]+$U$2*TableOMP[[#This Row],[StdDev]]</f>
        <v>#N/A</v>
      </c>
      <c r="S7201" s="3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>MID(M7202,22,1)</f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s="3" t="e">
        <f>TableOMP[[#This Row],[Avg]]-$U$2*TableOMP[[#This Row],[StdDev]]</f>
        <v>#N/A</v>
      </c>
      <c r="R7202" s="3" t="e">
        <f>TableOMP[[#This Row],[Avg]]+$U$2*TableOMP[[#This Row],[StdDev]]</f>
        <v>#N/A</v>
      </c>
      <c r="S7202" s="3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>MID(M7203,22,1)</f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s="3" t="e">
        <f>TableOMP[[#This Row],[Avg]]-$U$2*TableOMP[[#This Row],[StdDev]]</f>
        <v>#N/A</v>
      </c>
      <c r="R7203" s="3" t="e">
        <f>TableOMP[[#This Row],[Avg]]+$U$2*TableOMP[[#This Row],[StdDev]]</f>
        <v>#N/A</v>
      </c>
      <c r="S7203" s="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>MID(M7204,22,1)</f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s="3" t="e">
        <f>TableOMP[[#This Row],[Avg]]-$U$2*TableOMP[[#This Row],[StdDev]]</f>
        <v>#N/A</v>
      </c>
      <c r="R7204" s="3" t="e">
        <f>TableOMP[[#This Row],[Avg]]+$U$2*TableOMP[[#This Row],[StdDev]]</f>
        <v>#N/A</v>
      </c>
      <c r="S7204" s="3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>MID(M7205,22,1)</f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s="3" t="e">
        <f>TableOMP[[#This Row],[Avg]]-$U$2*TableOMP[[#This Row],[StdDev]]</f>
        <v>#N/A</v>
      </c>
      <c r="R7205" s="3" t="e">
        <f>TableOMP[[#This Row],[Avg]]+$U$2*TableOMP[[#This Row],[StdDev]]</f>
        <v>#N/A</v>
      </c>
      <c r="S7205" s="3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>MID(M7206,22,1)</f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s="3" t="e">
        <f>TableOMP[[#This Row],[Avg]]-$U$2*TableOMP[[#This Row],[StdDev]]</f>
        <v>#N/A</v>
      </c>
      <c r="R7206" s="3" t="e">
        <f>TableOMP[[#This Row],[Avg]]+$U$2*TableOMP[[#This Row],[StdDev]]</f>
        <v>#N/A</v>
      </c>
      <c r="S7206" s="3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>MID(M7207,22,1)</f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s="3" t="e">
        <f>TableOMP[[#This Row],[Avg]]-$U$2*TableOMP[[#This Row],[StdDev]]</f>
        <v>#N/A</v>
      </c>
      <c r="R7207" s="3" t="e">
        <f>TableOMP[[#This Row],[Avg]]+$U$2*TableOMP[[#This Row],[StdDev]]</f>
        <v>#N/A</v>
      </c>
      <c r="S7207" s="3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>MID(M7208,22,1)</f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s="3" t="e">
        <f>TableOMP[[#This Row],[Avg]]-$U$2*TableOMP[[#This Row],[StdDev]]</f>
        <v>#N/A</v>
      </c>
      <c r="R7208" s="3" t="e">
        <f>TableOMP[[#This Row],[Avg]]+$U$2*TableOMP[[#This Row],[StdDev]]</f>
        <v>#N/A</v>
      </c>
      <c r="S7208" s="3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>MID(M7209,22,1)</f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s="3" t="e">
        <f>TableOMP[[#This Row],[Avg]]-$U$2*TableOMP[[#This Row],[StdDev]]</f>
        <v>#N/A</v>
      </c>
      <c r="R7209" s="3" t="e">
        <f>TableOMP[[#This Row],[Avg]]+$U$2*TableOMP[[#This Row],[StdDev]]</f>
        <v>#N/A</v>
      </c>
      <c r="S7209" s="3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>MID(M7210,22,1)</f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s="3" t="e">
        <f>TableOMP[[#This Row],[Avg]]-$U$2*TableOMP[[#This Row],[StdDev]]</f>
        <v>#N/A</v>
      </c>
      <c r="R7210" s="3" t="e">
        <f>TableOMP[[#This Row],[Avg]]+$U$2*TableOMP[[#This Row],[StdDev]]</f>
        <v>#N/A</v>
      </c>
      <c r="S7210" s="3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>MID(M7211,22,1)</f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s="3" t="e">
        <f>TableOMP[[#This Row],[Avg]]-$U$2*TableOMP[[#This Row],[StdDev]]</f>
        <v>#N/A</v>
      </c>
      <c r="R7211" s="3" t="e">
        <f>TableOMP[[#This Row],[Avg]]+$U$2*TableOMP[[#This Row],[StdDev]]</f>
        <v>#N/A</v>
      </c>
      <c r="S7211" s="3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>MID(M7212,22,1)</f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s="3" t="e">
        <f>TableOMP[[#This Row],[Avg]]-$U$2*TableOMP[[#This Row],[StdDev]]</f>
        <v>#N/A</v>
      </c>
      <c r="R7212" s="3" t="e">
        <f>TableOMP[[#This Row],[Avg]]+$U$2*TableOMP[[#This Row],[StdDev]]</f>
        <v>#N/A</v>
      </c>
      <c r="S7212" s="3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>MID(M7213,22,1)</f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s="3" t="e">
        <f>TableOMP[[#This Row],[Avg]]-$U$2*TableOMP[[#This Row],[StdDev]]</f>
        <v>#N/A</v>
      </c>
      <c r="R7213" s="3" t="e">
        <f>TableOMP[[#This Row],[Avg]]+$U$2*TableOMP[[#This Row],[StdDev]]</f>
        <v>#N/A</v>
      </c>
      <c r="S7213" s="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>MID(M7214,22,1)</f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s="3" t="e">
        <f>TableOMP[[#This Row],[Avg]]-$U$2*TableOMP[[#This Row],[StdDev]]</f>
        <v>#N/A</v>
      </c>
      <c r="R7214" s="3" t="e">
        <f>TableOMP[[#This Row],[Avg]]+$U$2*TableOMP[[#This Row],[StdDev]]</f>
        <v>#N/A</v>
      </c>
      <c r="S7214" s="3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>MID(M7215,22,1)</f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s="3" t="e">
        <f>TableOMP[[#This Row],[Avg]]-$U$2*TableOMP[[#This Row],[StdDev]]</f>
        <v>#N/A</v>
      </c>
      <c r="R7215" s="3" t="e">
        <f>TableOMP[[#This Row],[Avg]]+$U$2*TableOMP[[#This Row],[StdDev]]</f>
        <v>#N/A</v>
      </c>
      <c r="S7215" s="3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>MID(M7216,22,1)</f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s="3" t="e">
        <f>TableOMP[[#This Row],[Avg]]-$U$2*TableOMP[[#This Row],[StdDev]]</f>
        <v>#N/A</v>
      </c>
      <c r="R7216" s="3" t="e">
        <f>TableOMP[[#This Row],[Avg]]+$U$2*TableOMP[[#This Row],[StdDev]]</f>
        <v>#N/A</v>
      </c>
      <c r="S7216" s="3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>MID(M7217,22,1)</f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s="3" t="e">
        <f>TableOMP[[#This Row],[Avg]]-$U$2*TableOMP[[#This Row],[StdDev]]</f>
        <v>#N/A</v>
      </c>
      <c r="R7217" s="3" t="e">
        <f>TableOMP[[#This Row],[Avg]]+$U$2*TableOMP[[#This Row],[StdDev]]</f>
        <v>#N/A</v>
      </c>
      <c r="S7217" s="3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>MID(M7218,22,1)</f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s="3" t="e">
        <f>TableOMP[[#This Row],[Avg]]-$U$2*TableOMP[[#This Row],[StdDev]]</f>
        <v>#N/A</v>
      </c>
      <c r="R7218" s="3" t="e">
        <f>TableOMP[[#This Row],[Avg]]+$U$2*TableOMP[[#This Row],[StdDev]]</f>
        <v>#N/A</v>
      </c>
      <c r="S7218" s="3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>MID(M7219,22,1)</f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s="3" t="e">
        <f>TableOMP[[#This Row],[Avg]]-$U$2*TableOMP[[#This Row],[StdDev]]</f>
        <v>#N/A</v>
      </c>
      <c r="R7219" s="3" t="e">
        <f>TableOMP[[#This Row],[Avg]]+$U$2*TableOMP[[#This Row],[StdDev]]</f>
        <v>#N/A</v>
      </c>
      <c r="S7219" s="3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>MID(M7220,22,1)</f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s="3" t="e">
        <f>TableOMP[[#This Row],[Avg]]-$U$2*TableOMP[[#This Row],[StdDev]]</f>
        <v>#N/A</v>
      </c>
      <c r="R7220" s="3" t="e">
        <f>TableOMP[[#This Row],[Avg]]+$U$2*TableOMP[[#This Row],[StdDev]]</f>
        <v>#N/A</v>
      </c>
      <c r="S7220" s="3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>MID(M7221,22,1)</f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s="3" t="e">
        <f>TableOMP[[#This Row],[Avg]]-$U$2*TableOMP[[#This Row],[StdDev]]</f>
        <v>#N/A</v>
      </c>
      <c r="R7221" s="3" t="e">
        <f>TableOMP[[#This Row],[Avg]]+$U$2*TableOMP[[#This Row],[StdDev]]</f>
        <v>#N/A</v>
      </c>
      <c r="S7221" s="3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>MID(M7222,22,1)</f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s="3" t="e">
        <f>TableOMP[[#This Row],[Avg]]-$U$2*TableOMP[[#This Row],[StdDev]]</f>
        <v>#N/A</v>
      </c>
      <c r="R7222" s="3" t="e">
        <f>TableOMP[[#This Row],[Avg]]+$U$2*TableOMP[[#This Row],[StdDev]]</f>
        <v>#N/A</v>
      </c>
      <c r="S7222" s="3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>MID(M7223,22,1)</f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s="3" t="e">
        <f>TableOMP[[#This Row],[Avg]]-$U$2*TableOMP[[#This Row],[StdDev]]</f>
        <v>#N/A</v>
      </c>
      <c r="R7223" s="3" t="e">
        <f>TableOMP[[#This Row],[Avg]]+$U$2*TableOMP[[#This Row],[StdDev]]</f>
        <v>#N/A</v>
      </c>
      <c r="S7223" s="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>MID(M7224,22,1)</f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s="3" t="e">
        <f>TableOMP[[#This Row],[Avg]]-$U$2*TableOMP[[#This Row],[StdDev]]</f>
        <v>#N/A</v>
      </c>
      <c r="R7224" s="3" t="e">
        <f>TableOMP[[#This Row],[Avg]]+$U$2*TableOMP[[#This Row],[StdDev]]</f>
        <v>#N/A</v>
      </c>
      <c r="S7224" s="3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>MID(M7225,22,1)</f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s="3" t="e">
        <f>TableOMP[[#This Row],[Avg]]-$U$2*TableOMP[[#This Row],[StdDev]]</f>
        <v>#N/A</v>
      </c>
      <c r="R7225" s="3" t="e">
        <f>TableOMP[[#This Row],[Avg]]+$U$2*TableOMP[[#This Row],[StdDev]]</f>
        <v>#N/A</v>
      </c>
      <c r="S7225" s="3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>MID(M7226,22,1)</f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s="3" t="e">
        <f>TableOMP[[#This Row],[Avg]]-$U$2*TableOMP[[#This Row],[StdDev]]</f>
        <v>#N/A</v>
      </c>
      <c r="R7226" s="3" t="e">
        <f>TableOMP[[#This Row],[Avg]]+$U$2*TableOMP[[#This Row],[StdDev]]</f>
        <v>#N/A</v>
      </c>
      <c r="S7226" s="3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>MID(M7227,22,1)</f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s="3" t="e">
        <f>TableOMP[[#This Row],[Avg]]-$U$2*TableOMP[[#This Row],[StdDev]]</f>
        <v>#N/A</v>
      </c>
      <c r="R7227" s="3" t="e">
        <f>TableOMP[[#This Row],[Avg]]+$U$2*TableOMP[[#This Row],[StdDev]]</f>
        <v>#N/A</v>
      </c>
      <c r="S7227" s="3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>MID(M7228,22,1)</f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s="3" t="e">
        <f>TableOMP[[#This Row],[Avg]]-$U$2*TableOMP[[#This Row],[StdDev]]</f>
        <v>#N/A</v>
      </c>
      <c r="R7228" s="3" t="e">
        <f>TableOMP[[#This Row],[Avg]]+$U$2*TableOMP[[#This Row],[StdDev]]</f>
        <v>#N/A</v>
      </c>
      <c r="S7228" s="3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>MID(M7229,22,1)</f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s="3" t="e">
        <f>TableOMP[[#This Row],[Avg]]-$U$2*TableOMP[[#This Row],[StdDev]]</f>
        <v>#N/A</v>
      </c>
      <c r="R7229" s="3" t="e">
        <f>TableOMP[[#This Row],[Avg]]+$U$2*TableOMP[[#This Row],[StdDev]]</f>
        <v>#N/A</v>
      </c>
      <c r="S7229" s="3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>MID(M7230,22,1)</f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s="3" t="e">
        <f>TableOMP[[#This Row],[Avg]]-$U$2*TableOMP[[#This Row],[StdDev]]</f>
        <v>#N/A</v>
      </c>
      <c r="R7230" s="3" t="e">
        <f>TableOMP[[#This Row],[Avg]]+$U$2*TableOMP[[#This Row],[StdDev]]</f>
        <v>#N/A</v>
      </c>
      <c r="S7230" s="3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>MID(M7231,22,1)</f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s="3" t="e">
        <f>TableOMP[[#This Row],[Avg]]-$U$2*TableOMP[[#This Row],[StdDev]]</f>
        <v>#N/A</v>
      </c>
      <c r="R7231" s="3" t="e">
        <f>TableOMP[[#This Row],[Avg]]+$U$2*TableOMP[[#This Row],[StdDev]]</f>
        <v>#N/A</v>
      </c>
      <c r="S7231" s="3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>MID(M7232,22,1)</f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s="3" t="e">
        <f>TableOMP[[#This Row],[Avg]]-$U$2*TableOMP[[#This Row],[StdDev]]</f>
        <v>#N/A</v>
      </c>
      <c r="R7232" s="3" t="e">
        <f>TableOMP[[#This Row],[Avg]]+$U$2*TableOMP[[#This Row],[StdDev]]</f>
        <v>#N/A</v>
      </c>
      <c r="S7232" s="3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>MID(M7233,22,1)</f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s="3" t="e">
        <f>TableOMP[[#This Row],[Avg]]-$U$2*TableOMP[[#This Row],[StdDev]]</f>
        <v>#N/A</v>
      </c>
      <c r="R7233" s="3" t="e">
        <f>TableOMP[[#This Row],[Avg]]+$U$2*TableOMP[[#This Row],[StdDev]]</f>
        <v>#N/A</v>
      </c>
      <c r="S7233" s="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s="3" t="e">
        <f>TableOMP[[#This Row],[Avg]]-$U$2*TableOMP[[#This Row],[StdDev]]</f>
        <v>#N/A</v>
      </c>
      <c r="R7234" s="3" t="e">
        <f>TableOMP[[#This Row],[Avg]]+$U$2*TableOMP[[#This Row],[StdDev]]</f>
        <v>#N/A</v>
      </c>
      <c r="S7234" s="3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>MID(M7235,22,1)</f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s="3" t="e">
        <f>TableOMP[[#This Row],[Avg]]-$U$2*TableOMP[[#This Row],[StdDev]]</f>
        <v>#N/A</v>
      </c>
      <c r="R7235" s="3" t="e">
        <f>TableOMP[[#This Row],[Avg]]+$U$2*TableOMP[[#This Row],[StdDev]]</f>
        <v>#N/A</v>
      </c>
      <c r="S7235" s="3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>MID(M7236,22,1)</f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s="3" t="e">
        <f>TableOMP[[#This Row],[Avg]]-$U$2*TableOMP[[#This Row],[StdDev]]</f>
        <v>#N/A</v>
      </c>
      <c r="R7236" s="3" t="e">
        <f>TableOMP[[#This Row],[Avg]]+$U$2*TableOMP[[#This Row],[StdDev]]</f>
        <v>#N/A</v>
      </c>
      <c r="S7236" s="3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>MID(M7237,22,1)</f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s="3" t="e">
        <f>TableOMP[[#This Row],[Avg]]-$U$2*TableOMP[[#This Row],[StdDev]]</f>
        <v>#N/A</v>
      </c>
      <c r="R7237" s="3" t="e">
        <f>TableOMP[[#This Row],[Avg]]+$U$2*TableOMP[[#This Row],[StdDev]]</f>
        <v>#N/A</v>
      </c>
      <c r="S7237" s="3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>MID(M7238,22,1)</f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s="3" t="e">
        <f>TableOMP[[#This Row],[Avg]]-$U$2*TableOMP[[#This Row],[StdDev]]</f>
        <v>#N/A</v>
      </c>
      <c r="R7238" s="3" t="e">
        <f>TableOMP[[#This Row],[Avg]]+$U$2*TableOMP[[#This Row],[StdDev]]</f>
        <v>#N/A</v>
      </c>
      <c r="S7238" s="3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>MID(M7239,22,1)</f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s="3" t="e">
        <f>TableOMP[[#This Row],[Avg]]-$U$2*TableOMP[[#This Row],[StdDev]]</f>
        <v>#N/A</v>
      </c>
      <c r="R7239" s="3" t="e">
        <f>TableOMP[[#This Row],[Avg]]+$U$2*TableOMP[[#This Row],[StdDev]]</f>
        <v>#N/A</v>
      </c>
      <c r="S7239" s="3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>MID(M7240,22,1)</f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s="3" t="e">
        <f>TableOMP[[#This Row],[Avg]]-$U$2*TableOMP[[#This Row],[StdDev]]</f>
        <v>#N/A</v>
      </c>
      <c r="R7240" s="3" t="e">
        <f>TableOMP[[#This Row],[Avg]]+$U$2*TableOMP[[#This Row],[StdDev]]</f>
        <v>#N/A</v>
      </c>
      <c r="S7240" s="3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>MID(M7241,22,1)</f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s="3" t="e">
        <f>TableOMP[[#This Row],[Avg]]-$U$2*TableOMP[[#This Row],[StdDev]]</f>
        <v>#N/A</v>
      </c>
      <c r="R7241" s="3" t="e">
        <f>TableOMP[[#This Row],[Avg]]+$U$2*TableOMP[[#This Row],[StdDev]]</f>
        <v>#N/A</v>
      </c>
      <c r="S7241" s="3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>MID(M7242,22,1)</f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s="3" t="e">
        <f>TableOMP[[#This Row],[Avg]]-$U$2*TableOMP[[#This Row],[StdDev]]</f>
        <v>#N/A</v>
      </c>
      <c r="R7242" s="3" t="e">
        <f>TableOMP[[#This Row],[Avg]]+$U$2*TableOMP[[#This Row],[StdDev]]</f>
        <v>#N/A</v>
      </c>
      <c r="S7242" s="3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>MID(M7243,22,1)</f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s="3" t="e">
        <f>TableOMP[[#This Row],[Avg]]-$U$2*TableOMP[[#This Row],[StdDev]]</f>
        <v>#N/A</v>
      </c>
      <c r="R7243" s="3" t="e">
        <f>TableOMP[[#This Row],[Avg]]+$U$2*TableOMP[[#This Row],[StdDev]]</f>
        <v>#N/A</v>
      </c>
      <c r="S7243" s="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>MID(M7244,22,1)</f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s="3" t="e">
        <f>TableOMP[[#This Row],[Avg]]-$U$2*TableOMP[[#This Row],[StdDev]]</f>
        <v>#N/A</v>
      </c>
      <c r="R7244" s="3" t="e">
        <f>TableOMP[[#This Row],[Avg]]+$U$2*TableOMP[[#This Row],[StdDev]]</f>
        <v>#N/A</v>
      </c>
      <c r="S7244" s="3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>MID(M7245,22,1)</f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s="3" t="e">
        <f>TableOMP[[#This Row],[Avg]]-$U$2*TableOMP[[#This Row],[StdDev]]</f>
        <v>#N/A</v>
      </c>
      <c r="R7245" s="3" t="e">
        <f>TableOMP[[#This Row],[Avg]]+$U$2*TableOMP[[#This Row],[StdDev]]</f>
        <v>#N/A</v>
      </c>
      <c r="S7245" s="3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>MID(M7246,22,1)</f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s="3" t="e">
        <f>TableOMP[[#This Row],[Avg]]-$U$2*TableOMP[[#This Row],[StdDev]]</f>
        <v>#N/A</v>
      </c>
      <c r="R7246" s="3" t="e">
        <f>TableOMP[[#This Row],[Avg]]+$U$2*TableOMP[[#This Row],[StdDev]]</f>
        <v>#N/A</v>
      </c>
      <c r="S7246" s="3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>MID(M7247,22,1)</f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s="3" t="e">
        <f>TableOMP[[#This Row],[Avg]]-$U$2*TableOMP[[#This Row],[StdDev]]</f>
        <v>#N/A</v>
      </c>
      <c r="R7247" s="3" t="e">
        <f>TableOMP[[#This Row],[Avg]]+$U$2*TableOMP[[#This Row],[StdDev]]</f>
        <v>#N/A</v>
      </c>
      <c r="S7247" s="3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>MID(M7248,22,1)</f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s="3" t="e">
        <f>TableOMP[[#This Row],[Avg]]-$U$2*TableOMP[[#This Row],[StdDev]]</f>
        <v>#N/A</v>
      </c>
      <c r="R7248" s="3" t="e">
        <f>TableOMP[[#This Row],[Avg]]+$U$2*TableOMP[[#This Row],[StdDev]]</f>
        <v>#N/A</v>
      </c>
      <c r="S7248" s="3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>MID(M7249,22,1)</f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s="3" t="e">
        <f>TableOMP[[#This Row],[Avg]]-$U$2*TableOMP[[#This Row],[StdDev]]</f>
        <v>#N/A</v>
      </c>
      <c r="R7249" s="3" t="e">
        <f>TableOMP[[#This Row],[Avg]]+$U$2*TableOMP[[#This Row],[StdDev]]</f>
        <v>#N/A</v>
      </c>
      <c r="S7249" s="3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>MID(M7250,22,1)</f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s="3" t="e">
        <f>TableOMP[[#This Row],[Avg]]-$U$2*TableOMP[[#This Row],[StdDev]]</f>
        <v>#N/A</v>
      </c>
      <c r="R7250" s="3" t="e">
        <f>TableOMP[[#This Row],[Avg]]+$U$2*TableOMP[[#This Row],[StdDev]]</f>
        <v>#N/A</v>
      </c>
      <c r="S7250" s="3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>MID(M7251,22,1)</f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s="3" t="e">
        <f>TableOMP[[#This Row],[Avg]]-$U$2*TableOMP[[#This Row],[StdDev]]</f>
        <v>#N/A</v>
      </c>
      <c r="R7251" s="3" t="e">
        <f>TableOMP[[#This Row],[Avg]]+$U$2*TableOMP[[#This Row],[StdDev]]</f>
        <v>#N/A</v>
      </c>
      <c r="S7251" s="3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>MID(M7252,22,1)</f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s="3" t="e">
        <f>TableOMP[[#This Row],[Avg]]-$U$2*TableOMP[[#This Row],[StdDev]]</f>
        <v>#N/A</v>
      </c>
      <c r="R7252" s="3" t="e">
        <f>TableOMP[[#This Row],[Avg]]+$U$2*TableOMP[[#This Row],[StdDev]]</f>
        <v>#N/A</v>
      </c>
      <c r="S7252" s="3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>MID(M7253,22,1)</f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s="3" t="e">
        <f>TableOMP[[#This Row],[Avg]]-$U$2*TableOMP[[#This Row],[StdDev]]</f>
        <v>#N/A</v>
      </c>
      <c r="R7253" s="3" t="e">
        <f>TableOMP[[#This Row],[Avg]]+$U$2*TableOMP[[#This Row],[StdDev]]</f>
        <v>#N/A</v>
      </c>
      <c r="S7253" s="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>MID(M7254,22,1)</f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s="3" t="e">
        <f>TableOMP[[#This Row],[Avg]]-$U$2*TableOMP[[#This Row],[StdDev]]</f>
        <v>#N/A</v>
      </c>
      <c r="R7254" s="3" t="e">
        <f>TableOMP[[#This Row],[Avg]]+$U$2*TableOMP[[#This Row],[StdDev]]</f>
        <v>#N/A</v>
      </c>
      <c r="S7254" s="3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>MID(M7255,22,1)</f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s="3" t="e">
        <f>TableOMP[[#This Row],[Avg]]-$U$2*TableOMP[[#This Row],[StdDev]]</f>
        <v>#N/A</v>
      </c>
      <c r="R7255" s="3" t="e">
        <f>TableOMP[[#This Row],[Avg]]+$U$2*TableOMP[[#This Row],[StdDev]]</f>
        <v>#N/A</v>
      </c>
      <c r="S7255" s="3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>MID(M7256,22,1)</f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s="3" t="e">
        <f>TableOMP[[#This Row],[Avg]]-$U$2*TableOMP[[#This Row],[StdDev]]</f>
        <v>#N/A</v>
      </c>
      <c r="R7256" s="3" t="e">
        <f>TableOMP[[#This Row],[Avg]]+$U$2*TableOMP[[#This Row],[StdDev]]</f>
        <v>#N/A</v>
      </c>
      <c r="S7256" s="3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>MID(M7257,22,1)</f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s="3" t="e">
        <f>TableOMP[[#This Row],[Avg]]-$U$2*TableOMP[[#This Row],[StdDev]]</f>
        <v>#N/A</v>
      </c>
      <c r="R7257" s="3" t="e">
        <f>TableOMP[[#This Row],[Avg]]+$U$2*TableOMP[[#This Row],[StdDev]]</f>
        <v>#N/A</v>
      </c>
      <c r="S7257" s="3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>MID(M7258,22,1)</f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s="3" t="e">
        <f>TableOMP[[#This Row],[Avg]]-$U$2*TableOMP[[#This Row],[StdDev]]</f>
        <v>#N/A</v>
      </c>
      <c r="R7258" s="3" t="e">
        <f>TableOMP[[#This Row],[Avg]]+$U$2*TableOMP[[#This Row],[StdDev]]</f>
        <v>#N/A</v>
      </c>
      <c r="S7258" s="3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>MID(M7259,22,1)</f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s="3" t="e">
        <f>TableOMP[[#This Row],[Avg]]-$U$2*TableOMP[[#This Row],[StdDev]]</f>
        <v>#N/A</v>
      </c>
      <c r="R7259" s="3" t="e">
        <f>TableOMP[[#This Row],[Avg]]+$U$2*TableOMP[[#This Row],[StdDev]]</f>
        <v>#N/A</v>
      </c>
      <c r="S7259" s="3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>MID(M7260,22,1)</f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s="3" t="e">
        <f>TableOMP[[#This Row],[Avg]]-$U$2*TableOMP[[#This Row],[StdDev]]</f>
        <v>#N/A</v>
      </c>
      <c r="R7260" s="3" t="e">
        <f>TableOMP[[#This Row],[Avg]]+$U$2*TableOMP[[#This Row],[StdDev]]</f>
        <v>#N/A</v>
      </c>
      <c r="S7260" s="3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>MID(M7261,22,1)</f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s="3" t="e">
        <f>TableOMP[[#This Row],[Avg]]-$U$2*TableOMP[[#This Row],[StdDev]]</f>
        <v>#N/A</v>
      </c>
      <c r="R7261" s="3" t="e">
        <f>TableOMP[[#This Row],[Avg]]+$U$2*TableOMP[[#This Row],[StdDev]]</f>
        <v>#N/A</v>
      </c>
      <c r="S7261" s="3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>MID(M7262,22,1)</f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s="3" t="e">
        <f>TableOMP[[#This Row],[Avg]]-$U$2*TableOMP[[#This Row],[StdDev]]</f>
        <v>#N/A</v>
      </c>
      <c r="R7262" s="3" t="e">
        <f>TableOMP[[#This Row],[Avg]]+$U$2*TableOMP[[#This Row],[StdDev]]</f>
        <v>#N/A</v>
      </c>
      <c r="S7262" s="3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>MID(M7263,22,1)</f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s="3" t="e">
        <f>TableOMP[[#This Row],[Avg]]-$U$2*TableOMP[[#This Row],[StdDev]]</f>
        <v>#N/A</v>
      </c>
      <c r="R7263" s="3" t="e">
        <f>TableOMP[[#This Row],[Avg]]+$U$2*TableOMP[[#This Row],[StdDev]]</f>
        <v>#N/A</v>
      </c>
      <c r="S7263" s="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>MID(M7264,22,1)</f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s="3" t="e">
        <f>TableOMP[[#This Row],[Avg]]-$U$2*TableOMP[[#This Row],[StdDev]]</f>
        <v>#N/A</v>
      </c>
      <c r="R7264" s="3" t="e">
        <f>TableOMP[[#This Row],[Avg]]+$U$2*TableOMP[[#This Row],[StdDev]]</f>
        <v>#N/A</v>
      </c>
      <c r="S7264" s="3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>MID(M7265,22,1)</f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s="3" t="e">
        <f>TableOMP[[#This Row],[Avg]]-$U$2*TableOMP[[#This Row],[StdDev]]</f>
        <v>#N/A</v>
      </c>
      <c r="R7265" s="3" t="e">
        <f>TableOMP[[#This Row],[Avg]]+$U$2*TableOMP[[#This Row],[StdDev]]</f>
        <v>#N/A</v>
      </c>
      <c r="S7265" s="3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>MID(M7266,22,1)</f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s="3" t="e">
        <f>TableOMP[[#This Row],[Avg]]-$U$2*TableOMP[[#This Row],[StdDev]]</f>
        <v>#N/A</v>
      </c>
      <c r="R7266" s="3" t="e">
        <f>TableOMP[[#This Row],[Avg]]+$U$2*TableOMP[[#This Row],[StdDev]]</f>
        <v>#N/A</v>
      </c>
      <c r="S7266" s="3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>MID(M7267,22,1)</f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s="3" t="e">
        <f>TableOMP[[#This Row],[Avg]]-$U$2*TableOMP[[#This Row],[StdDev]]</f>
        <v>#N/A</v>
      </c>
      <c r="R7267" s="3" t="e">
        <f>TableOMP[[#This Row],[Avg]]+$U$2*TableOMP[[#This Row],[StdDev]]</f>
        <v>#N/A</v>
      </c>
      <c r="S7267" s="3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>MID(M7268,22,1)</f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s="3" t="e">
        <f>TableOMP[[#This Row],[Avg]]-$U$2*TableOMP[[#This Row],[StdDev]]</f>
        <v>#N/A</v>
      </c>
      <c r="R7268" s="3" t="e">
        <f>TableOMP[[#This Row],[Avg]]+$U$2*TableOMP[[#This Row],[StdDev]]</f>
        <v>#N/A</v>
      </c>
      <c r="S7268" s="3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>MID(M7269,22,1)</f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s="3" t="e">
        <f>TableOMP[[#This Row],[Avg]]-$U$2*TableOMP[[#This Row],[StdDev]]</f>
        <v>#N/A</v>
      </c>
      <c r="R7269" s="3" t="e">
        <f>TableOMP[[#This Row],[Avg]]+$U$2*TableOMP[[#This Row],[StdDev]]</f>
        <v>#N/A</v>
      </c>
      <c r="S7269" s="3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>MID(M7270,22,1)</f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s="3" t="e">
        <f>TableOMP[[#This Row],[Avg]]-$U$2*TableOMP[[#This Row],[StdDev]]</f>
        <v>#N/A</v>
      </c>
      <c r="R7270" s="3" t="e">
        <f>TableOMP[[#This Row],[Avg]]+$U$2*TableOMP[[#This Row],[StdDev]]</f>
        <v>#N/A</v>
      </c>
      <c r="S7270" s="3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>MID(M7271,22,1)</f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s="3" t="e">
        <f>TableOMP[[#This Row],[Avg]]-$U$2*TableOMP[[#This Row],[StdDev]]</f>
        <v>#N/A</v>
      </c>
      <c r="R7271" s="3" t="e">
        <f>TableOMP[[#This Row],[Avg]]+$U$2*TableOMP[[#This Row],[StdDev]]</f>
        <v>#N/A</v>
      </c>
      <c r="S7271" s="3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>MID(M7272,22,1)</f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s="3" t="e">
        <f>TableOMP[[#This Row],[Avg]]-$U$2*TableOMP[[#This Row],[StdDev]]</f>
        <v>#N/A</v>
      </c>
      <c r="R7272" s="3" t="e">
        <f>TableOMP[[#This Row],[Avg]]+$U$2*TableOMP[[#This Row],[StdDev]]</f>
        <v>#N/A</v>
      </c>
      <c r="S7272" s="3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>MID(M7273,22,1)</f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s="3" t="e">
        <f>TableOMP[[#This Row],[Avg]]-$U$2*TableOMP[[#This Row],[StdDev]]</f>
        <v>#N/A</v>
      </c>
      <c r="R7273" s="3" t="e">
        <f>TableOMP[[#This Row],[Avg]]+$U$2*TableOMP[[#This Row],[StdDev]]</f>
        <v>#N/A</v>
      </c>
      <c r="S7273" s="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>MID(M7274,22,1)</f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s="3" t="e">
        <f>TableOMP[[#This Row],[Avg]]-$U$2*TableOMP[[#This Row],[StdDev]]</f>
        <v>#N/A</v>
      </c>
      <c r="R7274" s="3" t="e">
        <f>TableOMP[[#This Row],[Avg]]+$U$2*TableOMP[[#This Row],[StdDev]]</f>
        <v>#N/A</v>
      </c>
      <c r="S7274" s="3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>MID(M7275,22,1)</f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s="3" t="e">
        <f>TableOMP[[#This Row],[Avg]]-$U$2*TableOMP[[#This Row],[StdDev]]</f>
        <v>#N/A</v>
      </c>
      <c r="R7275" s="3" t="e">
        <f>TableOMP[[#This Row],[Avg]]+$U$2*TableOMP[[#This Row],[StdDev]]</f>
        <v>#N/A</v>
      </c>
      <c r="S7275" s="3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>MID(M7276,22,1)</f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s="3" t="e">
        <f>TableOMP[[#This Row],[Avg]]-$U$2*TableOMP[[#This Row],[StdDev]]</f>
        <v>#N/A</v>
      </c>
      <c r="R7276" s="3" t="e">
        <f>TableOMP[[#This Row],[Avg]]+$U$2*TableOMP[[#This Row],[StdDev]]</f>
        <v>#N/A</v>
      </c>
      <c r="S7276" s="3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>MID(M7277,22,1)</f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s="3" t="e">
        <f>TableOMP[[#This Row],[Avg]]-$U$2*TableOMP[[#This Row],[StdDev]]</f>
        <v>#N/A</v>
      </c>
      <c r="R7277" s="3" t="e">
        <f>TableOMP[[#This Row],[Avg]]+$U$2*TableOMP[[#This Row],[StdDev]]</f>
        <v>#N/A</v>
      </c>
      <c r="S7277" s="3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>MID(M7278,22,1)</f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s="3" t="e">
        <f>TableOMP[[#This Row],[Avg]]-$U$2*TableOMP[[#This Row],[StdDev]]</f>
        <v>#N/A</v>
      </c>
      <c r="R7278" s="3" t="e">
        <f>TableOMP[[#This Row],[Avg]]+$U$2*TableOMP[[#This Row],[StdDev]]</f>
        <v>#N/A</v>
      </c>
      <c r="S7278" s="3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>MID(M7279,22,1)</f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s="3" t="e">
        <f>TableOMP[[#This Row],[Avg]]-$U$2*TableOMP[[#This Row],[StdDev]]</f>
        <v>#N/A</v>
      </c>
      <c r="R7279" s="3" t="e">
        <f>TableOMP[[#This Row],[Avg]]+$U$2*TableOMP[[#This Row],[StdDev]]</f>
        <v>#N/A</v>
      </c>
      <c r="S7279" s="3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>MID(M7280,22,1)</f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s="3" t="e">
        <f>TableOMP[[#This Row],[Avg]]-$U$2*TableOMP[[#This Row],[StdDev]]</f>
        <v>#N/A</v>
      </c>
      <c r="R7280" s="3" t="e">
        <f>TableOMP[[#This Row],[Avg]]+$U$2*TableOMP[[#This Row],[StdDev]]</f>
        <v>#N/A</v>
      </c>
      <c r="S7280" s="3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>MID(M7281,22,1)</f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s="3" t="e">
        <f>TableOMP[[#This Row],[Avg]]-$U$2*TableOMP[[#This Row],[StdDev]]</f>
        <v>#N/A</v>
      </c>
      <c r="R7281" s="3" t="e">
        <f>TableOMP[[#This Row],[Avg]]+$U$2*TableOMP[[#This Row],[StdDev]]</f>
        <v>#N/A</v>
      </c>
      <c r="S7281" s="3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>MID(M7282,22,1)</f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s="3" t="e">
        <f>TableOMP[[#This Row],[Avg]]-$U$2*TableOMP[[#This Row],[StdDev]]</f>
        <v>#N/A</v>
      </c>
      <c r="R7282" s="3" t="e">
        <f>TableOMP[[#This Row],[Avg]]+$U$2*TableOMP[[#This Row],[StdDev]]</f>
        <v>#N/A</v>
      </c>
      <c r="S7282" s="3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>MID(M7283,22,1)</f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s="3" t="e">
        <f>TableOMP[[#This Row],[Avg]]-$U$2*TableOMP[[#This Row],[StdDev]]</f>
        <v>#N/A</v>
      </c>
      <c r="R7283" s="3" t="e">
        <f>TableOMP[[#This Row],[Avg]]+$U$2*TableOMP[[#This Row],[StdDev]]</f>
        <v>#N/A</v>
      </c>
      <c r="S7283" s="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>MID(M7284,22,1)</f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s="3" t="e">
        <f>TableOMP[[#This Row],[Avg]]-$U$2*TableOMP[[#This Row],[StdDev]]</f>
        <v>#N/A</v>
      </c>
      <c r="R7284" s="3" t="e">
        <f>TableOMP[[#This Row],[Avg]]+$U$2*TableOMP[[#This Row],[StdDev]]</f>
        <v>#N/A</v>
      </c>
      <c r="S7284" s="3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>MID(M7285,22,1)</f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s="3" t="e">
        <f>TableOMP[[#This Row],[Avg]]-$U$2*TableOMP[[#This Row],[StdDev]]</f>
        <v>#N/A</v>
      </c>
      <c r="R7285" s="3" t="e">
        <f>TableOMP[[#This Row],[Avg]]+$U$2*TableOMP[[#This Row],[StdDev]]</f>
        <v>#N/A</v>
      </c>
      <c r="S7285" s="3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>MID(M7286,22,1)</f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s="3" t="e">
        <f>TableOMP[[#This Row],[Avg]]-$U$2*TableOMP[[#This Row],[StdDev]]</f>
        <v>#N/A</v>
      </c>
      <c r="R7286" s="3" t="e">
        <f>TableOMP[[#This Row],[Avg]]+$U$2*TableOMP[[#This Row],[StdDev]]</f>
        <v>#N/A</v>
      </c>
      <c r="S7286" s="3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>MID(M7287,22,1)</f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s="3" t="e">
        <f>TableOMP[[#This Row],[Avg]]-$U$2*TableOMP[[#This Row],[StdDev]]</f>
        <v>#N/A</v>
      </c>
      <c r="R7287" s="3" t="e">
        <f>TableOMP[[#This Row],[Avg]]+$U$2*TableOMP[[#This Row],[StdDev]]</f>
        <v>#N/A</v>
      </c>
      <c r="S7287" s="3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>MID(M7288,22,1)</f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s="3" t="e">
        <f>TableOMP[[#This Row],[Avg]]-$U$2*TableOMP[[#This Row],[StdDev]]</f>
        <v>#N/A</v>
      </c>
      <c r="R7288" s="3" t="e">
        <f>TableOMP[[#This Row],[Avg]]+$U$2*TableOMP[[#This Row],[StdDev]]</f>
        <v>#N/A</v>
      </c>
      <c r="S7288" s="3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>MID(M7289,22,1)</f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s="3" t="e">
        <f>TableOMP[[#This Row],[Avg]]-$U$2*TableOMP[[#This Row],[StdDev]]</f>
        <v>#N/A</v>
      </c>
      <c r="R7289" s="3" t="e">
        <f>TableOMP[[#This Row],[Avg]]+$U$2*TableOMP[[#This Row],[StdDev]]</f>
        <v>#N/A</v>
      </c>
      <c r="S7289" s="3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>MID(M7290,22,1)</f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s="3" t="e">
        <f>TableOMP[[#This Row],[Avg]]-$U$2*TableOMP[[#This Row],[StdDev]]</f>
        <v>#N/A</v>
      </c>
      <c r="R7290" s="3" t="e">
        <f>TableOMP[[#This Row],[Avg]]+$U$2*TableOMP[[#This Row],[StdDev]]</f>
        <v>#N/A</v>
      </c>
      <c r="S7290" s="3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>MID(M7291,22,1)</f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s="3" t="e">
        <f>TableOMP[[#This Row],[Avg]]-$U$2*TableOMP[[#This Row],[StdDev]]</f>
        <v>#N/A</v>
      </c>
      <c r="R7291" s="3" t="e">
        <f>TableOMP[[#This Row],[Avg]]+$U$2*TableOMP[[#This Row],[StdDev]]</f>
        <v>#N/A</v>
      </c>
      <c r="S7291" s="3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>MID(M7292,22,1)</f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s="3" t="e">
        <f>TableOMP[[#This Row],[Avg]]-$U$2*TableOMP[[#This Row],[StdDev]]</f>
        <v>#N/A</v>
      </c>
      <c r="R7292" s="3" t="e">
        <f>TableOMP[[#This Row],[Avg]]+$U$2*TableOMP[[#This Row],[StdDev]]</f>
        <v>#N/A</v>
      </c>
      <c r="S7292" s="3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>MID(M7293,22,1)</f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s="3" t="e">
        <f>TableOMP[[#This Row],[Avg]]-$U$2*TableOMP[[#This Row],[StdDev]]</f>
        <v>#N/A</v>
      </c>
      <c r="R7293" s="3" t="e">
        <f>TableOMP[[#This Row],[Avg]]+$U$2*TableOMP[[#This Row],[StdDev]]</f>
        <v>#N/A</v>
      </c>
      <c r="S7293" s="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>MID(M7294,22,1)</f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s="3" t="e">
        <f>TableOMP[[#This Row],[Avg]]-$U$2*TableOMP[[#This Row],[StdDev]]</f>
        <v>#N/A</v>
      </c>
      <c r="R7294" s="3" t="e">
        <f>TableOMP[[#This Row],[Avg]]+$U$2*TableOMP[[#This Row],[StdDev]]</f>
        <v>#N/A</v>
      </c>
      <c r="S7294" s="3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>MID(M7295,22,1)</f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s="3" t="e">
        <f>TableOMP[[#This Row],[Avg]]-$U$2*TableOMP[[#This Row],[StdDev]]</f>
        <v>#N/A</v>
      </c>
      <c r="R7295" s="3" t="e">
        <f>TableOMP[[#This Row],[Avg]]+$U$2*TableOMP[[#This Row],[StdDev]]</f>
        <v>#N/A</v>
      </c>
      <c r="S7295" s="3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>MID(M7296,22,1)</f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s="3" t="e">
        <f>TableOMP[[#This Row],[Avg]]-$U$2*TableOMP[[#This Row],[StdDev]]</f>
        <v>#N/A</v>
      </c>
      <c r="R7296" s="3" t="e">
        <f>TableOMP[[#This Row],[Avg]]+$U$2*TableOMP[[#This Row],[StdDev]]</f>
        <v>#N/A</v>
      </c>
      <c r="S7296" s="3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>MID(M7297,22,1)</f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s="3" t="e">
        <f>TableOMP[[#This Row],[Avg]]-$U$2*TableOMP[[#This Row],[StdDev]]</f>
        <v>#N/A</v>
      </c>
      <c r="R7297" s="3" t="e">
        <f>TableOMP[[#This Row],[Avg]]+$U$2*TableOMP[[#This Row],[StdDev]]</f>
        <v>#N/A</v>
      </c>
      <c r="S7297" s="3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s="3" t="e">
        <f>TableOMP[[#This Row],[Avg]]-$U$2*TableOMP[[#This Row],[StdDev]]</f>
        <v>#N/A</v>
      </c>
      <c r="R7298" s="3" t="e">
        <f>TableOMP[[#This Row],[Avg]]+$U$2*TableOMP[[#This Row],[StdDev]]</f>
        <v>#N/A</v>
      </c>
      <c r="S7298" s="3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>MID(M7299,22,1)</f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s="3" t="e">
        <f>TableOMP[[#This Row],[Avg]]-$U$2*TableOMP[[#This Row],[StdDev]]</f>
        <v>#N/A</v>
      </c>
      <c r="R7299" s="3" t="e">
        <f>TableOMP[[#This Row],[Avg]]+$U$2*TableOMP[[#This Row],[StdDev]]</f>
        <v>#N/A</v>
      </c>
      <c r="S7299" s="3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>MID(M7300,22,1)</f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s="3" t="e">
        <f>TableOMP[[#This Row],[Avg]]-$U$2*TableOMP[[#This Row],[StdDev]]</f>
        <v>#N/A</v>
      </c>
      <c r="R7300" s="3" t="e">
        <f>TableOMP[[#This Row],[Avg]]+$U$2*TableOMP[[#This Row],[StdDev]]</f>
        <v>#N/A</v>
      </c>
      <c r="S7300" s="3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>MID(M7301,22,1)</f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s="3" t="e">
        <f>TableOMP[[#This Row],[Avg]]-$U$2*TableOMP[[#This Row],[StdDev]]</f>
        <v>#N/A</v>
      </c>
      <c r="R7301" s="3" t="e">
        <f>TableOMP[[#This Row],[Avg]]+$U$2*TableOMP[[#This Row],[StdDev]]</f>
        <v>#N/A</v>
      </c>
      <c r="S7301" s="3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>MID(M7302,22,1)</f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s="3" t="e">
        <f>TableOMP[[#This Row],[Avg]]-$U$2*TableOMP[[#This Row],[StdDev]]</f>
        <v>#N/A</v>
      </c>
      <c r="R7302" s="3" t="e">
        <f>TableOMP[[#This Row],[Avg]]+$U$2*TableOMP[[#This Row],[StdDev]]</f>
        <v>#N/A</v>
      </c>
      <c r="S7302" s="3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>MID(M7303,22,1)</f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s="3" t="e">
        <f>TableOMP[[#This Row],[Avg]]-$U$2*TableOMP[[#This Row],[StdDev]]</f>
        <v>#N/A</v>
      </c>
      <c r="R7303" s="3" t="e">
        <f>TableOMP[[#This Row],[Avg]]+$U$2*TableOMP[[#This Row],[StdDev]]</f>
        <v>#N/A</v>
      </c>
      <c r="S7303" s="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>MID(M7304,22,1)</f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s="3" t="e">
        <f>TableOMP[[#This Row],[Avg]]-$U$2*TableOMP[[#This Row],[StdDev]]</f>
        <v>#N/A</v>
      </c>
      <c r="R7304" s="3" t="e">
        <f>TableOMP[[#This Row],[Avg]]+$U$2*TableOMP[[#This Row],[StdDev]]</f>
        <v>#N/A</v>
      </c>
      <c r="S7304" s="3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>MID(M7305,22,1)</f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s="3" t="e">
        <f>TableOMP[[#This Row],[Avg]]-$U$2*TableOMP[[#This Row],[StdDev]]</f>
        <v>#N/A</v>
      </c>
      <c r="R7305" s="3" t="e">
        <f>TableOMP[[#This Row],[Avg]]+$U$2*TableOMP[[#This Row],[StdDev]]</f>
        <v>#N/A</v>
      </c>
      <c r="S7305" s="3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>MID(M7306,22,1)</f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s="3" t="e">
        <f>TableOMP[[#This Row],[Avg]]-$U$2*TableOMP[[#This Row],[StdDev]]</f>
        <v>#N/A</v>
      </c>
      <c r="R7306" s="3" t="e">
        <f>TableOMP[[#This Row],[Avg]]+$U$2*TableOMP[[#This Row],[StdDev]]</f>
        <v>#N/A</v>
      </c>
      <c r="S7306" s="3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>MID(M7307,22,1)</f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s="3" t="e">
        <f>TableOMP[[#This Row],[Avg]]-$U$2*TableOMP[[#This Row],[StdDev]]</f>
        <v>#N/A</v>
      </c>
      <c r="R7307" s="3" t="e">
        <f>TableOMP[[#This Row],[Avg]]+$U$2*TableOMP[[#This Row],[StdDev]]</f>
        <v>#N/A</v>
      </c>
      <c r="S7307" s="3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>MID(M7308,22,1)</f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s="3" t="e">
        <f>TableOMP[[#This Row],[Avg]]-$U$2*TableOMP[[#This Row],[StdDev]]</f>
        <v>#N/A</v>
      </c>
      <c r="R7308" s="3" t="e">
        <f>TableOMP[[#This Row],[Avg]]+$U$2*TableOMP[[#This Row],[StdDev]]</f>
        <v>#N/A</v>
      </c>
      <c r="S7308" s="3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>MID(M7309,22,1)</f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s="3" t="e">
        <f>TableOMP[[#This Row],[Avg]]-$U$2*TableOMP[[#This Row],[StdDev]]</f>
        <v>#N/A</v>
      </c>
      <c r="R7309" s="3" t="e">
        <f>TableOMP[[#This Row],[Avg]]+$U$2*TableOMP[[#This Row],[StdDev]]</f>
        <v>#N/A</v>
      </c>
      <c r="S7309" s="3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>MID(M7310,22,1)</f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s="3" t="e">
        <f>TableOMP[[#This Row],[Avg]]-$U$2*TableOMP[[#This Row],[StdDev]]</f>
        <v>#N/A</v>
      </c>
      <c r="R7310" s="3" t="e">
        <f>TableOMP[[#This Row],[Avg]]+$U$2*TableOMP[[#This Row],[StdDev]]</f>
        <v>#N/A</v>
      </c>
      <c r="S7310" s="3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>MID(M7311,22,1)</f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s="3" t="e">
        <f>TableOMP[[#This Row],[Avg]]-$U$2*TableOMP[[#This Row],[StdDev]]</f>
        <v>#N/A</v>
      </c>
      <c r="R7311" s="3" t="e">
        <f>TableOMP[[#This Row],[Avg]]+$U$2*TableOMP[[#This Row],[StdDev]]</f>
        <v>#N/A</v>
      </c>
      <c r="S7311" s="3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>MID(M7312,22,1)</f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s="3" t="e">
        <f>TableOMP[[#This Row],[Avg]]-$U$2*TableOMP[[#This Row],[StdDev]]</f>
        <v>#N/A</v>
      </c>
      <c r="R7312" s="3" t="e">
        <f>TableOMP[[#This Row],[Avg]]+$U$2*TableOMP[[#This Row],[StdDev]]</f>
        <v>#N/A</v>
      </c>
      <c r="S7312" s="3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>MID(M7313,22,1)</f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s="3" t="e">
        <f>TableOMP[[#This Row],[Avg]]-$U$2*TableOMP[[#This Row],[StdDev]]</f>
        <v>#N/A</v>
      </c>
      <c r="R7313" s="3" t="e">
        <f>TableOMP[[#This Row],[Avg]]+$U$2*TableOMP[[#This Row],[StdDev]]</f>
        <v>#N/A</v>
      </c>
      <c r="S7313" s="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>MID(M7314,22,1)</f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s="3" t="e">
        <f>TableOMP[[#This Row],[Avg]]-$U$2*TableOMP[[#This Row],[StdDev]]</f>
        <v>#N/A</v>
      </c>
      <c r="R7314" s="3" t="e">
        <f>TableOMP[[#This Row],[Avg]]+$U$2*TableOMP[[#This Row],[StdDev]]</f>
        <v>#N/A</v>
      </c>
      <c r="S7314" s="3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>MID(M7315,22,1)</f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s="3" t="e">
        <f>TableOMP[[#This Row],[Avg]]-$U$2*TableOMP[[#This Row],[StdDev]]</f>
        <v>#N/A</v>
      </c>
      <c r="R7315" s="3" t="e">
        <f>TableOMP[[#This Row],[Avg]]+$U$2*TableOMP[[#This Row],[StdDev]]</f>
        <v>#N/A</v>
      </c>
      <c r="S7315" s="3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>MID(M7316,22,1)</f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s="3" t="e">
        <f>TableOMP[[#This Row],[Avg]]-$U$2*TableOMP[[#This Row],[StdDev]]</f>
        <v>#N/A</v>
      </c>
      <c r="R7316" s="3" t="e">
        <f>TableOMP[[#This Row],[Avg]]+$U$2*TableOMP[[#This Row],[StdDev]]</f>
        <v>#N/A</v>
      </c>
      <c r="S7316" s="3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>MID(M7317,22,1)</f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s="3" t="e">
        <f>TableOMP[[#This Row],[Avg]]-$U$2*TableOMP[[#This Row],[StdDev]]</f>
        <v>#N/A</v>
      </c>
      <c r="R7317" s="3" t="e">
        <f>TableOMP[[#This Row],[Avg]]+$U$2*TableOMP[[#This Row],[StdDev]]</f>
        <v>#N/A</v>
      </c>
      <c r="S7317" s="3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>MID(M7318,22,1)</f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s="3" t="e">
        <f>TableOMP[[#This Row],[Avg]]-$U$2*TableOMP[[#This Row],[StdDev]]</f>
        <v>#N/A</v>
      </c>
      <c r="R7318" s="3" t="e">
        <f>TableOMP[[#This Row],[Avg]]+$U$2*TableOMP[[#This Row],[StdDev]]</f>
        <v>#N/A</v>
      </c>
      <c r="S7318" s="3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>MID(M7319,22,1)</f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s="3" t="e">
        <f>TableOMP[[#This Row],[Avg]]-$U$2*TableOMP[[#This Row],[StdDev]]</f>
        <v>#N/A</v>
      </c>
      <c r="R7319" s="3" t="e">
        <f>TableOMP[[#This Row],[Avg]]+$U$2*TableOMP[[#This Row],[StdDev]]</f>
        <v>#N/A</v>
      </c>
      <c r="S7319" s="3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>MID(M7320,22,1)</f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s="3" t="e">
        <f>TableOMP[[#This Row],[Avg]]-$U$2*TableOMP[[#This Row],[StdDev]]</f>
        <v>#N/A</v>
      </c>
      <c r="R7320" s="3" t="e">
        <f>TableOMP[[#This Row],[Avg]]+$U$2*TableOMP[[#This Row],[StdDev]]</f>
        <v>#N/A</v>
      </c>
      <c r="S7320" s="3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>MID(M7321,22,1)</f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s="3" t="e">
        <f>TableOMP[[#This Row],[Avg]]-$U$2*TableOMP[[#This Row],[StdDev]]</f>
        <v>#N/A</v>
      </c>
      <c r="R7321" s="3" t="e">
        <f>TableOMP[[#This Row],[Avg]]+$U$2*TableOMP[[#This Row],[StdDev]]</f>
        <v>#N/A</v>
      </c>
      <c r="S7321" s="3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>MID(M7322,22,1)</f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s="3" t="e">
        <f>TableOMP[[#This Row],[Avg]]-$U$2*TableOMP[[#This Row],[StdDev]]</f>
        <v>#N/A</v>
      </c>
      <c r="R7322" s="3" t="e">
        <f>TableOMP[[#This Row],[Avg]]+$U$2*TableOMP[[#This Row],[StdDev]]</f>
        <v>#N/A</v>
      </c>
      <c r="S7322" s="3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>MID(M7323,22,1)</f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s="3" t="e">
        <f>TableOMP[[#This Row],[Avg]]-$U$2*TableOMP[[#This Row],[StdDev]]</f>
        <v>#N/A</v>
      </c>
      <c r="R7323" s="3" t="e">
        <f>TableOMP[[#This Row],[Avg]]+$U$2*TableOMP[[#This Row],[StdDev]]</f>
        <v>#N/A</v>
      </c>
      <c r="S7323" s="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>MID(M7324,22,1)</f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s="3" t="e">
        <f>TableOMP[[#This Row],[Avg]]-$U$2*TableOMP[[#This Row],[StdDev]]</f>
        <v>#N/A</v>
      </c>
      <c r="R7324" s="3" t="e">
        <f>TableOMP[[#This Row],[Avg]]+$U$2*TableOMP[[#This Row],[StdDev]]</f>
        <v>#N/A</v>
      </c>
      <c r="S7324" s="3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>MID(M7325,22,1)</f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s="3" t="e">
        <f>TableOMP[[#This Row],[Avg]]-$U$2*TableOMP[[#This Row],[StdDev]]</f>
        <v>#N/A</v>
      </c>
      <c r="R7325" s="3" t="e">
        <f>TableOMP[[#This Row],[Avg]]+$U$2*TableOMP[[#This Row],[StdDev]]</f>
        <v>#N/A</v>
      </c>
      <c r="S7325" s="3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>MID(M7326,22,1)</f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s="3" t="e">
        <f>TableOMP[[#This Row],[Avg]]-$U$2*TableOMP[[#This Row],[StdDev]]</f>
        <v>#N/A</v>
      </c>
      <c r="R7326" s="3" t="e">
        <f>TableOMP[[#This Row],[Avg]]+$U$2*TableOMP[[#This Row],[StdDev]]</f>
        <v>#N/A</v>
      </c>
      <c r="S7326" s="3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>MID(M7327,22,1)</f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s="3" t="e">
        <f>TableOMP[[#This Row],[Avg]]-$U$2*TableOMP[[#This Row],[StdDev]]</f>
        <v>#N/A</v>
      </c>
      <c r="R7327" s="3" t="e">
        <f>TableOMP[[#This Row],[Avg]]+$U$2*TableOMP[[#This Row],[StdDev]]</f>
        <v>#N/A</v>
      </c>
      <c r="S7327" s="3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>MID(M7328,22,1)</f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s="3" t="e">
        <f>TableOMP[[#This Row],[Avg]]-$U$2*TableOMP[[#This Row],[StdDev]]</f>
        <v>#N/A</v>
      </c>
      <c r="R7328" s="3" t="e">
        <f>TableOMP[[#This Row],[Avg]]+$U$2*TableOMP[[#This Row],[StdDev]]</f>
        <v>#N/A</v>
      </c>
      <c r="S7328" s="3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>MID(M7329,22,1)</f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s="3" t="e">
        <f>TableOMP[[#This Row],[Avg]]-$U$2*TableOMP[[#This Row],[StdDev]]</f>
        <v>#N/A</v>
      </c>
      <c r="R7329" s="3" t="e">
        <f>TableOMP[[#This Row],[Avg]]+$U$2*TableOMP[[#This Row],[StdDev]]</f>
        <v>#N/A</v>
      </c>
      <c r="S7329" s="3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>MID(M7330,22,1)</f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s="3" t="e">
        <f>TableOMP[[#This Row],[Avg]]-$U$2*TableOMP[[#This Row],[StdDev]]</f>
        <v>#N/A</v>
      </c>
      <c r="R7330" s="3" t="e">
        <f>TableOMP[[#This Row],[Avg]]+$U$2*TableOMP[[#This Row],[StdDev]]</f>
        <v>#N/A</v>
      </c>
      <c r="S7330" s="3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>MID(M7331,22,1)</f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s="3" t="e">
        <f>TableOMP[[#This Row],[Avg]]-$U$2*TableOMP[[#This Row],[StdDev]]</f>
        <v>#N/A</v>
      </c>
      <c r="R7331" s="3" t="e">
        <f>TableOMP[[#This Row],[Avg]]+$U$2*TableOMP[[#This Row],[StdDev]]</f>
        <v>#N/A</v>
      </c>
      <c r="S7331" s="3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>MID(M7332,22,1)</f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s="3" t="e">
        <f>TableOMP[[#This Row],[Avg]]-$U$2*TableOMP[[#This Row],[StdDev]]</f>
        <v>#N/A</v>
      </c>
      <c r="R7332" s="3" t="e">
        <f>TableOMP[[#This Row],[Avg]]+$U$2*TableOMP[[#This Row],[StdDev]]</f>
        <v>#N/A</v>
      </c>
      <c r="S7332" s="3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>MID(M7333,22,1)</f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s="3" t="e">
        <f>TableOMP[[#This Row],[Avg]]-$U$2*TableOMP[[#This Row],[StdDev]]</f>
        <v>#N/A</v>
      </c>
      <c r="R7333" s="3" t="e">
        <f>TableOMP[[#This Row],[Avg]]+$U$2*TableOMP[[#This Row],[StdDev]]</f>
        <v>#N/A</v>
      </c>
      <c r="S7333" s="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>MID(M7334,22,1)</f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s="3" t="e">
        <f>TableOMP[[#This Row],[Avg]]-$U$2*TableOMP[[#This Row],[StdDev]]</f>
        <v>#N/A</v>
      </c>
      <c r="R7334" s="3" t="e">
        <f>TableOMP[[#This Row],[Avg]]+$U$2*TableOMP[[#This Row],[StdDev]]</f>
        <v>#N/A</v>
      </c>
      <c r="S7334" s="3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>MID(M7335,22,1)</f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s="3" t="e">
        <f>TableOMP[[#This Row],[Avg]]-$U$2*TableOMP[[#This Row],[StdDev]]</f>
        <v>#N/A</v>
      </c>
      <c r="R7335" s="3" t="e">
        <f>TableOMP[[#This Row],[Avg]]+$U$2*TableOMP[[#This Row],[StdDev]]</f>
        <v>#N/A</v>
      </c>
      <c r="S7335" s="3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>MID(M7336,22,1)</f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s="3" t="e">
        <f>TableOMP[[#This Row],[Avg]]-$U$2*TableOMP[[#This Row],[StdDev]]</f>
        <v>#N/A</v>
      </c>
      <c r="R7336" s="3" t="e">
        <f>TableOMP[[#This Row],[Avg]]+$U$2*TableOMP[[#This Row],[StdDev]]</f>
        <v>#N/A</v>
      </c>
      <c r="S7336" s="3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>MID(M7337,22,1)</f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s="3" t="e">
        <f>TableOMP[[#This Row],[Avg]]-$U$2*TableOMP[[#This Row],[StdDev]]</f>
        <v>#N/A</v>
      </c>
      <c r="R7337" s="3" t="e">
        <f>TableOMP[[#This Row],[Avg]]+$U$2*TableOMP[[#This Row],[StdDev]]</f>
        <v>#N/A</v>
      </c>
      <c r="S7337" s="3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>MID(M7338,22,1)</f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s="3" t="e">
        <f>TableOMP[[#This Row],[Avg]]-$U$2*TableOMP[[#This Row],[StdDev]]</f>
        <v>#N/A</v>
      </c>
      <c r="R7338" s="3" t="e">
        <f>TableOMP[[#This Row],[Avg]]+$U$2*TableOMP[[#This Row],[StdDev]]</f>
        <v>#N/A</v>
      </c>
      <c r="S7338" s="3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>MID(M7339,22,1)</f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s="3" t="e">
        <f>TableOMP[[#This Row],[Avg]]-$U$2*TableOMP[[#This Row],[StdDev]]</f>
        <v>#N/A</v>
      </c>
      <c r="R7339" s="3" t="e">
        <f>TableOMP[[#This Row],[Avg]]+$U$2*TableOMP[[#This Row],[StdDev]]</f>
        <v>#N/A</v>
      </c>
      <c r="S7339" s="3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>MID(M7340,22,1)</f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s="3" t="e">
        <f>TableOMP[[#This Row],[Avg]]-$U$2*TableOMP[[#This Row],[StdDev]]</f>
        <v>#N/A</v>
      </c>
      <c r="R7340" s="3" t="e">
        <f>TableOMP[[#This Row],[Avg]]+$U$2*TableOMP[[#This Row],[StdDev]]</f>
        <v>#N/A</v>
      </c>
      <c r="S7340" s="3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>MID(M7341,22,1)</f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s="3" t="e">
        <f>TableOMP[[#This Row],[Avg]]-$U$2*TableOMP[[#This Row],[StdDev]]</f>
        <v>#N/A</v>
      </c>
      <c r="R7341" s="3" t="e">
        <f>TableOMP[[#This Row],[Avg]]+$U$2*TableOMP[[#This Row],[StdDev]]</f>
        <v>#N/A</v>
      </c>
      <c r="S7341" s="3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>MID(M7342,22,1)</f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s="3" t="e">
        <f>TableOMP[[#This Row],[Avg]]-$U$2*TableOMP[[#This Row],[StdDev]]</f>
        <v>#N/A</v>
      </c>
      <c r="R7342" s="3" t="e">
        <f>TableOMP[[#This Row],[Avg]]+$U$2*TableOMP[[#This Row],[StdDev]]</f>
        <v>#N/A</v>
      </c>
      <c r="S7342" s="3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>MID(M7343,22,1)</f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s="3" t="e">
        <f>TableOMP[[#This Row],[Avg]]-$U$2*TableOMP[[#This Row],[StdDev]]</f>
        <v>#N/A</v>
      </c>
      <c r="R7343" s="3" t="e">
        <f>TableOMP[[#This Row],[Avg]]+$U$2*TableOMP[[#This Row],[StdDev]]</f>
        <v>#N/A</v>
      </c>
      <c r="S7343" s="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>MID(M7344,22,1)</f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s="3" t="e">
        <f>TableOMP[[#This Row],[Avg]]-$U$2*TableOMP[[#This Row],[StdDev]]</f>
        <v>#N/A</v>
      </c>
      <c r="R7344" s="3" t="e">
        <f>TableOMP[[#This Row],[Avg]]+$U$2*TableOMP[[#This Row],[StdDev]]</f>
        <v>#N/A</v>
      </c>
      <c r="S7344" s="3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>MID(M7345,22,1)</f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s="3" t="e">
        <f>TableOMP[[#This Row],[Avg]]-$U$2*TableOMP[[#This Row],[StdDev]]</f>
        <v>#N/A</v>
      </c>
      <c r="R7345" s="3" t="e">
        <f>TableOMP[[#This Row],[Avg]]+$U$2*TableOMP[[#This Row],[StdDev]]</f>
        <v>#N/A</v>
      </c>
      <c r="S7345" s="3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>MID(M7346,22,1)</f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s="3" t="e">
        <f>TableOMP[[#This Row],[Avg]]-$U$2*TableOMP[[#This Row],[StdDev]]</f>
        <v>#N/A</v>
      </c>
      <c r="R7346" s="3" t="e">
        <f>TableOMP[[#This Row],[Avg]]+$U$2*TableOMP[[#This Row],[StdDev]]</f>
        <v>#N/A</v>
      </c>
      <c r="S7346" s="3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>MID(M7347,22,1)</f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s="3" t="e">
        <f>TableOMP[[#This Row],[Avg]]-$U$2*TableOMP[[#This Row],[StdDev]]</f>
        <v>#N/A</v>
      </c>
      <c r="R7347" s="3" t="e">
        <f>TableOMP[[#This Row],[Avg]]+$U$2*TableOMP[[#This Row],[StdDev]]</f>
        <v>#N/A</v>
      </c>
      <c r="S7347" s="3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>MID(M7348,22,1)</f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s="3" t="e">
        <f>TableOMP[[#This Row],[Avg]]-$U$2*TableOMP[[#This Row],[StdDev]]</f>
        <v>#N/A</v>
      </c>
      <c r="R7348" s="3" t="e">
        <f>TableOMP[[#This Row],[Avg]]+$U$2*TableOMP[[#This Row],[StdDev]]</f>
        <v>#N/A</v>
      </c>
      <c r="S7348" s="3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>MID(M7349,22,1)</f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s="3" t="e">
        <f>TableOMP[[#This Row],[Avg]]-$U$2*TableOMP[[#This Row],[StdDev]]</f>
        <v>#N/A</v>
      </c>
      <c r="R7349" s="3" t="e">
        <f>TableOMP[[#This Row],[Avg]]+$U$2*TableOMP[[#This Row],[StdDev]]</f>
        <v>#N/A</v>
      </c>
      <c r="S7349" s="3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>MID(M7350,22,1)</f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s="3" t="e">
        <f>TableOMP[[#This Row],[Avg]]-$U$2*TableOMP[[#This Row],[StdDev]]</f>
        <v>#N/A</v>
      </c>
      <c r="R7350" s="3" t="e">
        <f>TableOMP[[#This Row],[Avg]]+$U$2*TableOMP[[#This Row],[StdDev]]</f>
        <v>#N/A</v>
      </c>
      <c r="S7350" s="3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>MID(M7351,22,1)</f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s="3" t="e">
        <f>TableOMP[[#This Row],[Avg]]-$U$2*TableOMP[[#This Row],[StdDev]]</f>
        <v>#N/A</v>
      </c>
      <c r="R7351" s="3" t="e">
        <f>TableOMP[[#This Row],[Avg]]+$U$2*TableOMP[[#This Row],[StdDev]]</f>
        <v>#N/A</v>
      </c>
      <c r="S7351" s="3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>MID(M7352,22,1)</f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s="3" t="e">
        <f>TableOMP[[#This Row],[Avg]]-$U$2*TableOMP[[#This Row],[StdDev]]</f>
        <v>#N/A</v>
      </c>
      <c r="R7352" s="3" t="e">
        <f>TableOMP[[#This Row],[Avg]]+$U$2*TableOMP[[#This Row],[StdDev]]</f>
        <v>#N/A</v>
      </c>
      <c r="S7352" s="3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>MID(M7353,22,1)</f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s="3" t="e">
        <f>TableOMP[[#This Row],[Avg]]-$U$2*TableOMP[[#This Row],[StdDev]]</f>
        <v>#N/A</v>
      </c>
      <c r="R7353" s="3" t="e">
        <f>TableOMP[[#This Row],[Avg]]+$U$2*TableOMP[[#This Row],[StdDev]]</f>
        <v>#N/A</v>
      </c>
      <c r="S7353" s="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>MID(M7354,22,1)</f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s="3" t="e">
        <f>TableOMP[[#This Row],[Avg]]-$U$2*TableOMP[[#This Row],[StdDev]]</f>
        <v>#N/A</v>
      </c>
      <c r="R7354" s="3" t="e">
        <f>TableOMP[[#This Row],[Avg]]+$U$2*TableOMP[[#This Row],[StdDev]]</f>
        <v>#N/A</v>
      </c>
      <c r="S7354" s="3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>MID(M7355,22,1)</f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s="3" t="e">
        <f>TableOMP[[#This Row],[Avg]]-$U$2*TableOMP[[#This Row],[StdDev]]</f>
        <v>#N/A</v>
      </c>
      <c r="R7355" s="3" t="e">
        <f>TableOMP[[#This Row],[Avg]]+$U$2*TableOMP[[#This Row],[StdDev]]</f>
        <v>#N/A</v>
      </c>
      <c r="S7355" s="3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>MID(M7356,22,1)</f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s="3" t="e">
        <f>TableOMP[[#This Row],[Avg]]-$U$2*TableOMP[[#This Row],[StdDev]]</f>
        <v>#N/A</v>
      </c>
      <c r="R7356" s="3" t="e">
        <f>TableOMP[[#This Row],[Avg]]+$U$2*TableOMP[[#This Row],[StdDev]]</f>
        <v>#N/A</v>
      </c>
      <c r="S7356" s="3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>MID(M7357,22,1)</f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s="3" t="e">
        <f>TableOMP[[#This Row],[Avg]]-$U$2*TableOMP[[#This Row],[StdDev]]</f>
        <v>#N/A</v>
      </c>
      <c r="R7357" s="3" t="e">
        <f>TableOMP[[#This Row],[Avg]]+$U$2*TableOMP[[#This Row],[StdDev]]</f>
        <v>#N/A</v>
      </c>
      <c r="S7357" s="3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>MID(M7358,22,1)</f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s="3" t="e">
        <f>TableOMP[[#This Row],[Avg]]-$U$2*TableOMP[[#This Row],[StdDev]]</f>
        <v>#N/A</v>
      </c>
      <c r="R7358" s="3" t="e">
        <f>TableOMP[[#This Row],[Avg]]+$U$2*TableOMP[[#This Row],[StdDev]]</f>
        <v>#N/A</v>
      </c>
      <c r="S7358" s="3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>MID(M7359,22,1)</f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s="3" t="e">
        <f>TableOMP[[#This Row],[Avg]]-$U$2*TableOMP[[#This Row],[StdDev]]</f>
        <v>#N/A</v>
      </c>
      <c r="R7359" s="3" t="e">
        <f>TableOMP[[#This Row],[Avg]]+$U$2*TableOMP[[#This Row],[StdDev]]</f>
        <v>#N/A</v>
      </c>
      <c r="S7359" s="3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>MID(M7360,22,1)</f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s="3" t="e">
        <f>TableOMP[[#This Row],[Avg]]-$U$2*TableOMP[[#This Row],[StdDev]]</f>
        <v>#N/A</v>
      </c>
      <c r="R7360" s="3" t="e">
        <f>TableOMP[[#This Row],[Avg]]+$U$2*TableOMP[[#This Row],[StdDev]]</f>
        <v>#N/A</v>
      </c>
      <c r="S7360" s="3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>MID(M7361,22,1)</f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s="3" t="e">
        <f>TableOMP[[#This Row],[Avg]]-$U$2*TableOMP[[#This Row],[StdDev]]</f>
        <v>#N/A</v>
      </c>
      <c r="R7361" s="3" t="e">
        <f>TableOMP[[#This Row],[Avg]]+$U$2*TableOMP[[#This Row],[StdDev]]</f>
        <v>#N/A</v>
      </c>
      <c r="S7361" s="3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s="3" t="e">
        <f>TableOMP[[#This Row],[Avg]]-$U$2*TableOMP[[#This Row],[StdDev]]</f>
        <v>#N/A</v>
      </c>
      <c r="R7362" s="3" t="e">
        <f>TableOMP[[#This Row],[Avg]]+$U$2*TableOMP[[#This Row],[StdDev]]</f>
        <v>#N/A</v>
      </c>
      <c r="S7362" s="3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>MID(M7363,22,1)</f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s="3" t="e">
        <f>TableOMP[[#This Row],[Avg]]-$U$2*TableOMP[[#This Row],[StdDev]]</f>
        <v>#N/A</v>
      </c>
      <c r="R7363" s="3" t="e">
        <f>TableOMP[[#This Row],[Avg]]+$U$2*TableOMP[[#This Row],[StdDev]]</f>
        <v>#N/A</v>
      </c>
      <c r="S7363" s="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>MID(M7364,22,1)</f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s="3" t="e">
        <f>TableOMP[[#This Row],[Avg]]-$U$2*TableOMP[[#This Row],[StdDev]]</f>
        <v>#N/A</v>
      </c>
      <c r="R7364" s="3" t="e">
        <f>TableOMP[[#This Row],[Avg]]+$U$2*TableOMP[[#This Row],[StdDev]]</f>
        <v>#N/A</v>
      </c>
      <c r="S7364" s="3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>MID(M7365,22,1)</f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s="3" t="e">
        <f>TableOMP[[#This Row],[Avg]]-$U$2*TableOMP[[#This Row],[StdDev]]</f>
        <v>#N/A</v>
      </c>
      <c r="R7365" s="3" t="e">
        <f>TableOMP[[#This Row],[Avg]]+$U$2*TableOMP[[#This Row],[StdDev]]</f>
        <v>#N/A</v>
      </c>
      <c r="S7365" s="3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>MID(M7366,22,1)</f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s="3" t="e">
        <f>TableOMP[[#This Row],[Avg]]-$U$2*TableOMP[[#This Row],[StdDev]]</f>
        <v>#N/A</v>
      </c>
      <c r="R7366" s="3" t="e">
        <f>TableOMP[[#This Row],[Avg]]+$U$2*TableOMP[[#This Row],[StdDev]]</f>
        <v>#N/A</v>
      </c>
      <c r="S7366" s="3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>MID(M7367,22,1)</f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s="3" t="e">
        <f>TableOMP[[#This Row],[Avg]]-$U$2*TableOMP[[#This Row],[StdDev]]</f>
        <v>#N/A</v>
      </c>
      <c r="R7367" s="3" t="e">
        <f>TableOMP[[#This Row],[Avg]]+$U$2*TableOMP[[#This Row],[StdDev]]</f>
        <v>#N/A</v>
      </c>
      <c r="S7367" s="3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>MID(M7368,22,1)</f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s="3" t="e">
        <f>TableOMP[[#This Row],[Avg]]-$U$2*TableOMP[[#This Row],[StdDev]]</f>
        <v>#N/A</v>
      </c>
      <c r="R7368" s="3" t="e">
        <f>TableOMP[[#This Row],[Avg]]+$U$2*TableOMP[[#This Row],[StdDev]]</f>
        <v>#N/A</v>
      </c>
      <c r="S7368" s="3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>MID(M7369,22,1)</f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s="3" t="e">
        <f>TableOMP[[#This Row],[Avg]]-$U$2*TableOMP[[#This Row],[StdDev]]</f>
        <v>#N/A</v>
      </c>
      <c r="R7369" s="3" t="e">
        <f>TableOMP[[#This Row],[Avg]]+$U$2*TableOMP[[#This Row],[StdDev]]</f>
        <v>#N/A</v>
      </c>
      <c r="S7369" s="3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>MID(M7370,22,1)</f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s="3" t="e">
        <f>TableOMP[[#This Row],[Avg]]-$U$2*TableOMP[[#This Row],[StdDev]]</f>
        <v>#N/A</v>
      </c>
      <c r="R7370" s="3" t="e">
        <f>TableOMP[[#This Row],[Avg]]+$U$2*TableOMP[[#This Row],[StdDev]]</f>
        <v>#N/A</v>
      </c>
      <c r="S7370" s="3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>MID(M7371,22,1)</f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s="3" t="e">
        <f>TableOMP[[#This Row],[Avg]]-$U$2*TableOMP[[#This Row],[StdDev]]</f>
        <v>#N/A</v>
      </c>
      <c r="R7371" s="3" t="e">
        <f>TableOMP[[#This Row],[Avg]]+$U$2*TableOMP[[#This Row],[StdDev]]</f>
        <v>#N/A</v>
      </c>
      <c r="S7371" s="3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>MID(M7372,22,1)</f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s="3" t="e">
        <f>TableOMP[[#This Row],[Avg]]-$U$2*TableOMP[[#This Row],[StdDev]]</f>
        <v>#N/A</v>
      </c>
      <c r="R7372" s="3" t="e">
        <f>TableOMP[[#This Row],[Avg]]+$U$2*TableOMP[[#This Row],[StdDev]]</f>
        <v>#N/A</v>
      </c>
      <c r="S7372" s="3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>MID(M7373,22,1)</f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s="3" t="e">
        <f>TableOMP[[#This Row],[Avg]]-$U$2*TableOMP[[#This Row],[StdDev]]</f>
        <v>#N/A</v>
      </c>
      <c r="R7373" s="3" t="e">
        <f>TableOMP[[#This Row],[Avg]]+$U$2*TableOMP[[#This Row],[StdDev]]</f>
        <v>#N/A</v>
      </c>
      <c r="S7373" s="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>MID(M7374,22,1)</f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s="3" t="e">
        <f>TableOMP[[#This Row],[Avg]]-$U$2*TableOMP[[#This Row],[StdDev]]</f>
        <v>#N/A</v>
      </c>
      <c r="R7374" s="3" t="e">
        <f>TableOMP[[#This Row],[Avg]]+$U$2*TableOMP[[#This Row],[StdDev]]</f>
        <v>#N/A</v>
      </c>
      <c r="S7374" s="3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>MID(M7375,22,1)</f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s="3" t="e">
        <f>TableOMP[[#This Row],[Avg]]-$U$2*TableOMP[[#This Row],[StdDev]]</f>
        <v>#N/A</v>
      </c>
      <c r="R7375" s="3" t="e">
        <f>TableOMP[[#This Row],[Avg]]+$U$2*TableOMP[[#This Row],[StdDev]]</f>
        <v>#N/A</v>
      </c>
      <c r="S7375" s="3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>MID(M7376,22,1)</f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s="3" t="e">
        <f>TableOMP[[#This Row],[Avg]]-$U$2*TableOMP[[#This Row],[StdDev]]</f>
        <v>#N/A</v>
      </c>
      <c r="R7376" s="3" t="e">
        <f>TableOMP[[#This Row],[Avg]]+$U$2*TableOMP[[#This Row],[StdDev]]</f>
        <v>#N/A</v>
      </c>
      <c r="S7376" s="3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>MID(M7377,22,1)</f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s="3" t="e">
        <f>TableOMP[[#This Row],[Avg]]-$U$2*TableOMP[[#This Row],[StdDev]]</f>
        <v>#N/A</v>
      </c>
      <c r="R7377" s="3" t="e">
        <f>TableOMP[[#This Row],[Avg]]+$U$2*TableOMP[[#This Row],[StdDev]]</f>
        <v>#N/A</v>
      </c>
      <c r="S7377" s="3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>MID(M7378,22,1)</f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s="3" t="e">
        <f>TableOMP[[#This Row],[Avg]]-$U$2*TableOMP[[#This Row],[StdDev]]</f>
        <v>#N/A</v>
      </c>
      <c r="R7378" s="3" t="e">
        <f>TableOMP[[#This Row],[Avg]]+$U$2*TableOMP[[#This Row],[StdDev]]</f>
        <v>#N/A</v>
      </c>
      <c r="S7378" s="3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>MID(M7379,22,1)</f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s="3" t="e">
        <f>TableOMP[[#This Row],[Avg]]-$U$2*TableOMP[[#This Row],[StdDev]]</f>
        <v>#N/A</v>
      </c>
      <c r="R7379" s="3" t="e">
        <f>TableOMP[[#This Row],[Avg]]+$U$2*TableOMP[[#This Row],[StdDev]]</f>
        <v>#N/A</v>
      </c>
      <c r="S7379" s="3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>MID(M7380,22,1)</f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s="3" t="e">
        <f>TableOMP[[#This Row],[Avg]]-$U$2*TableOMP[[#This Row],[StdDev]]</f>
        <v>#N/A</v>
      </c>
      <c r="R7380" s="3" t="e">
        <f>TableOMP[[#This Row],[Avg]]+$U$2*TableOMP[[#This Row],[StdDev]]</f>
        <v>#N/A</v>
      </c>
      <c r="S7380" s="3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>MID(M7381,22,1)</f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s="3" t="e">
        <f>TableOMP[[#This Row],[Avg]]-$U$2*TableOMP[[#This Row],[StdDev]]</f>
        <v>#N/A</v>
      </c>
      <c r="R7381" s="3" t="e">
        <f>TableOMP[[#This Row],[Avg]]+$U$2*TableOMP[[#This Row],[StdDev]]</f>
        <v>#N/A</v>
      </c>
      <c r="S7381" s="3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>MID(M7382,22,1)</f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s="3" t="e">
        <f>TableOMP[[#This Row],[Avg]]-$U$2*TableOMP[[#This Row],[StdDev]]</f>
        <v>#N/A</v>
      </c>
      <c r="R7382" s="3" t="e">
        <f>TableOMP[[#This Row],[Avg]]+$U$2*TableOMP[[#This Row],[StdDev]]</f>
        <v>#N/A</v>
      </c>
      <c r="S7382" s="3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>MID(M7383,22,1)</f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s="3" t="e">
        <f>TableOMP[[#This Row],[Avg]]-$U$2*TableOMP[[#This Row],[StdDev]]</f>
        <v>#N/A</v>
      </c>
      <c r="R7383" s="3" t="e">
        <f>TableOMP[[#This Row],[Avg]]+$U$2*TableOMP[[#This Row],[StdDev]]</f>
        <v>#N/A</v>
      </c>
      <c r="S7383" s="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>MID(M7384,22,1)</f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s="3" t="e">
        <f>TableOMP[[#This Row],[Avg]]-$U$2*TableOMP[[#This Row],[StdDev]]</f>
        <v>#N/A</v>
      </c>
      <c r="R7384" s="3" t="e">
        <f>TableOMP[[#This Row],[Avg]]+$U$2*TableOMP[[#This Row],[StdDev]]</f>
        <v>#N/A</v>
      </c>
      <c r="S7384" s="3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>MID(M7385,22,1)</f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s="3" t="e">
        <f>TableOMP[[#This Row],[Avg]]-$U$2*TableOMP[[#This Row],[StdDev]]</f>
        <v>#N/A</v>
      </c>
      <c r="R7385" s="3" t="e">
        <f>TableOMP[[#This Row],[Avg]]+$U$2*TableOMP[[#This Row],[StdDev]]</f>
        <v>#N/A</v>
      </c>
      <c r="S7385" s="3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>MID(M7386,22,1)</f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s="3" t="e">
        <f>TableOMP[[#This Row],[Avg]]-$U$2*TableOMP[[#This Row],[StdDev]]</f>
        <v>#N/A</v>
      </c>
      <c r="R7386" s="3" t="e">
        <f>TableOMP[[#This Row],[Avg]]+$U$2*TableOMP[[#This Row],[StdDev]]</f>
        <v>#N/A</v>
      </c>
      <c r="S7386" s="3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>MID(M7387,22,1)</f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s="3" t="e">
        <f>TableOMP[[#This Row],[Avg]]-$U$2*TableOMP[[#This Row],[StdDev]]</f>
        <v>#N/A</v>
      </c>
      <c r="R7387" s="3" t="e">
        <f>TableOMP[[#This Row],[Avg]]+$U$2*TableOMP[[#This Row],[StdDev]]</f>
        <v>#N/A</v>
      </c>
      <c r="S7387" s="3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>MID(M7388,22,1)</f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s="3" t="e">
        <f>TableOMP[[#This Row],[Avg]]-$U$2*TableOMP[[#This Row],[StdDev]]</f>
        <v>#N/A</v>
      </c>
      <c r="R7388" s="3" t="e">
        <f>TableOMP[[#This Row],[Avg]]+$U$2*TableOMP[[#This Row],[StdDev]]</f>
        <v>#N/A</v>
      </c>
      <c r="S7388" s="3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>MID(M7389,22,1)</f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s="3" t="e">
        <f>TableOMP[[#This Row],[Avg]]-$U$2*TableOMP[[#This Row],[StdDev]]</f>
        <v>#N/A</v>
      </c>
      <c r="R7389" s="3" t="e">
        <f>TableOMP[[#This Row],[Avg]]+$U$2*TableOMP[[#This Row],[StdDev]]</f>
        <v>#N/A</v>
      </c>
      <c r="S7389" s="3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>MID(M7390,22,1)</f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s="3" t="e">
        <f>TableOMP[[#This Row],[Avg]]-$U$2*TableOMP[[#This Row],[StdDev]]</f>
        <v>#N/A</v>
      </c>
      <c r="R7390" s="3" t="e">
        <f>TableOMP[[#This Row],[Avg]]+$U$2*TableOMP[[#This Row],[StdDev]]</f>
        <v>#N/A</v>
      </c>
      <c r="S7390" s="3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>MID(M7391,22,1)</f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s="3" t="e">
        <f>TableOMP[[#This Row],[Avg]]-$U$2*TableOMP[[#This Row],[StdDev]]</f>
        <v>#N/A</v>
      </c>
      <c r="R7391" s="3" t="e">
        <f>TableOMP[[#This Row],[Avg]]+$U$2*TableOMP[[#This Row],[StdDev]]</f>
        <v>#N/A</v>
      </c>
      <c r="S7391" s="3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>MID(M7392,22,1)</f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s="3" t="e">
        <f>TableOMP[[#This Row],[Avg]]-$U$2*TableOMP[[#This Row],[StdDev]]</f>
        <v>#N/A</v>
      </c>
      <c r="R7392" s="3" t="e">
        <f>TableOMP[[#This Row],[Avg]]+$U$2*TableOMP[[#This Row],[StdDev]]</f>
        <v>#N/A</v>
      </c>
      <c r="S7392" s="3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>MID(M7393,22,1)</f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s="3" t="e">
        <f>TableOMP[[#This Row],[Avg]]-$U$2*TableOMP[[#This Row],[StdDev]]</f>
        <v>#N/A</v>
      </c>
      <c r="R7393" s="3" t="e">
        <f>TableOMP[[#This Row],[Avg]]+$U$2*TableOMP[[#This Row],[StdDev]]</f>
        <v>#N/A</v>
      </c>
      <c r="S7393" s="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>MID(M7394,22,1)</f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s="3" t="e">
        <f>TableOMP[[#This Row],[Avg]]-$U$2*TableOMP[[#This Row],[StdDev]]</f>
        <v>#N/A</v>
      </c>
      <c r="R7394" s="3" t="e">
        <f>TableOMP[[#This Row],[Avg]]+$U$2*TableOMP[[#This Row],[StdDev]]</f>
        <v>#N/A</v>
      </c>
      <c r="S7394" s="3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>MID(M7395,22,1)</f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s="3" t="e">
        <f>TableOMP[[#This Row],[Avg]]-$U$2*TableOMP[[#This Row],[StdDev]]</f>
        <v>#N/A</v>
      </c>
      <c r="R7395" s="3" t="e">
        <f>TableOMP[[#This Row],[Avg]]+$U$2*TableOMP[[#This Row],[StdDev]]</f>
        <v>#N/A</v>
      </c>
      <c r="S7395" s="3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>MID(M7396,22,1)</f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s="3" t="e">
        <f>TableOMP[[#This Row],[Avg]]-$U$2*TableOMP[[#This Row],[StdDev]]</f>
        <v>#N/A</v>
      </c>
      <c r="R7396" s="3" t="e">
        <f>TableOMP[[#This Row],[Avg]]+$U$2*TableOMP[[#This Row],[StdDev]]</f>
        <v>#N/A</v>
      </c>
      <c r="S7396" s="3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>MID(M7397,22,1)</f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s="3" t="e">
        <f>TableOMP[[#This Row],[Avg]]-$U$2*TableOMP[[#This Row],[StdDev]]</f>
        <v>#N/A</v>
      </c>
      <c r="R7397" s="3" t="e">
        <f>TableOMP[[#This Row],[Avg]]+$U$2*TableOMP[[#This Row],[StdDev]]</f>
        <v>#N/A</v>
      </c>
      <c r="S7397" s="3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>MID(M7398,22,1)</f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s="3" t="e">
        <f>TableOMP[[#This Row],[Avg]]-$U$2*TableOMP[[#This Row],[StdDev]]</f>
        <v>#N/A</v>
      </c>
      <c r="R7398" s="3" t="e">
        <f>TableOMP[[#This Row],[Avg]]+$U$2*TableOMP[[#This Row],[StdDev]]</f>
        <v>#N/A</v>
      </c>
      <c r="S7398" s="3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>MID(M7399,22,1)</f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s="3" t="e">
        <f>TableOMP[[#This Row],[Avg]]-$U$2*TableOMP[[#This Row],[StdDev]]</f>
        <v>#N/A</v>
      </c>
      <c r="R7399" s="3" t="e">
        <f>TableOMP[[#This Row],[Avg]]+$U$2*TableOMP[[#This Row],[StdDev]]</f>
        <v>#N/A</v>
      </c>
      <c r="S7399" s="3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>MID(M7400,22,1)</f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s="3" t="e">
        <f>TableOMP[[#This Row],[Avg]]-$U$2*TableOMP[[#This Row],[StdDev]]</f>
        <v>#N/A</v>
      </c>
      <c r="R7400" s="3" t="e">
        <f>TableOMP[[#This Row],[Avg]]+$U$2*TableOMP[[#This Row],[StdDev]]</f>
        <v>#N/A</v>
      </c>
      <c r="S7400" s="3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>MID(M7401,22,1)</f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s="3" t="e">
        <f>TableOMP[[#This Row],[Avg]]-$U$2*TableOMP[[#This Row],[StdDev]]</f>
        <v>#N/A</v>
      </c>
      <c r="R7401" s="3" t="e">
        <f>TableOMP[[#This Row],[Avg]]+$U$2*TableOMP[[#This Row],[StdDev]]</f>
        <v>#N/A</v>
      </c>
      <c r="S7401" s="3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>MID(M7402,22,1)</f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s="3" t="e">
        <f>TableOMP[[#This Row],[Avg]]-$U$2*TableOMP[[#This Row],[StdDev]]</f>
        <v>#N/A</v>
      </c>
      <c r="R7402" s="3" t="e">
        <f>TableOMP[[#This Row],[Avg]]+$U$2*TableOMP[[#This Row],[StdDev]]</f>
        <v>#N/A</v>
      </c>
      <c r="S7402" s="3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>MID(M7403,22,1)</f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s="3" t="e">
        <f>TableOMP[[#This Row],[Avg]]-$U$2*TableOMP[[#This Row],[StdDev]]</f>
        <v>#N/A</v>
      </c>
      <c r="R7403" s="3" t="e">
        <f>TableOMP[[#This Row],[Avg]]+$U$2*TableOMP[[#This Row],[StdDev]]</f>
        <v>#N/A</v>
      </c>
      <c r="S7403" s="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>MID(M7404,22,1)</f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s="3" t="e">
        <f>TableOMP[[#This Row],[Avg]]-$U$2*TableOMP[[#This Row],[StdDev]]</f>
        <v>#N/A</v>
      </c>
      <c r="R7404" s="3" t="e">
        <f>TableOMP[[#This Row],[Avg]]+$U$2*TableOMP[[#This Row],[StdDev]]</f>
        <v>#N/A</v>
      </c>
      <c r="S7404" s="3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>MID(M7405,22,1)</f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s="3" t="e">
        <f>TableOMP[[#This Row],[Avg]]-$U$2*TableOMP[[#This Row],[StdDev]]</f>
        <v>#N/A</v>
      </c>
      <c r="R7405" s="3" t="e">
        <f>TableOMP[[#This Row],[Avg]]+$U$2*TableOMP[[#This Row],[StdDev]]</f>
        <v>#N/A</v>
      </c>
      <c r="S7405" s="3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>MID(M7406,22,1)</f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s="3" t="e">
        <f>TableOMP[[#This Row],[Avg]]-$U$2*TableOMP[[#This Row],[StdDev]]</f>
        <v>#N/A</v>
      </c>
      <c r="R7406" s="3" t="e">
        <f>TableOMP[[#This Row],[Avg]]+$U$2*TableOMP[[#This Row],[StdDev]]</f>
        <v>#N/A</v>
      </c>
      <c r="S7406" s="3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>MID(M7407,22,1)</f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s="3" t="e">
        <f>TableOMP[[#This Row],[Avg]]-$U$2*TableOMP[[#This Row],[StdDev]]</f>
        <v>#N/A</v>
      </c>
      <c r="R7407" s="3" t="e">
        <f>TableOMP[[#This Row],[Avg]]+$U$2*TableOMP[[#This Row],[StdDev]]</f>
        <v>#N/A</v>
      </c>
      <c r="S7407" s="3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>MID(M7408,22,1)</f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s="3" t="e">
        <f>TableOMP[[#This Row],[Avg]]-$U$2*TableOMP[[#This Row],[StdDev]]</f>
        <v>#N/A</v>
      </c>
      <c r="R7408" s="3" t="e">
        <f>TableOMP[[#This Row],[Avg]]+$U$2*TableOMP[[#This Row],[StdDev]]</f>
        <v>#N/A</v>
      </c>
      <c r="S7408" s="3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>MID(M7409,22,1)</f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s="3" t="e">
        <f>TableOMP[[#This Row],[Avg]]-$U$2*TableOMP[[#This Row],[StdDev]]</f>
        <v>#N/A</v>
      </c>
      <c r="R7409" s="3" t="e">
        <f>TableOMP[[#This Row],[Avg]]+$U$2*TableOMP[[#This Row],[StdDev]]</f>
        <v>#N/A</v>
      </c>
      <c r="S7409" s="3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>MID(M7410,22,1)</f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s="3" t="e">
        <f>TableOMP[[#This Row],[Avg]]-$U$2*TableOMP[[#This Row],[StdDev]]</f>
        <v>#N/A</v>
      </c>
      <c r="R7410" s="3" t="e">
        <f>TableOMP[[#This Row],[Avg]]+$U$2*TableOMP[[#This Row],[StdDev]]</f>
        <v>#N/A</v>
      </c>
      <c r="S7410" s="3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>MID(M7411,22,1)</f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s="3" t="e">
        <f>TableOMP[[#This Row],[Avg]]-$U$2*TableOMP[[#This Row],[StdDev]]</f>
        <v>#N/A</v>
      </c>
      <c r="R7411" s="3" t="e">
        <f>TableOMP[[#This Row],[Avg]]+$U$2*TableOMP[[#This Row],[StdDev]]</f>
        <v>#N/A</v>
      </c>
      <c r="S7411" s="3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>MID(M7412,22,1)</f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s="3" t="e">
        <f>TableOMP[[#This Row],[Avg]]-$U$2*TableOMP[[#This Row],[StdDev]]</f>
        <v>#N/A</v>
      </c>
      <c r="R7412" s="3" t="e">
        <f>TableOMP[[#This Row],[Avg]]+$U$2*TableOMP[[#This Row],[StdDev]]</f>
        <v>#N/A</v>
      </c>
      <c r="S7412" s="3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>MID(M7413,22,1)</f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s="3" t="e">
        <f>TableOMP[[#This Row],[Avg]]-$U$2*TableOMP[[#This Row],[StdDev]]</f>
        <v>#N/A</v>
      </c>
      <c r="R7413" s="3" t="e">
        <f>TableOMP[[#This Row],[Avg]]+$U$2*TableOMP[[#This Row],[StdDev]]</f>
        <v>#N/A</v>
      </c>
      <c r="S7413" s="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>MID(M7414,22,1)</f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s="3" t="e">
        <f>TableOMP[[#This Row],[Avg]]-$U$2*TableOMP[[#This Row],[StdDev]]</f>
        <v>#N/A</v>
      </c>
      <c r="R7414" s="3" t="e">
        <f>TableOMP[[#This Row],[Avg]]+$U$2*TableOMP[[#This Row],[StdDev]]</f>
        <v>#N/A</v>
      </c>
      <c r="S7414" s="3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>MID(M7415,22,1)</f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s="3" t="e">
        <f>TableOMP[[#This Row],[Avg]]-$U$2*TableOMP[[#This Row],[StdDev]]</f>
        <v>#N/A</v>
      </c>
      <c r="R7415" s="3" t="e">
        <f>TableOMP[[#This Row],[Avg]]+$U$2*TableOMP[[#This Row],[StdDev]]</f>
        <v>#N/A</v>
      </c>
      <c r="S7415" s="3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>MID(M7416,22,1)</f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s="3" t="e">
        <f>TableOMP[[#This Row],[Avg]]-$U$2*TableOMP[[#This Row],[StdDev]]</f>
        <v>#N/A</v>
      </c>
      <c r="R7416" s="3" t="e">
        <f>TableOMP[[#This Row],[Avg]]+$U$2*TableOMP[[#This Row],[StdDev]]</f>
        <v>#N/A</v>
      </c>
      <c r="S7416" s="3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>MID(M7417,22,1)</f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s="3" t="e">
        <f>TableOMP[[#This Row],[Avg]]-$U$2*TableOMP[[#This Row],[StdDev]]</f>
        <v>#N/A</v>
      </c>
      <c r="R7417" s="3" t="e">
        <f>TableOMP[[#This Row],[Avg]]+$U$2*TableOMP[[#This Row],[StdDev]]</f>
        <v>#N/A</v>
      </c>
      <c r="S7417" s="3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>MID(M7418,22,1)</f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s="3" t="e">
        <f>TableOMP[[#This Row],[Avg]]-$U$2*TableOMP[[#This Row],[StdDev]]</f>
        <v>#N/A</v>
      </c>
      <c r="R7418" s="3" t="e">
        <f>TableOMP[[#This Row],[Avg]]+$U$2*TableOMP[[#This Row],[StdDev]]</f>
        <v>#N/A</v>
      </c>
      <c r="S7418" s="3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>MID(M7419,22,1)</f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s="3" t="e">
        <f>TableOMP[[#This Row],[Avg]]-$U$2*TableOMP[[#This Row],[StdDev]]</f>
        <v>#N/A</v>
      </c>
      <c r="R7419" s="3" t="e">
        <f>TableOMP[[#This Row],[Avg]]+$U$2*TableOMP[[#This Row],[StdDev]]</f>
        <v>#N/A</v>
      </c>
      <c r="S7419" s="3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>MID(M7420,22,1)</f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s="3" t="e">
        <f>TableOMP[[#This Row],[Avg]]-$U$2*TableOMP[[#This Row],[StdDev]]</f>
        <v>#N/A</v>
      </c>
      <c r="R7420" s="3" t="e">
        <f>TableOMP[[#This Row],[Avg]]+$U$2*TableOMP[[#This Row],[StdDev]]</f>
        <v>#N/A</v>
      </c>
      <c r="S7420" s="3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>MID(M7421,22,1)</f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s="3" t="e">
        <f>TableOMP[[#This Row],[Avg]]-$U$2*TableOMP[[#This Row],[StdDev]]</f>
        <v>#N/A</v>
      </c>
      <c r="R7421" s="3" t="e">
        <f>TableOMP[[#This Row],[Avg]]+$U$2*TableOMP[[#This Row],[StdDev]]</f>
        <v>#N/A</v>
      </c>
      <c r="S7421" s="3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>MID(M7422,22,1)</f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s="3" t="e">
        <f>TableOMP[[#This Row],[Avg]]-$U$2*TableOMP[[#This Row],[StdDev]]</f>
        <v>#N/A</v>
      </c>
      <c r="R7422" s="3" t="e">
        <f>TableOMP[[#This Row],[Avg]]+$U$2*TableOMP[[#This Row],[StdDev]]</f>
        <v>#N/A</v>
      </c>
      <c r="S7422" s="3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>MID(M7423,22,1)</f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s="3" t="e">
        <f>TableOMP[[#This Row],[Avg]]-$U$2*TableOMP[[#This Row],[StdDev]]</f>
        <v>#N/A</v>
      </c>
      <c r="R7423" s="3" t="e">
        <f>TableOMP[[#This Row],[Avg]]+$U$2*TableOMP[[#This Row],[StdDev]]</f>
        <v>#N/A</v>
      </c>
      <c r="S7423" s="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>MID(M7424,22,1)</f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s="3" t="e">
        <f>TableOMP[[#This Row],[Avg]]-$U$2*TableOMP[[#This Row],[StdDev]]</f>
        <v>#N/A</v>
      </c>
      <c r="R7424" s="3" t="e">
        <f>TableOMP[[#This Row],[Avg]]+$U$2*TableOMP[[#This Row],[StdDev]]</f>
        <v>#N/A</v>
      </c>
      <c r="S7424" s="3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>MID(M7425,22,1)</f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s="3" t="e">
        <f>TableOMP[[#This Row],[Avg]]-$U$2*TableOMP[[#This Row],[StdDev]]</f>
        <v>#N/A</v>
      </c>
      <c r="R7425" s="3" t="e">
        <f>TableOMP[[#This Row],[Avg]]+$U$2*TableOMP[[#This Row],[StdDev]]</f>
        <v>#N/A</v>
      </c>
      <c r="S7425" s="3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s="3" t="e">
        <f>TableOMP[[#This Row],[Avg]]-$U$2*TableOMP[[#This Row],[StdDev]]</f>
        <v>#N/A</v>
      </c>
      <c r="R7426" s="3" t="e">
        <f>TableOMP[[#This Row],[Avg]]+$U$2*TableOMP[[#This Row],[StdDev]]</f>
        <v>#N/A</v>
      </c>
      <c r="S7426" s="3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>MID(M7427,22,1)</f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s="3" t="e">
        <f>TableOMP[[#This Row],[Avg]]-$U$2*TableOMP[[#This Row],[StdDev]]</f>
        <v>#N/A</v>
      </c>
      <c r="R7427" s="3" t="e">
        <f>TableOMP[[#This Row],[Avg]]+$U$2*TableOMP[[#This Row],[StdDev]]</f>
        <v>#N/A</v>
      </c>
      <c r="S7427" s="3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>MID(M7428,22,1)</f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s="3" t="e">
        <f>TableOMP[[#This Row],[Avg]]-$U$2*TableOMP[[#This Row],[StdDev]]</f>
        <v>#N/A</v>
      </c>
      <c r="R7428" s="3" t="e">
        <f>TableOMP[[#This Row],[Avg]]+$U$2*TableOMP[[#This Row],[StdDev]]</f>
        <v>#N/A</v>
      </c>
      <c r="S7428" s="3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>MID(M7429,22,1)</f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s="3" t="e">
        <f>TableOMP[[#This Row],[Avg]]-$U$2*TableOMP[[#This Row],[StdDev]]</f>
        <v>#N/A</v>
      </c>
      <c r="R7429" s="3" t="e">
        <f>TableOMP[[#This Row],[Avg]]+$U$2*TableOMP[[#This Row],[StdDev]]</f>
        <v>#N/A</v>
      </c>
      <c r="S7429" s="3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>MID(M7430,22,1)</f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s="3" t="e">
        <f>TableOMP[[#This Row],[Avg]]-$U$2*TableOMP[[#This Row],[StdDev]]</f>
        <v>#N/A</v>
      </c>
      <c r="R7430" s="3" t="e">
        <f>TableOMP[[#This Row],[Avg]]+$U$2*TableOMP[[#This Row],[StdDev]]</f>
        <v>#N/A</v>
      </c>
      <c r="S7430" s="3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>MID(M7431,22,1)</f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s="3" t="e">
        <f>TableOMP[[#This Row],[Avg]]-$U$2*TableOMP[[#This Row],[StdDev]]</f>
        <v>#N/A</v>
      </c>
      <c r="R7431" s="3" t="e">
        <f>TableOMP[[#This Row],[Avg]]+$U$2*TableOMP[[#This Row],[StdDev]]</f>
        <v>#N/A</v>
      </c>
      <c r="S7431" s="3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>MID(M7432,22,1)</f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s="3" t="e">
        <f>TableOMP[[#This Row],[Avg]]-$U$2*TableOMP[[#This Row],[StdDev]]</f>
        <v>#N/A</v>
      </c>
      <c r="R7432" s="3" t="e">
        <f>TableOMP[[#This Row],[Avg]]+$U$2*TableOMP[[#This Row],[StdDev]]</f>
        <v>#N/A</v>
      </c>
      <c r="S7432" s="3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>MID(M7433,22,1)</f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s="3" t="e">
        <f>TableOMP[[#This Row],[Avg]]-$U$2*TableOMP[[#This Row],[StdDev]]</f>
        <v>#N/A</v>
      </c>
      <c r="R7433" s="3" t="e">
        <f>TableOMP[[#This Row],[Avg]]+$U$2*TableOMP[[#This Row],[StdDev]]</f>
        <v>#N/A</v>
      </c>
      <c r="S7433" s="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>MID(M7434,22,1)</f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s="3" t="e">
        <f>TableOMP[[#This Row],[Avg]]-$U$2*TableOMP[[#This Row],[StdDev]]</f>
        <v>#N/A</v>
      </c>
      <c r="R7434" s="3" t="e">
        <f>TableOMP[[#This Row],[Avg]]+$U$2*TableOMP[[#This Row],[StdDev]]</f>
        <v>#N/A</v>
      </c>
      <c r="S7434" s="3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>MID(M7435,22,1)</f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s="3" t="e">
        <f>TableOMP[[#This Row],[Avg]]-$U$2*TableOMP[[#This Row],[StdDev]]</f>
        <v>#N/A</v>
      </c>
      <c r="R7435" s="3" t="e">
        <f>TableOMP[[#This Row],[Avg]]+$U$2*TableOMP[[#This Row],[StdDev]]</f>
        <v>#N/A</v>
      </c>
      <c r="S7435" s="3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>MID(M7436,22,1)</f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s="3" t="e">
        <f>TableOMP[[#This Row],[Avg]]-$U$2*TableOMP[[#This Row],[StdDev]]</f>
        <v>#N/A</v>
      </c>
      <c r="R7436" s="3" t="e">
        <f>TableOMP[[#This Row],[Avg]]+$U$2*TableOMP[[#This Row],[StdDev]]</f>
        <v>#N/A</v>
      </c>
      <c r="S7436" s="3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>MID(M7437,22,1)</f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s="3" t="e">
        <f>TableOMP[[#This Row],[Avg]]-$U$2*TableOMP[[#This Row],[StdDev]]</f>
        <v>#N/A</v>
      </c>
      <c r="R7437" s="3" t="e">
        <f>TableOMP[[#This Row],[Avg]]+$U$2*TableOMP[[#This Row],[StdDev]]</f>
        <v>#N/A</v>
      </c>
      <c r="S7437" s="3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>MID(M7438,22,1)</f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s="3" t="e">
        <f>TableOMP[[#This Row],[Avg]]-$U$2*TableOMP[[#This Row],[StdDev]]</f>
        <v>#N/A</v>
      </c>
      <c r="R7438" s="3" t="e">
        <f>TableOMP[[#This Row],[Avg]]+$U$2*TableOMP[[#This Row],[StdDev]]</f>
        <v>#N/A</v>
      </c>
      <c r="S7438" s="3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>MID(M7439,22,1)</f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s="3" t="e">
        <f>TableOMP[[#This Row],[Avg]]-$U$2*TableOMP[[#This Row],[StdDev]]</f>
        <v>#N/A</v>
      </c>
      <c r="R7439" s="3" t="e">
        <f>TableOMP[[#This Row],[Avg]]+$U$2*TableOMP[[#This Row],[StdDev]]</f>
        <v>#N/A</v>
      </c>
      <c r="S7439" s="3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>MID(M7440,22,1)</f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s="3" t="e">
        <f>TableOMP[[#This Row],[Avg]]-$U$2*TableOMP[[#This Row],[StdDev]]</f>
        <v>#N/A</v>
      </c>
      <c r="R7440" s="3" t="e">
        <f>TableOMP[[#This Row],[Avg]]+$U$2*TableOMP[[#This Row],[StdDev]]</f>
        <v>#N/A</v>
      </c>
      <c r="S7440" s="3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>MID(M7441,22,1)</f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s="3" t="e">
        <f>TableOMP[[#This Row],[Avg]]-$U$2*TableOMP[[#This Row],[StdDev]]</f>
        <v>#N/A</v>
      </c>
      <c r="R7441" s="3" t="e">
        <f>TableOMP[[#This Row],[Avg]]+$U$2*TableOMP[[#This Row],[StdDev]]</f>
        <v>#N/A</v>
      </c>
      <c r="S7441" s="3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>MID(M7442,22,1)</f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s="3" t="e">
        <f>TableOMP[[#This Row],[Avg]]-$U$2*TableOMP[[#This Row],[StdDev]]</f>
        <v>#N/A</v>
      </c>
      <c r="R7442" s="3" t="e">
        <f>TableOMP[[#This Row],[Avg]]+$U$2*TableOMP[[#This Row],[StdDev]]</f>
        <v>#N/A</v>
      </c>
      <c r="S7442" s="3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>MID(M7443,22,1)</f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s="3" t="e">
        <f>TableOMP[[#This Row],[Avg]]-$U$2*TableOMP[[#This Row],[StdDev]]</f>
        <v>#N/A</v>
      </c>
      <c r="R7443" s="3" t="e">
        <f>TableOMP[[#This Row],[Avg]]+$U$2*TableOMP[[#This Row],[StdDev]]</f>
        <v>#N/A</v>
      </c>
      <c r="S7443" s="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>MID(M7444,22,1)</f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s="3" t="e">
        <f>TableOMP[[#This Row],[Avg]]-$U$2*TableOMP[[#This Row],[StdDev]]</f>
        <v>#N/A</v>
      </c>
      <c r="R7444" s="3" t="e">
        <f>TableOMP[[#This Row],[Avg]]+$U$2*TableOMP[[#This Row],[StdDev]]</f>
        <v>#N/A</v>
      </c>
      <c r="S7444" s="3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>MID(M7445,22,1)</f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s="3" t="e">
        <f>TableOMP[[#This Row],[Avg]]-$U$2*TableOMP[[#This Row],[StdDev]]</f>
        <v>#N/A</v>
      </c>
      <c r="R7445" s="3" t="e">
        <f>TableOMP[[#This Row],[Avg]]+$U$2*TableOMP[[#This Row],[StdDev]]</f>
        <v>#N/A</v>
      </c>
      <c r="S7445" s="3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>MID(M7446,22,1)</f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s="3" t="e">
        <f>TableOMP[[#This Row],[Avg]]-$U$2*TableOMP[[#This Row],[StdDev]]</f>
        <v>#N/A</v>
      </c>
      <c r="R7446" s="3" t="e">
        <f>TableOMP[[#This Row],[Avg]]+$U$2*TableOMP[[#This Row],[StdDev]]</f>
        <v>#N/A</v>
      </c>
      <c r="S7446" s="3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>MID(M7447,22,1)</f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s="3" t="e">
        <f>TableOMP[[#This Row],[Avg]]-$U$2*TableOMP[[#This Row],[StdDev]]</f>
        <v>#N/A</v>
      </c>
      <c r="R7447" s="3" t="e">
        <f>TableOMP[[#This Row],[Avg]]+$U$2*TableOMP[[#This Row],[StdDev]]</f>
        <v>#N/A</v>
      </c>
      <c r="S7447" s="3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>MID(M7448,22,1)</f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s="3" t="e">
        <f>TableOMP[[#This Row],[Avg]]-$U$2*TableOMP[[#This Row],[StdDev]]</f>
        <v>#N/A</v>
      </c>
      <c r="R7448" s="3" t="e">
        <f>TableOMP[[#This Row],[Avg]]+$U$2*TableOMP[[#This Row],[StdDev]]</f>
        <v>#N/A</v>
      </c>
      <c r="S7448" s="3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>MID(M7449,22,1)</f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s="3" t="e">
        <f>TableOMP[[#This Row],[Avg]]-$U$2*TableOMP[[#This Row],[StdDev]]</f>
        <v>#N/A</v>
      </c>
      <c r="R7449" s="3" t="e">
        <f>TableOMP[[#This Row],[Avg]]+$U$2*TableOMP[[#This Row],[StdDev]]</f>
        <v>#N/A</v>
      </c>
      <c r="S7449" s="3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>MID(M7450,22,1)</f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s="3" t="e">
        <f>TableOMP[[#This Row],[Avg]]-$U$2*TableOMP[[#This Row],[StdDev]]</f>
        <v>#N/A</v>
      </c>
      <c r="R7450" s="3" t="e">
        <f>TableOMP[[#This Row],[Avg]]+$U$2*TableOMP[[#This Row],[StdDev]]</f>
        <v>#N/A</v>
      </c>
      <c r="S7450" s="3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>MID(M7451,22,1)</f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s="3" t="e">
        <f>TableOMP[[#This Row],[Avg]]-$U$2*TableOMP[[#This Row],[StdDev]]</f>
        <v>#N/A</v>
      </c>
      <c r="R7451" s="3" t="e">
        <f>TableOMP[[#This Row],[Avg]]+$U$2*TableOMP[[#This Row],[StdDev]]</f>
        <v>#N/A</v>
      </c>
      <c r="S7451" s="3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>MID(M7452,22,1)</f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s="3" t="e">
        <f>TableOMP[[#This Row],[Avg]]-$U$2*TableOMP[[#This Row],[StdDev]]</f>
        <v>#N/A</v>
      </c>
      <c r="R7452" s="3" t="e">
        <f>TableOMP[[#This Row],[Avg]]+$U$2*TableOMP[[#This Row],[StdDev]]</f>
        <v>#N/A</v>
      </c>
      <c r="S7452" s="3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>MID(M7453,22,1)</f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s="3" t="e">
        <f>TableOMP[[#This Row],[Avg]]-$U$2*TableOMP[[#This Row],[StdDev]]</f>
        <v>#N/A</v>
      </c>
      <c r="R7453" s="3" t="e">
        <f>TableOMP[[#This Row],[Avg]]+$U$2*TableOMP[[#This Row],[StdDev]]</f>
        <v>#N/A</v>
      </c>
      <c r="S7453" s="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>MID(M7454,22,1)</f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s="3" t="e">
        <f>TableOMP[[#This Row],[Avg]]-$U$2*TableOMP[[#This Row],[StdDev]]</f>
        <v>#N/A</v>
      </c>
      <c r="R7454" s="3" t="e">
        <f>TableOMP[[#This Row],[Avg]]+$U$2*TableOMP[[#This Row],[StdDev]]</f>
        <v>#N/A</v>
      </c>
      <c r="S7454" s="3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>MID(M7455,22,1)</f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s="3" t="e">
        <f>TableOMP[[#This Row],[Avg]]-$U$2*TableOMP[[#This Row],[StdDev]]</f>
        <v>#N/A</v>
      </c>
      <c r="R7455" s="3" t="e">
        <f>TableOMP[[#This Row],[Avg]]+$U$2*TableOMP[[#This Row],[StdDev]]</f>
        <v>#N/A</v>
      </c>
      <c r="S7455" s="3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>MID(M7456,22,1)</f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s="3" t="e">
        <f>TableOMP[[#This Row],[Avg]]-$U$2*TableOMP[[#This Row],[StdDev]]</f>
        <v>#N/A</v>
      </c>
      <c r="R7456" s="3" t="e">
        <f>TableOMP[[#This Row],[Avg]]+$U$2*TableOMP[[#This Row],[StdDev]]</f>
        <v>#N/A</v>
      </c>
      <c r="S7456" s="3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>MID(M7457,22,1)</f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s="3" t="e">
        <f>TableOMP[[#This Row],[Avg]]-$U$2*TableOMP[[#This Row],[StdDev]]</f>
        <v>#N/A</v>
      </c>
      <c r="R7457" s="3" t="e">
        <f>TableOMP[[#This Row],[Avg]]+$U$2*TableOMP[[#This Row],[StdDev]]</f>
        <v>#N/A</v>
      </c>
      <c r="S7457" s="3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>MID(M7458,22,1)</f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s="3" t="e">
        <f>TableOMP[[#This Row],[Avg]]-$U$2*TableOMP[[#This Row],[StdDev]]</f>
        <v>#N/A</v>
      </c>
      <c r="R7458" s="3" t="e">
        <f>TableOMP[[#This Row],[Avg]]+$U$2*TableOMP[[#This Row],[StdDev]]</f>
        <v>#N/A</v>
      </c>
      <c r="S7458" s="3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>MID(M7459,22,1)</f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s="3" t="e">
        <f>TableOMP[[#This Row],[Avg]]-$U$2*TableOMP[[#This Row],[StdDev]]</f>
        <v>#N/A</v>
      </c>
      <c r="R7459" s="3" t="e">
        <f>TableOMP[[#This Row],[Avg]]+$U$2*TableOMP[[#This Row],[StdDev]]</f>
        <v>#N/A</v>
      </c>
      <c r="S7459" s="3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>MID(M7460,22,1)</f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s="3" t="e">
        <f>TableOMP[[#This Row],[Avg]]-$U$2*TableOMP[[#This Row],[StdDev]]</f>
        <v>#N/A</v>
      </c>
      <c r="R7460" s="3" t="e">
        <f>TableOMP[[#This Row],[Avg]]+$U$2*TableOMP[[#This Row],[StdDev]]</f>
        <v>#N/A</v>
      </c>
      <c r="S7460" s="3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>MID(M7461,22,1)</f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s="3" t="e">
        <f>TableOMP[[#This Row],[Avg]]-$U$2*TableOMP[[#This Row],[StdDev]]</f>
        <v>#N/A</v>
      </c>
      <c r="R7461" s="3" t="e">
        <f>TableOMP[[#This Row],[Avg]]+$U$2*TableOMP[[#This Row],[StdDev]]</f>
        <v>#N/A</v>
      </c>
      <c r="S7461" s="3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>MID(M7462,22,1)</f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s="3" t="e">
        <f>TableOMP[[#This Row],[Avg]]-$U$2*TableOMP[[#This Row],[StdDev]]</f>
        <v>#N/A</v>
      </c>
      <c r="R7462" s="3" t="e">
        <f>TableOMP[[#This Row],[Avg]]+$U$2*TableOMP[[#This Row],[StdDev]]</f>
        <v>#N/A</v>
      </c>
      <c r="S7462" s="3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>MID(M7463,22,1)</f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s="3" t="e">
        <f>TableOMP[[#This Row],[Avg]]-$U$2*TableOMP[[#This Row],[StdDev]]</f>
        <v>#N/A</v>
      </c>
      <c r="R7463" s="3" t="e">
        <f>TableOMP[[#This Row],[Avg]]+$U$2*TableOMP[[#This Row],[StdDev]]</f>
        <v>#N/A</v>
      </c>
      <c r="S7463" s="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>MID(M7464,22,1)</f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s="3" t="e">
        <f>TableOMP[[#This Row],[Avg]]-$U$2*TableOMP[[#This Row],[StdDev]]</f>
        <v>#N/A</v>
      </c>
      <c r="R7464" s="3" t="e">
        <f>TableOMP[[#This Row],[Avg]]+$U$2*TableOMP[[#This Row],[StdDev]]</f>
        <v>#N/A</v>
      </c>
      <c r="S7464" s="3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>MID(M7465,22,1)</f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s="3" t="e">
        <f>TableOMP[[#This Row],[Avg]]-$U$2*TableOMP[[#This Row],[StdDev]]</f>
        <v>#N/A</v>
      </c>
      <c r="R7465" s="3" t="e">
        <f>TableOMP[[#This Row],[Avg]]+$U$2*TableOMP[[#This Row],[StdDev]]</f>
        <v>#N/A</v>
      </c>
      <c r="S7465" s="3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>MID(M7466,22,1)</f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s="3" t="e">
        <f>TableOMP[[#This Row],[Avg]]-$U$2*TableOMP[[#This Row],[StdDev]]</f>
        <v>#N/A</v>
      </c>
      <c r="R7466" s="3" t="e">
        <f>TableOMP[[#This Row],[Avg]]+$U$2*TableOMP[[#This Row],[StdDev]]</f>
        <v>#N/A</v>
      </c>
      <c r="S7466" s="3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>MID(M7467,22,1)</f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s="3" t="e">
        <f>TableOMP[[#This Row],[Avg]]-$U$2*TableOMP[[#This Row],[StdDev]]</f>
        <v>#N/A</v>
      </c>
      <c r="R7467" s="3" t="e">
        <f>TableOMP[[#This Row],[Avg]]+$U$2*TableOMP[[#This Row],[StdDev]]</f>
        <v>#N/A</v>
      </c>
      <c r="S7467" s="3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>MID(M7468,22,1)</f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s="3" t="e">
        <f>TableOMP[[#This Row],[Avg]]-$U$2*TableOMP[[#This Row],[StdDev]]</f>
        <v>#N/A</v>
      </c>
      <c r="R7468" s="3" t="e">
        <f>TableOMP[[#This Row],[Avg]]+$U$2*TableOMP[[#This Row],[StdDev]]</f>
        <v>#N/A</v>
      </c>
      <c r="S7468" s="3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>MID(M7469,22,1)</f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s="3" t="e">
        <f>TableOMP[[#This Row],[Avg]]-$U$2*TableOMP[[#This Row],[StdDev]]</f>
        <v>#N/A</v>
      </c>
      <c r="R7469" s="3" t="e">
        <f>TableOMP[[#This Row],[Avg]]+$U$2*TableOMP[[#This Row],[StdDev]]</f>
        <v>#N/A</v>
      </c>
      <c r="S7469" s="3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>MID(M7470,22,1)</f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s="3" t="e">
        <f>TableOMP[[#This Row],[Avg]]-$U$2*TableOMP[[#This Row],[StdDev]]</f>
        <v>#N/A</v>
      </c>
      <c r="R7470" s="3" t="e">
        <f>TableOMP[[#This Row],[Avg]]+$U$2*TableOMP[[#This Row],[StdDev]]</f>
        <v>#N/A</v>
      </c>
      <c r="S7470" s="3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>MID(M7471,22,1)</f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s="3" t="e">
        <f>TableOMP[[#This Row],[Avg]]-$U$2*TableOMP[[#This Row],[StdDev]]</f>
        <v>#N/A</v>
      </c>
      <c r="R7471" s="3" t="e">
        <f>TableOMP[[#This Row],[Avg]]+$U$2*TableOMP[[#This Row],[StdDev]]</f>
        <v>#N/A</v>
      </c>
      <c r="S7471" s="3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>MID(M7472,22,1)</f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s="3" t="e">
        <f>TableOMP[[#This Row],[Avg]]-$U$2*TableOMP[[#This Row],[StdDev]]</f>
        <v>#N/A</v>
      </c>
      <c r="R7472" s="3" t="e">
        <f>TableOMP[[#This Row],[Avg]]+$U$2*TableOMP[[#This Row],[StdDev]]</f>
        <v>#N/A</v>
      </c>
      <c r="S7472" s="3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>MID(M7473,22,1)</f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s="3" t="e">
        <f>TableOMP[[#This Row],[Avg]]-$U$2*TableOMP[[#This Row],[StdDev]]</f>
        <v>#N/A</v>
      </c>
      <c r="R7473" s="3" t="e">
        <f>TableOMP[[#This Row],[Avg]]+$U$2*TableOMP[[#This Row],[StdDev]]</f>
        <v>#N/A</v>
      </c>
      <c r="S7473" s="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>MID(M7474,22,1)</f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s="3" t="e">
        <f>TableOMP[[#This Row],[Avg]]-$U$2*TableOMP[[#This Row],[StdDev]]</f>
        <v>#N/A</v>
      </c>
      <c r="R7474" s="3" t="e">
        <f>TableOMP[[#This Row],[Avg]]+$U$2*TableOMP[[#This Row],[StdDev]]</f>
        <v>#N/A</v>
      </c>
      <c r="S7474" s="3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>MID(M7475,22,1)</f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s="3" t="e">
        <f>TableOMP[[#This Row],[Avg]]-$U$2*TableOMP[[#This Row],[StdDev]]</f>
        <v>#N/A</v>
      </c>
      <c r="R7475" s="3" t="e">
        <f>TableOMP[[#This Row],[Avg]]+$U$2*TableOMP[[#This Row],[StdDev]]</f>
        <v>#N/A</v>
      </c>
      <c r="S7475" s="3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>MID(M7476,22,1)</f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s="3" t="e">
        <f>TableOMP[[#This Row],[Avg]]-$U$2*TableOMP[[#This Row],[StdDev]]</f>
        <v>#N/A</v>
      </c>
      <c r="R7476" s="3" t="e">
        <f>TableOMP[[#This Row],[Avg]]+$U$2*TableOMP[[#This Row],[StdDev]]</f>
        <v>#N/A</v>
      </c>
      <c r="S7476" s="3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>MID(M7477,22,1)</f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s="3" t="e">
        <f>TableOMP[[#This Row],[Avg]]-$U$2*TableOMP[[#This Row],[StdDev]]</f>
        <v>#N/A</v>
      </c>
      <c r="R7477" s="3" t="e">
        <f>TableOMP[[#This Row],[Avg]]+$U$2*TableOMP[[#This Row],[StdDev]]</f>
        <v>#N/A</v>
      </c>
      <c r="S7477" s="3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>MID(M7478,22,1)</f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s="3" t="e">
        <f>TableOMP[[#This Row],[Avg]]-$U$2*TableOMP[[#This Row],[StdDev]]</f>
        <v>#N/A</v>
      </c>
      <c r="R7478" s="3" t="e">
        <f>TableOMP[[#This Row],[Avg]]+$U$2*TableOMP[[#This Row],[StdDev]]</f>
        <v>#N/A</v>
      </c>
      <c r="S7478" s="3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>MID(M7479,22,1)</f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s="3" t="e">
        <f>TableOMP[[#This Row],[Avg]]-$U$2*TableOMP[[#This Row],[StdDev]]</f>
        <v>#N/A</v>
      </c>
      <c r="R7479" s="3" t="e">
        <f>TableOMP[[#This Row],[Avg]]+$U$2*TableOMP[[#This Row],[StdDev]]</f>
        <v>#N/A</v>
      </c>
      <c r="S7479" s="3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>MID(M7480,22,1)</f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s="3" t="e">
        <f>TableOMP[[#This Row],[Avg]]-$U$2*TableOMP[[#This Row],[StdDev]]</f>
        <v>#N/A</v>
      </c>
      <c r="R7480" s="3" t="e">
        <f>TableOMP[[#This Row],[Avg]]+$U$2*TableOMP[[#This Row],[StdDev]]</f>
        <v>#N/A</v>
      </c>
      <c r="S7480" s="3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>MID(M7481,22,1)</f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s="3" t="e">
        <f>TableOMP[[#This Row],[Avg]]-$U$2*TableOMP[[#This Row],[StdDev]]</f>
        <v>#N/A</v>
      </c>
      <c r="R7481" s="3" t="e">
        <f>TableOMP[[#This Row],[Avg]]+$U$2*TableOMP[[#This Row],[StdDev]]</f>
        <v>#N/A</v>
      </c>
      <c r="S7481" s="3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>MID(M7482,22,1)</f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s="3" t="e">
        <f>TableOMP[[#This Row],[Avg]]-$U$2*TableOMP[[#This Row],[StdDev]]</f>
        <v>#N/A</v>
      </c>
      <c r="R7482" s="3" t="e">
        <f>TableOMP[[#This Row],[Avg]]+$U$2*TableOMP[[#This Row],[StdDev]]</f>
        <v>#N/A</v>
      </c>
      <c r="S7482" s="3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>MID(M7483,22,1)</f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s="3" t="e">
        <f>TableOMP[[#This Row],[Avg]]-$U$2*TableOMP[[#This Row],[StdDev]]</f>
        <v>#N/A</v>
      </c>
      <c r="R7483" s="3" t="e">
        <f>TableOMP[[#This Row],[Avg]]+$U$2*TableOMP[[#This Row],[StdDev]]</f>
        <v>#N/A</v>
      </c>
      <c r="S7483" s="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>MID(M7484,22,1)</f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s="3" t="e">
        <f>TableOMP[[#This Row],[Avg]]-$U$2*TableOMP[[#This Row],[StdDev]]</f>
        <v>#N/A</v>
      </c>
      <c r="R7484" s="3" t="e">
        <f>TableOMP[[#This Row],[Avg]]+$U$2*TableOMP[[#This Row],[StdDev]]</f>
        <v>#N/A</v>
      </c>
      <c r="S7484" s="3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>MID(M7485,22,1)</f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s="3" t="e">
        <f>TableOMP[[#This Row],[Avg]]-$U$2*TableOMP[[#This Row],[StdDev]]</f>
        <v>#N/A</v>
      </c>
      <c r="R7485" s="3" t="e">
        <f>TableOMP[[#This Row],[Avg]]+$U$2*TableOMP[[#This Row],[StdDev]]</f>
        <v>#N/A</v>
      </c>
      <c r="S7485" s="3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>MID(M7486,22,1)</f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s="3" t="e">
        <f>TableOMP[[#This Row],[Avg]]-$U$2*TableOMP[[#This Row],[StdDev]]</f>
        <v>#N/A</v>
      </c>
      <c r="R7486" s="3" t="e">
        <f>TableOMP[[#This Row],[Avg]]+$U$2*TableOMP[[#This Row],[StdDev]]</f>
        <v>#N/A</v>
      </c>
      <c r="S7486" s="3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>MID(M7487,22,1)</f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s="3" t="e">
        <f>TableOMP[[#This Row],[Avg]]-$U$2*TableOMP[[#This Row],[StdDev]]</f>
        <v>#N/A</v>
      </c>
      <c r="R7487" s="3" t="e">
        <f>TableOMP[[#This Row],[Avg]]+$U$2*TableOMP[[#This Row],[StdDev]]</f>
        <v>#N/A</v>
      </c>
      <c r="S7487" s="3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>MID(M7488,22,1)</f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s="3" t="e">
        <f>TableOMP[[#This Row],[Avg]]-$U$2*TableOMP[[#This Row],[StdDev]]</f>
        <v>#N/A</v>
      </c>
      <c r="R7488" s="3" t="e">
        <f>TableOMP[[#This Row],[Avg]]+$U$2*TableOMP[[#This Row],[StdDev]]</f>
        <v>#N/A</v>
      </c>
      <c r="S7488" s="3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>MID(M7489,22,1)</f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s="3" t="e">
        <f>TableOMP[[#This Row],[Avg]]-$U$2*TableOMP[[#This Row],[StdDev]]</f>
        <v>#N/A</v>
      </c>
      <c r="R7489" s="3" t="e">
        <f>TableOMP[[#This Row],[Avg]]+$U$2*TableOMP[[#This Row],[StdDev]]</f>
        <v>#N/A</v>
      </c>
      <c r="S7489" s="3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s="3" t="e">
        <f>TableOMP[[#This Row],[Avg]]-$U$2*TableOMP[[#This Row],[StdDev]]</f>
        <v>#N/A</v>
      </c>
      <c r="R7490" s="3" t="e">
        <f>TableOMP[[#This Row],[Avg]]+$U$2*TableOMP[[#This Row],[StdDev]]</f>
        <v>#N/A</v>
      </c>
      <c r="S7490" s="3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>MID(M7491,22,1)</f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s="3" t="e">
        <f>TableOMP[[#This Row],[Avg]]-$U$2*TableOMP[[#This Row],[StdDev]]</f>
        <v>#N/A</v>
      </c>
      <c r="R7491" s="3" t="e">
        <f>TableOMP[[#This Row],[Avg]]+$U$2*TableOMP[[#This Row],[StdDev]]</f>
        <v>#N/A</v>
      </c>
      <c r="S7491" s="3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>MID(M7492,22,1)</f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s="3" t="e">
        <f>TableOMP[[#This Row],[Avg]]-$U$2*TableOMP[[#This Row],[StdDev]]</f>
        <v>#N/A</v>
      </c>
      <c r="R7492" s="3" t="e">
        <f>TableOMP[[#This Row],[Avg]]+$U$2*TableOMP[[#This Row],[StdDev]]</f>
        <v>#N/A</v>
      </c>
      <c r="S7492" s="3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>MID(M7493,22,1)</f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s="3" t="e">
        <f>TableOMP[[#This Row],[Avg]]-$U$2*TableOMP[[#This Row],[StdDev]]</f>
        <v>#N/A</v>
      </c>
      <c r="R7493" s="3" t="e">
        <f>TableOMP[[#This Row],[Avg]]+$U$2*TableOMP[[#This Row],[StdDev]]</f>
        <v>#N/A</v>
      </c>
      <c r="S7493" s="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>MID(M7494,22,1)</f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s="3" t="e">
        <f>TableOMP[[#This Row],[Avg]]-$U$2*TableOMP[[#This Row],[StdDev]]</f>
        <v>#N/A</v>
      </c>
      <c r="R7494" s="3" t="e">
        <f>TableOMP[[#This Row],[Avg]]+$U$2*TableOMP[[#This Row],[StdDev]]</f>
        <v>#N/A</v>
      </c>
      <c r="S7494" s="3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>MID(M7495,22,1)</f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s="3" t="e">
        <f>TableOMP[[#This Row],[Avg]]-$U$2*TableOMP[[#This Row],[StdDev]]</f>
        <v>#N/A</v>
      </c>
      <c r="R7495" s="3" t="e">
        <f>TableOMP[[#This Row],[Avg]]+$U$2*TableOMP[[#This Row],[StdDev]]</f>
        <v>#N/A</v>
      </c>
      <c r="S7495" s="3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>MID(M7496,22,1)</f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s="3" t="e">
        <f>TableOMP[[#This Row],[Avg]]-$U$2*TableOMP[[#This Row],[StdDev]]</f>
        <v>#N/A</v>
      </c>
      <c r="R7496" s="3" t="e">
        <f>TableOMP[[#This Row],[Avg]]+$U$2*TableOMP[[#This Row],[StdDev]]</f>
        <v>#N/A</v>
      </c>
      <c r="S7496" s="3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>MID(M7497,22,1)</f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s="3" t="e">
        <f>TableOMP[[#This Row],[Avg]]-$U$2*TableOMP[[#This Row],[StdDev]]</f>
        <v>#N/A</v>
      </c>
      <c r="R7497" s="3" t="e">
        <f>TableOMP[[#This Row],[Avg]]+$U$2*TableOMP[[#This Row],[StdDev]]</f>
        <v>#N/A</v>
      </c>
      <c r="S7497" s="3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>MID(M7498,22,1)</f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s="3" t="e">
        <f>TableOMP[[#This Row],[Avg]]-$U$2*TableOMP[[#This Row],[StdDev]]</f>
        <v>#N/A</v>
      </c>
      <c r="R7498" s="3" t="e">
        <f>TableOMP[[#This Row],[Avg]]+$U$2*TableOMP[[#This Row],[StdDev]]</f>
        <v>#N/A</v>
      </c>
      <c r="S7498" s="3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>MID(M7499,22,1)</f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s="3" t="e">
        <f>TableOMP[[#This Row],[Avg]]-$U$2*TableOMP[[#This Row],[StdDev]]</f>
        <v>#N/A</v>
      </c>
      <c r="R7499" s="3" t="e">
        <f>TableOMP[[#This Row],[Avg]]+$U$2*TableOMP[[#This Row],[StdDev]]</f>
        <v>#N/A</v>
      </c>
      <c r="S7499" s="3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>MID(M7500,22,1)</f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s="3" t="e">
        <f>TableOMP[[#This Row],[Avg]]-$U$2*TableOMP[[#This Row],[StdDev]]</f>
        <v>#N/A</v>
      </c>
      <c r="R7500" s="3" t="e">
        <f>TableOMP[[#This Row],[Avg]]+$U$2*TableOMP[[#This Row],[StdDev]]</f>
        <v>#N/A</v>
      </c>
      <c r="S7500" s="3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>MID(M7501,22,1)</f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s="3" t="e">
        <f>TableOMP[[#This Row],[Avg]]-$U$2*TableOMP[[#This Row],[StdDev]]</f>
        <v>#N/A</v>
      </c>
      <c r="R7501" s="3" t="e">
        <f>TableOMP[[#This Row],[Avg]]+$U$2*TableOMP[[#This Row],[StdDev]]</f>
        <v>#N/A</v>
      </c>
      <c r="S7501" s="3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>MID(M7502,22,1)</f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s="3" t="e">
        <f>TableOMP[[#This Row],[Avg]]-$U$2*TableOMP[[#This Row],[StdDev]]</f>
        <v>#N/A</v>
      </c>
      <c r="R7502" s="3" t="e">
        <f>TableOMP[[#This Row],[Avg]]+$U$2*TableOMP[[#This Row],[StdDev]]</f>
        <v>#N/A</v>
      </c>
      <c r="S7502" s="3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>MID(M7503,22,1)</f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s="3" t="e">
        <f>TableOMP[[#This Row],[Avg]]-$U$2*TableOMP[[#This Row],[StdDev]]</f>
        <v>#N/A</v>
      </c>
      <c r="R7503" s="3" t="e">
        <f>TableOMP[[#This Row],[Avg]]+$U$2*TableOMP[[#This Row],[StdDev]]</f>
        <v>#N/A</v>
      </c>
      <c r="S7503" s="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>MID(M7504,22,1)</f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s="3" t="e">
        <f>TableOMP[[#This Row],[Avg]]-$U$2*TableOMP[[#This Row],[StdDev]]</f>
        <v>#N/A</v>
      </c>
      <c r="R7504" s="3" t="e">
        <f>TableOMP[[#This Row],[Avg]]+$U$2*TableOMP[[#This Row],[StdDev]]</f>
        <v>#N/A</v>
      </c>
      <c r="S7504" s="3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>MID(M7505,22,1)</f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s="3" t="e">
        <f>TableOMP[[#This Row],[Avg]]-$U$2*TableOMP[[#This Row],[StdDev]]</f>
        <v>#N/A</v>
      </c>
      <c r="R7505" s="3" t="e">
        <f>TableOMP[[#This Row],[Avg]]+$U$2*TableOMP[[#This Row],[StdDev]]</f>
        <v>#N/A</v>
      </c>
      <c r="S7505" s="3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>MID(M7506,22,1)</f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s="3" t="e">
        <f>TableOMP[[#This Row],[Avg]]-$U$2*TableOMP[[#This Row],[StdDev]]</f>
        <v>#N/A</v>
      </c>
      <c r="R7506" s="3" t="e">
        <f>TableOMP[[#This Row],[Avg]]+$U$2*TableOMP[[#This Row],[StdDev]]</f>
        <v>#N/A</v>
      </c>
      <c r="S7506" s="3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>MID(M7507,22,1)</f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s="3" t="e">
        <f>TableOMP[[#This Row],[Avg]]-$U$2*TableOMP[[#This Row],[StdDev]]</f>
        <v>#N/A</v>
      </c>
      <c r="R7507" s="3" t="e">
        <f>TableOMP[[#This Row],[Avg]]+$U$2*TableOMP[[#This Row],[StdDev]]</f>
        <v>#N/A</v>
      </c>
      <c r="S7507" s="3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>MID(M7508,22,1)</f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s="3" t="e">
        <f>TableOMP[[#This Row],[Avg]]-$U$2*TableOMP[[#This Row],[StdDev]]</f>
        <v>#N/A</v>
      </c>
      <c r="R7508" s="3" t="e">
        <f>TableOMP[[#This Row],[Avg]]+$U$2*TableOMP[[#This Row],[StdDev]]</f>
        <v>#N/A</v>
      </c>
      <c r="S7508" s="3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>MID(M7509,22,1)</f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s="3" t="e">
        <f>TableOMP[[#This Row],[Avg]]-$U$2*TableOMP[[#This Row],[StdDev]]</f>
        <v>#N/A</v>
      </c>
      <c r="R7509" s="3" t="e">
        <f>TableOMP[[#This Row],[Avg]]+$U$2*TableOMP[[#This Row],[StdDev]]</f>
        <v>#N/A</v>
      </c>
      <c r="S7509" s="3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>MID(M7510,22,1)</f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s="3" t="e">
        <f>TableOMP[[#This Row],[Avg]]-$U$2*TableOMP[[#This Row],[StdDev]]</f>
        <v>#N/A</v>
      </c>
      <c r="R7510" s="3" t="e">
        <f>TableOMP[[#This Row],[Avg]]+$U$2*TableOMP[[#This Row],[StdDev]]</f>
        <v>#N/A</v>
      </c>
      <c r="S7510" s="3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>MID(M7511,22,1)</f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s="3" t="e">
        <f>TableOMP[[#This Row],[Avg]]-$U$2*TableOMP[[#This Row],[StdDev]]</f>
        <v>#N/A</v>
      </c>
      <c r="R7511" s="3" t="e">
        <f>TableOMP[[#This Row],[Avg]]+$U$2*TableOMP[[#This Row],[StdDev]]</f>
        <v>#N/A</v>
      </c>
      <c r="S7511" s="3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>MID(M7512,22,1)</f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s="3" t="e">
        <f>TableOMP[[#This Row],[Avg]]-$U$2*TableOMP[[#This Row],[StdDev]]</f>
        <v>#N/A</v>
      </c>
      <c r="R7512" s="3" t="e">
        <f>TableOMP[[#This Row],[Avg]]+$U$2*TableOMP[[#This Row],[StdDev]]</f>
        <v>#N/A</v>
      </c>
      <c r="S7512" s="3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>MID(M7513,22,1)</f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s="3" t="e">
        <f>TableOMP[[#This Row],[Avg]]-$U$2*TableOMP[[#This Row],[StdDev]]</f>
        <v>#N/A</v>
      </c>
      <c r="R7513" s="3" t="e">
        <f>TableOMP[[#This Row],[Avg]]+$U$2*TableOMP[[#This Row],[StdDev]]</f>
        <v>#N/A</v>
      </c>
      <c r="S7513" s="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>MID(M7514,22,1)</f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s="3" t="e">
        <f>TableOMP[[#This Row],[Avg]]-$U$2*TableOMP[[#This Row],[StdDev]]</f>
        <v>#N/A</v>
      </c>
      <c r="R7514" s="3" t="e">
        <f>TableOMP[[#This Row],[Avg]]+$U$2*TableOMP[[#This Row],[StdDev]]</f>
        <v>#N/A</v>
      </c>
      <c r="S7514" s="3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>MID(M7515,22,1)</f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s="3" t="e">
        <f>TableOMP[[#This Row],[Avg]]-$U$2*TableOMP[[#This Row],[StdDev]]</f>
        <v>#N/A</v>
      </c>
      <c r="R7515" s="3" t="e">
        <f>TableOMP[[#This Row],[Avg]]+$U$2*TableOMP[[#This Row],[StdDev]]</f>
        <v>#N/A</v>
      </c>
      <c r="S7515" s="3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>MID(M7516,22,1)</f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s="3" t="e">
        <f>TableOMP[[#This Row],[Avg]]-$U$2*TableOMP[[#This Row],[StdDev]]</f>
        <v>#N/A</v>
      </c>
      <c r="R7516" s="3" t="e">
        <f>TableOMP[[#This Row],[Avg]]+$U$2*TableOMP[[#This Row],[StdDev]]</f>
        <v>#N/A</v>
      </c>
      <c r="S7516" s="3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>MID(M7517,22,1)</f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s="3" t="e">
        <f>TableOMP[[#This Row],[Avg]]-$U$2*TableOMP[[#This Row],[StdDev]]</f>
        <v>#N/A</v>
      </c>
      <c r="R7517" s="3" t="e">
        <f>TableOMP[[#This Row],[Avg]]+$U$2*TableOMP[[#This Row],[StdDev]]</f>
        <v>#N/A</v>
      </c>
      <c r="S7517" s="3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>MID(M7518,22,1)</f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s="3" t="e">
        <f>TableOMP[[#This Row],[Avg]]-$U$2*TableOMP[[#This Row],[StdDev]]</f>
        <v>#N/A</v>
      </c>
      <c r="R7518" s="3" t="e">
        <f>TableOMP[[#This Row],[Avg]]+$U$2*TableOMP[[#This Row],[StdDev]]</f>
        <v>#N/A</v>
      </c>
      <c r="S7518" s="3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>MID(M7519,22,1)</f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s="3" t="e">
        <f>TableOMP[[#This Row],[Avg]]-$U$2*TableOMP[[#This Row],[StdDev]]</f>
        <v>#N/A</v>
      </c>
      <c r="R7519" s="3" t="e">
        <f>TableOMP[[#This Row],[Avg]]+$U$2*TableOMP[[#This Row],[StdDev]]</f>
        <v>#N/A</v>
      </c>
      <c r="S7519" s="3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>MID(M7520,22,1)</f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s="3" t="e">
        <f>TableOMP[[#This Row],[Avg]]-$U$2*TableOMP[[#This Row],[StdDev]]</f>
        <v>#N/A</v>
      </c>
      <c r="R7520" s="3" t="e">
        <f>TableOMP[[#This Row],[Avg]]+$U$2*TableOMP[[#This Row],[StdDev]]</f>
        <v>#N/A</v>
      </c>
      <c r="S7520" s="3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>MID(M7521,22,1)</f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s="3" t="e">
        <f>TableOMP[[#This Row],[Avg]]-$U$2*TableOMP[[#This Row],[StdDev]]</f>
        <v>#N/A</v>
      </c>
      <c r="R7521" s="3" t="e">
        <f>TableOMP[[#This Row],[Avg]]+$U$2*TableOMP[[#This Row],[StdDev]]</f>
        <v>#N/A</v>
      </c>
      <c r="S7521" s="3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>MID(M7522,22,1)</f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s="3" t="e">
        <f>TableOMP[[#This Row],[Avg]]-$U$2*TableOMP[[#This Row],[StdDev]]</f>
        <v>#N/A</v>
      </c>
      <c r="R7522" s="3" t="e">
        <f>TableOMP[[#This Row],[Avg]]+$U$2*TableOMP[[#This Row],[StdDev]]</f>
        <v>#N/A</v>
      </c>
      <c r="S7522" s="3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>MID(M7523,22,1)</f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s="3" t="e">
        <f>TableOMP[[#This Row],[Avg]]-$U$2*TableOMP[[#This Row],[StdDev]]</f>
        <v>#N/A</v>
      </c>
      <c r="R7523" s="3" t="e">
        <f>TableOMP[[#This Row],[Avg]]+$U$2*TableOMP[[#This Row],[StdDev]]</f>
        <v>#N/A</v>
      </c>
      <c r="S7523" s="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>MID(M7524,22,1)</f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s="3" t="e">
        <f>TableOMP[[#This Row],[Avg]]-$U$2*TableOMP[[#This Row],[StdDev]]</f>
        <v>#N/A</v>
      </c>
      <c r="R7524" s="3" t="e">
        <f>TableOMP[[#This Row],[Avg]]+$U$2*TableOMP[[#This Row],[StdDev]]</f>
        <v>#N/A</v>
      </c>
      <c r="S7524" s="3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>MID(M7525,22,1)</f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s="3" t="e">
        <f>TableOMP[[#This Row],[Avg]]-$U$2*TableOMP[[#This Row],[StdDev]]</f>
        <v>#N/A</v>
      </c>
      <c r="R7525" s="3" t="e">
        <f>TableOMP[[#This Row],[Avg]]+$U$2*TableOMP[[#This Row],[StdDev]]</f>
        <v>#N/A</v>
      </c>
      <c r="S7525" s="3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>MID(M7526,22,1)</f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s="3" t="e">
        <f>TableOMP[[#This Row],[Avg]]-$U$2*TableOMP[[#This Row],[StdDev]]</f>
        <v>#N/A</v>
      </c>
      <c r="R7526" s="3" t="e">
        <f>TableOMP[[#This Row],[Avg]]+$U$2*TableOMP[[#This Row],[StdDev]]</f>
        <v>#N/A</v>
      </c>
      <c r="S7526" s="3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>MID(M7527,22,1)</f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s="3" t="e">
        <f>TableOMP[[#This Row],[Avg]]-$U$2*TableOMP[[#This Row],[StdDev]]</f>
        <v>#N/A</v>
      </c>
      <c r="R7527" s="3" t="e">
        <f>TableOMP[[#This Row],[Avg]]+$U$2*TableOMP[[#This Row],[StdDev]]</f>
        <v>#N/A</v>
      </c>
      <c r="S7527" s="3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>MID(M7528,22,1)</f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s="3" t="e">
        <f>TableOMP[[#This Row],[Avg]]-$U$2*TableOMP[[#This Row],[StdDev]]</f>
        <v>#N/A</v>
      </c>
      <c r="R7528" s="3" t="e">
        <f>TableOMP[[#This Row],[Avg]]+$U$2*TableOMP[[#This Row],[StdDev]]</f>
        <v>#N/A</v>
      </c>
      <c r="S7528" s="3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>MID(M7529,22,1)</f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s="3" t="e">
        <f>TableOMP[[#This Row],[Avg]]-$U$2*TableOMP[[#This Row],[StdDev]]</f>
        <v>#N/A</v>
      </c>
      <c r="R7529" s="3" t="e">
        <f>TableOMP[[#This Row],[Avg]]+$U$2*TableOMP[[#This Row],[StdDev]]</f>
        <v>#N/A</v>
      </c>
      <c r="S7529" s="3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>MID(M7530,22,1)</f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s="3" t="e">
        <f>TableOMP[[#This Row],[Avg]]-$U$2*TableOMP[[#This Row],[StdDev]]</f>
        <v>#N/A</v>
      </c>
      <c r="R7530" s="3" t="e">
        <f>TableOMP[[#This Row],[Avg]]+$U$2*TableOMP[[#This Row],[StdDev]]</f>
        <v>#N/A</v>
      </c>
      <c r="S7530" s="3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>MID(M7531,22,1)</f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s="3" t="e">
        <f>TableOMP[[#This Row],[Avg]]-$U$2*TableOMP[[#This Row],[StdDev]]</f>
        <v>#N/A</v>
      </c>
      <c r="R7531" s="3" t="e">
        <f>TableOMP[[#This Row],[Avg]]+$U$2*TableOMP[[#This Row],[StdDev]]</f>
        <v>#N/A</v>
      </c>
      <c r="S7531" s="3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>MID(M7532,22,1)</f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s="3" t="e">
        <f>TableOMP[[#This Row],[Avg]]-$U$2*TableOMP[[#This Row],[StdDev]]</f>
        <v>#N/A</v>
      </c>
      <c r="R7532" s="3" t="e">
        <f>TableOMP[[#This Row],[Avg]]+$U$2*TableOMP[[#This Row],[StdDev]]</f>
        <v>#N/A</v>
      </c>
      <c r="S7532" s="3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>MID(M7533,22,1)</f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s="3" t="e">
        <f>TableOMP[[#This Row],[Avg]]-$U$2*TableOMP[[#This Row],[StdDev]]</f>
        <v>#N/A</v>
      </c>
      <c r="R7533" s="3" t="e">
        <f>TableOMP[[#This Row],[Avg]]+$U$2*TableOMP[[#This Row],[StdDev]]</f>
        <v>#N/A</v>
      </c>
      <c r="S7533" s="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>MID(M7534,22,1)</f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s="3" t="e">
        <f>TableOMP[[#This Row],[Avg]]-$U$2*TableOMP[[#This Row],[StdDev]]</f>
        <v>#N/A</v>
      </c>
      <c r="R7534" s="3" t="e">
        <f>TableOMP[[#This Row],[Avg]]+$U$2*TableOMP[[#This Row],[StdDev]]</f>
        <v>#N/A</v>
      </c>
      <c r="S7534" s="3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>MID(M7535,22,1)</f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s="3" t="e">
        <f>TableOMP[[#This Row],[Avg]]-$U$2*TableOMP[[#This Row],[StdDev]]</f>
        <v>#N/A</v>
      </c>
      <c r="R7535" s="3" t="e">
        <f>TableOMP[[#This Row],[Avg]]+$U$2*TableOMP[[#This Row],[StdDev]]</f>
        <v>#N/A</v>
      </c>
      <c r="S7535" s="3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>MID(M7536,22,1)</f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s="3" t="e">
        <f>TableOMP[[#This Row],[Avg]]-$U$2*TableOMP[[#This Row],[StdDev]]</f>
        <v>#N/A</v>
      </c>
      <c r="R7536" s="3" t="e">
        <f>TableOMP[[#This Row],[Avg]]+$U$2*TableOMP[[#This Row],[StdDev]]</f>
        <v>#N/A</v>
      </c>
      <c r="S7536" s="3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>MID(M7537,22,1)</f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s="3" t="e">
        <f>TableOMP[[#This Row],[Avg]]-$U$2*TableOMP[[#This Row],[StdDev]]</f>
        <v>#N/A</v>
      </c>
      <c r="R7537" s="3" t="e">
        <f>TableOMP[[#This Row],[Avg]]+$U$2*TableOMP[[#This Row],[StdDev]]</f>
        <v>#N/A</v>
      </c>
      <c r="S7537" s="3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>MID(M7538,22,1)</f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s="3" t="e">
        <f>TableOMP[[#This Row],[Avg]]-$U$2*TableOMP[[#This Row],[StdDev]]</f>
        <v>#N/A</v>
      </c>
      <c r="R7538" s="3" t="e">
        <f>TableOMP[[#This Row],[Avg]]+$U$2*TableOMP[[#This Row],[StdDev]]</f>
        <v>#N/A</v>
      </c>
      <c r="S7538" s="3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>MID(M7539,22,1)</f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s="3" t="e">
        <f>TableOMP[[#This Row],[Avg]]-$U$2*TableOMP[[#This Row],[StdDev]]</f>
        <v>#N/A</v>
      </c>
      <c r="R7539" s="3" t="e">
        <f>TableOMP[[#This Row],[Avg]]+$U$2*TableOMP[[#This Row],[StdDev]]</f>
        <v>#N/A</v>
      </c>
      <c r="S7539" s="3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>MID(M7540,22,1)</f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s="3" t="e">
        <f>TableOMP[[#This Row],[Avg]]-$U$2*TableOMP[[#This Row],[StdDev]]</f>
        <v>#N/A</v>
      </c>
      <c r="R7540" s="3" t="e">
        <f>TableOMP[[#This Row],[Avg]]+$U$2*TableOMP[[#This Row],[StdDev]]</f>
        <v>#N/A</v>
      </c>
      <c r="S7540" s="3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>MID(M7541,22,1)</f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s="3" t="e">
        <f>TableOMP[[#This Row],[Avg]]-$U$2*TableOMP[[#This Row],[StdDev]]</f>
        <v>#N/A</v>
      </c>
      <c r="R7541" s="3" t="e">
        <f>TableOMP[[#This Row],[Avg]]+$U$2*TableOMP[[#This Row],[StdDev]]</f>
        <v>#N/A</v>
      </c>
      <c r="S7541" s="3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>MID(M7542,22,1)</f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s="3" t="e">
        <f>TableOMP[[#This Row],[Avg]]-$U$2*TableOMP[[#This Row],[StdDev]]</f>
        <v>#N/A</v>
      </c>
      <c r="R7542" s="3" t="e">
        <f>TableOMP[[#This Row],[Avg]]+$U$2*TableOMP[[#This Row],[StdDev]]</f>
        <v>#N/A</v>
      </c>
      <c r="S7542" s="3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>MID(M7543,22,1)</f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s="3" t="e">
        <f>TableOMP[[#This Row],[Avg]]-$U$2*TableOMP[[#This Row],[StdDev]]</f>
        <v>#N/A</v>
      </c>
      <c r="R7543" s="3" t="e">
        <f>TableOMP[[#This Row],[Avg]]+$U$2*TableOMP[[#This Row],[StdDev]]</f>
        <v>#N/A</v>
      </c>
      <c r="S7543" s="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>MID(M7544,22,1)</f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s="3" t="e">
        <f>TableOMP[[#This Row],[Avg]]-$U$2*TableOMP[[#This Row],[StdDev]]</f>
        <v>#N/A</v>
      </c>
      <c r="R7544" s="3" t="e">
        <f>TableOMP[[#This Row],[Avg]]+$U$2*TableOMP[[#This Row],[StdDev]]</f>
        <v>#N/A</v>
      </c>
      <c r="S7544" s="3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>MID(M7545,22,1)</f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s="3" t="e">
        <f>TableOMP[[#This Row],[Avg]]-$U$2*TableOMP[[#This Row],[StdDev]]</f>
        <v>#N/A</v>
      </c>
      <c r="R7545" s="3" t="e">
        <f>TableOMP[[#This Row],[Avg]]+$U$2*TableOMP[[#This Row],[StdDev]]</f>
        <v>#N/A</v>
      </c>
      <c r="S7545" s="3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>MID(M7546,22,1)</f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s="3" t="e">
        <f>TableOMP[[#This Row],[Avg]]-$U$2*TableOMP[[#This Row],[StdDev]]</f>
        <v>#N/A</v>
      </c>
      <c r="R7546" s="3" t="e">
        <f>TableOMP[[#This Row],[Avg]]+$U$2*TableOMP[[#This Row],[StdDev]]</f>
        <v>#N/A</v>
      </c>
      <c r="S7546" s="3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>MID(M7547,22,1)</f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s="3" t="e">
        <f>TableOMP[[#This Row],[Avg]]-$U$2*TableOMP[[#This Row],[StdDev]]</f>
        <v>#N/A</v>
      </c>
      <c r="R7547" s="3" t="e">
        <f>TableOMP[[#This Row],[Avg]]+$U$2*TableOMP[[#This Row],[StdDev]]</f>
        <v>#N/A</v>
      </c>
      <c r="S7547" s="3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>MID(M7548,22,1)</f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s="3" t="e">
        <f>TableOMP[[#This Row],[Avg]]-$U$2*TableOMP[[#This Row],[StdDev]]</f>
        <v>#N/A</v>
      </c>
      <c r="R7548" s="3" t="e">
        <f>TableOMP[[#This Row],[Avg]]+$U$2*TableOMP[[#This Row],[StdDev]]</f>
        <v>#N/A</v>
      </c>
      <c r="S7548" s="3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>MID(M7549,22,1)</f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s="3" t="e">
        <f>TableOMP[[#This Row],[Avg]]-$U$2*TableOMP[[#This Row],[StdDev]]</f>
        <v>#N/A</v>
      </c>
      <c r="R7549" s="3" t="e">
        <f>TableOMP[[#This Row],[Avg]]+$U$2*TableOMP[[#This Row],[StdDev]]</f>
        <v>#N/A</v>
      </c>
      <c r="S7549" s="3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>MID(M7550,22,1)</f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s="3" t="e">
        <f>TableOMP[[#This Row],[Avg]]-$U$2*TableOMP[[#This Row],[StdDev]]</f>
        <v>#N/A</v>
      </c>
      <c r="R7550" s="3" t="e">
        <f>TableOMP[[#This Row],[Avg]]+$U$2*TableOMP[[#This Row],[StdDev]]</f>
        <v>#N/A</v>
      </c>
      <c r="S7550" s="3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>MID(M7551,22,1)</f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s="3" t="e">
        <f>TableOMP[[#This Row],[Avg]]-$U$2*TableOMP[[#This Row],[StdDev]]</f>
        <v>#N/A</v>
      </c>
      <c r="R7551" s="3" t="e">
        <f>TableOMP[[#This Row],[Avg]]+$U$2*TableOMP[[#This Row],[StdDev]]</f>
        <v>#N/A</v>
      </c>
      <c r="S7551" s="3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>MID(M7552,22,1)</f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s="3" t="e">
        <f>TableOMP[[#This Row],[Avg]]-$U$2*TableOMP[[#This Row],[StdDev]]</f>
        <v>#N/A</v>
      </c>
      <c r="R7552" s="3" t="e">
        <f>TableOMP[[#This Row],[Avg]]+$U$2*TableOMP[[#This Row],[StdDev]]</f>
        <v>#N/A</v>
      </c>
      <c r="S7552" s="3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>MID(M7553,22,1)</f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s="3" t="e">
        <f>TableOMP[[#This Row],[Avg]]-$U$2*TableOMP[[#This Row],[StdDev]]</f>
        <v>#N/A</v>
      </c>
      <c r="R7553" s="3" t="e">
        <f>TableOMP[[#This Row],[Avg]]+$U$2*TableOMP[[#This Row],[StdDev]]</f>
        <v>#N/A</v>
      </c>
      <c r="S7553" s="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s="3" t="e">
        <f>TableOMP[[#This Row],[Avg]]-$U$2*TableOMP[[#This Row],[StdDev]]</f>
        <v>#N/A</v>
      </c>
      <c r="R7554" s="3" t="e">
        <f>TableOMP[[#This Row],[Avg]]+$U$2*TableOMP[[#This Row],[StdDev]]</f>
        <v>#N/A</v>
      </c>
      <c r="S7554" s="3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>MID(M7555,22,1)</f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s="3" t="e">
        <f>TableOMP[[#This Row],[Avg]]-$U$2*TableOMP[[#This Row],[StdDev]]</f>
        <v>#N/A</v>
      </c>
      <c r="R7555" s="3" t="e">
        <f>TableOMP[[#This Row],[Avg]]+$U$2*TableOMP[[#This Row],[StdDev]]</f>
        <v>#N/A</v>
      </c>
      <c r="S7555" s="3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>MID(M7556,22,1)</f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s="3" t="e">
        <f>TableOMP[[#This Row],[Avg]]-$U$2*TableOMP[[#This Row],[StdDev]]</f>
        <v>#N/A</v>
      </c>
      <c r="R7556" s="3" t="e">
        <f>TableOMP[[#This Row],[Avg]]+$U$2*TableOMP[[#This Row],[StdDev]]</f>
        <v>#N/A</v>
      </c>
      <c r="S7556" s="3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>MID(M7557,22,1)</f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s="3" t="e">
        <f>TableOMP[[#This Row],[Avg]]-$U$2*TableOMP[[#This Row],[StdDev]]</f>
        <v>#N/A</v>
      </c>
      <c r="R7557" s="3" t="e">
        <f>TableOMP[[#This Row],[Avg]]+$U$2*TableOMP[[#This Row],[StdDev]]</f>
        <v>#N/A</v>
      </c>
      <c r="S7557" s="3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>MID(M7558,22,1)</f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s="3" t="e">
        <f>TableOMP[[#This Row],[Avg]]-$U$2*TableOMP[[#This Row],[StdDev]]</f>
        <v>#N/A</v>
      </c>
      <c r="R7558" s="3" t="e">
        <f>TableOMP[[#This Row],[Avg]]+$U$2*TableOMP[[#This Row],[StdDev]]</f>
        <v>#N/A</v>
      </c>
      <c r="S7558" s="3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>MID(M7559,22,1)</f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s="3" t="e">
        <f>TableOMP[[#This Row],[Avg]]-$U$2*TableOMP[[#This Row],[StdDev]]</f>
        <v>#N/A</v>
      </c>
      <c r="R7559" s="3" t="e">
        <f>TableOMP[[#This Row],[Avg]]+$U$2*TableOMP[[#This Row],[StdDev]]</f>
        <v>#N/A</v>
      </c>
      <c r="S7559" s="3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>MID(M7560,22,1)</f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s="3" t="e">
        <f>TableOMP[[#This Row],[Avg]]-$U$2*TableOMP[[#This Row],[StdDev]]</f>
        <v>#N/A</v>
      </c>
      <c r="R7560" s="3" t="e">
        <f>TableOMP[[#This Row],[Avg]]+$U$2*TableOMP[[#This Row],[StdDev]]</f>
        <v>#N/A</v>
      </c>
      <c r="S7560" s="3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>MID(M7561,22,1)</f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s="3" t="e">
        <f>TableOMP[[#This Row],[Avg]]-$U$2*TableOMP[[#This Row],[StdDev]]</f>
        <v>#N/A</v>
      </c>
      <c r="R7561" s="3" t="e">
        <f>TableOMP[[#This Row],[Avg]]+$U$2*TableOMP[[#This Row],[StdDev]]</f>
        <v>#N/A</v>
      </c>
      <c r="S7561" s="3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>MID(M7562,22,1)</f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s="3" t="e">
        <f>TableOMP[[#This Row],[Avg]]-$U$2*TableOMP[[#This Row],[StdDev]]</f>
        <v>#N/A</v>
      </c>
      <c r="R7562" s="3" t="e">
        <f>TableOMP[[#This Row],[Avg]]+$U$2*TableOMP[[#This Row],[StdDev]]</f>
        <v>#N/A</v>
      </c>
      <c r="S7562" s="3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>MID(M7563,22,1)</f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s="3" t="e">
        <f>TableOMP[[#This Row],[Avg]]-$U$2*TableOMP[[#This Row],[StdDev]]</f>
        <v>#N/A</v>
      </c>
      <c r="R7563" s="3" t="e">
        <f>TableOMP[[#This Row],[Avg]]+$U$2*TableOMP[[#This Row],[StdDev]]</f>
        <v>#N/A</v>
      </c>
      <c r="S7563" s="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>MID(M7564,22,1)</f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s="3" t="e">
        <f>TableOMP[[#This Row],[Avg]]-$U$2*TableOMP[[#This Row],[StdDev]]</f>
        <v>#N/A</v>
      </c>
      <c r="R7564" s="3" t="e">
        <f>TableOMP[[#This Row],[Avg]]+$U$2*TableOMP[[#This Row],[StdDev]]</f>
        <v>#N/A</v>
      </c>
      <c r="S7564" s="3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>MID(M7565,22,1)</f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s="3" t="e">
        <f>TableOMP[[#This Row],[Avg]]-$U$2*TableOMP[[#This Row],[StdDev]]</f>
        <v>#N/A</v>
      </c>
      <c r="R7565" s="3" t="e">
        <f>TableOMP[[#This Row],[Avg]]+$U$2*TableOMP[[#This Row],[StdDev]]</f>
        <v>#N/A</v>
      </c>
      <c r="S7565" s="3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>MID(M7566,22,1)</f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s="3" t="e">
        <f>TableOMP[[#This Row],[Avg]]-$U$2*TableOMP[[#This Row],[StdDev]]</f>
        <v>#N/A</v>
      </c>
      <c r="R7566" s="3" t="e">
        <f>TableOMP[[#This Row],[Avg]]+$U$2*TableOMP[[#This Row],[StdDev]]</f>
        <v>#N/A</v>
      </c>
      <c r="S7566" s="3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>MID(M7567,22,1)</f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s="3" t="e">
        <f>TableOMP[[#This Row],[Avg]]-$U$2*TableOMP[[#This Row],[StdDev]]</f>
        <v>#N/A</v>
      </c>
      <c r="R7567" s="3" t="e">
        <f>TableOMP[[#This Row],[Avg]]+$U$2*TableOMP[[#This Row],[StdDev]]</f>
        <v>#N/A</v>
      </c>
      <c r="S7567" s="3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>MID(M7568,22,1)</f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s="3" t="e">
        <f>TableOMP[[#This Row],[Avg]]-$U$2*TableOMP[[#This Row],[StdDev]]</f>
        <v>#N/A</v>
      </c>
      <c r="R7568" s="3" t="e">
        <f>TableOMP[[#This Row],[Avg]]+$U$2*TableOMP[[#This Row],[StdDev]]</f>
        <v>#N/A</v>
      </c>
      <c r="S7568" s="3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>MID(M7569,22,1)</f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s="3" t="e">
        <f>TableOMP[[#This Row],[Avg]]-$U$2*TableOMP[[#This Row],[StdDev]]</f>
        <v>#N/A</v>
      </c>
      <c r="R7569" s="3" t="e">
        <f>TableOMP[[#This Row],[Avg]]+$U$2*TableOMP[[#This Row],[StdDev]]</f>
        <v>#N/A</v>
      </c>
      <c r="S7569" s="3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>MID(M7570,22,1)</f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s="3" t="e">
        <f>TableOMP[[#This Row],[Avg]]-$U$2*TableOMP[[#This Row],[StdDev]]</f>
        <v>#N/A</v>
      </c>
      <c r="R7570" s="3" t="e">
        <f>TableOMP[[#This Row],[Avg]]+$U$2*TableOMP[[#This Row],[StdDev]]</f>
        <v>#N/A</v>
      </c>
      <c r="S7570" s="3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>MID(M7571,22,1)</f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s="3" t="e">
        <f>TableOMP[[#This Row],[Avg]]-$U$2*TableOMP[[#This Row],[StdDev]]</f>
        <v>#N/A</v>
      </c>
      <c r="R7571" s="3" t="e">
        <f>TableOMP[[#This Row],[Avg]]+$U$2*TableOMP[[#This Row],[StdDev]]</f>
        <v>#N/A</v>
      </c>
      <c r="S7571" s="3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>MID(M7572,22,1)</f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s="3" t="e">
        <f>TableOMP[[#This Row],[Avg]]-$U$2*TableOMP[[#This Row],[StdDev]]</f>
        <v>#N/A</v>
      </c>
      <c r="R7572" s="3" t="e">
        <f>TableOMP[[#This Row],[Avg]]+$U$2*TableOMP[[#This Row],[StdDev]]</f>
        <v>#N/A</v>
      </c>
      <c r="S7572" s="3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>MID(M7573,22,1)</f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s="3" t="e">
        <f>TableOMP[[#This Row],[Avg]]-$U$2*TableOMP[[#This Row],[StdDev]]</f>
        <v>#N/A</v>
      </c>
      <c r="R7573" s="3" t="e">
        <f>TableOMP[[#This Row],[Avg]]+$U$2*TableOMP[[#This Row],[StdDev]]</f>
        <v>#N/A</v>
      </c>
      <c r="S7573" s="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>MID(M7574,22,1)</f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s="3" t="e">
        <f>TableOMP[[#This Row],[Avg]]-$U$2*TableOMP[[#This Row],[StdDev]]</f>
        <v>#N/A</v>
      </c>
      <c r="R7574" s="3" t="e">
        <f>TableOMP[[#This Row],[Avg]]+$U$2*TableOMP[[#This Row],[StdDev]]</f>
        <v>#N/A</v>
      </c>
      <c r="S7574" s="3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>MID(M7575,22,1)</f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s="3" t="e">
        <f>TableOMP[[#This Row],[Avg]]-$U$2*TableOMP[[#This Row],[StdDev]]</f>
        <v>#N/A</v>
      </c>
      <c r="R7575" s="3" t="e">
        <f>TableOMP[[#This Row],[Avg]]+$U$2*TableOMP[[#This Row],[StdDev]]</f>
        <v>#N/A</v>
      </c>
      <c r="S7575" s="3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>MID(M7576,22,1)</f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s="3" t="e">
        <f>TableOMP[[#This Row],[Avg]]-$U$2*TableOMP[[#This Row],[StdDev]]</f>
        <v>#N/A</v>
      </c>
      <c r="R7576" s="3" t="e">
        <f>TableOMP[[#This Row],[Avg]]+$U$2*TableOMP[[#This Row],[StdDev]]</f>
        <v>#N/A</v>
      </c>
      <c r="S7576" s="3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>MID(M7577,22,1)</f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s="3" t="e">
        <f>TableOMP[[#This Row],[Avg]]-$U$2*TableOMP[[#This Row],[StdDev]]</f>
        <v>#N/A</v>
      </c>
      <c r="R7577" s="3" t="e">
        <f>TableOMP[[#This Row],[Avg]]+$U$2*TableOMP[[#This Row],[StdDev]]</f>
        <v>#N/A</v>
      </c>
      <c r="S7577" s="3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>MID(M7578,22,1)</f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s="3" t="e">
        <f>TableOMP[[#This Row],[Avg]]-$U$2*TableOMP[[#This Row],[StdDev]]</f>
        <v>#N/A</v>
      </c>
      <c r="R7578" s="3" t="e">
        <f>TableOMP[[#This Row],[Avg]]+$U$2*TableOMP[[#This Row],[StdDev]]</f>
        <v>#N/A</v>
      </c>
      <c r="S7578" s="3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>MID(M7579,22,1)</f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s="3" t="e">
        <f>TableOMP[[#This Row],[Avg]]-$U$2*TableOMP[[#This Row],[StdDev]]</f>
        <v>#N/A</v>
      </c>
      <c r="R7579" s="3" t="e">
        <f>TableOMP[[#This Row],[Avg]]+$U$2*TableOMP[[#This Row],[StdDev]]</f>
        <v>#N/A</v>
      </c>
      <c r="S7579" s="3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>MID(M7580,22,1)</f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s="3" t="e">
        <f>TableOMP[[#This Row],[Avg]]-$U$2*TableOMP[[#This Row],[StdDev]]</f>
        <v>#N/A</v>
      </c>
      <c r="R7580" s="3" t="e">
        <f>TableOMP[[#This Row],[Avg]]+$U$2*TableOMP[[#This Row],[StdDev]]</f>
        <v>#N/A</v>
      </c>
      <c r="S7580" s="3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>MID(M7581,22,1)</f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s="3" t="e">
        <f>TableOMP[[#This Row],[Avg]]-$U$2*TableOMP[[#This Row],[StdDev]]</f>
        <v>#N/A</v>
      </c>
      <c r="R7581" s="3" t="e">
        <f>TableOMP[[#This Row],[Avg]]+$U$2*TableOMP[[#This Row],[StdDev]]</f>
        <v>#N/A</v>
      </c>
      <c r="S7581" s="3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>MID(M7582,22,1)</f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s="3" t="e">
        <f>TableOMP[[#This Row],[Avg]]-$U$2*TableOMP[[#This Row],[StdDev]]</f>
        <v>#N/A</v>
      </c>
      <c r="R7582" s="3" t="e">
        <f>TableOMP[[#This Row],[Avg]]+$U$2*TableOMP[[#This Row],[StdDev]]</f>
        <v>#N/A</v>
      </c>
      <c r="S7582" s="3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>MID(M7583,22,1)</f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s="3" t="e">
        <f>TableOMP[[#This Row],[Avg]]-$U$2*TableOMP[[#This Row],[StdDev]]</f>
        <v>#N/A</v>
      </c>
      <c r="R7583" s="3" t="e">
        <f>TableOMP[[#This Row],[Avg]]+$U$2*TableOMP[[#This Row],[StdDev]]</f>
        <v>#N/A</v>
      </c>
      <c r="S7583" s="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>MID(M7584,22,1)</f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s="3" t="e">
        <f>TableOMP[[#This Row],[Avg]]-$U$2*TableOMP[[#This Row],[StdDev]]</f>
        <v>#N/A</v>
      </c>
      <c r="R7584" s="3" t="e">
        <f>TableOMP[[#This Row],[Avg]]+$U$2*TableOMP[[#This Row],[StdDev]]</f>
        <v>#N/A</v>
      </c>
      <c r="S7584" s="3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>MID(M7585,22,1)</f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s="3" t="e">
        <f>TableOMP[[#This Row],[Avg]]-$U$2*TableOMP[[#This Row],[StdDev]]</f>
        <v>#N/A</v>
      </c>
      <c r="R7585" s="3" t="e">
        <f>TableOMP[[#This Row],[Avg]]+$U$2*TableOMP[[#This Row],[StdDev]]</f>
        <v>#N/A</v>
      </c>
      <c r="S7585" s="3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>MID(M7586,22,1)</f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s="3" t="e">
        <f>TableOMP[[#This Row],[Avg]]-$U$2*TableOMP[[#This Row],[StdDev]]</f>
        <v>#N/A</v>
      </c>
      <c r="R7586" s="3" t="e">
        <f>TableOMP[[#This Row],[Avg]]+$U$2*TableOMP[[#This Row],[StdDev]]</f>
        <v>#N/A</v>
      </c>
      <c r="S7586" s="3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>MID(M7587,22,1)</f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s="3" t="e">
        <f>TableOMP[[#This Row],[Avg]]-$U$2*TableOMP[[#This Row],[StdDev]]</f>
        <v>#N/A</v>
      </c>
      <c r="R7587" s="3" t="e">
        <f>TableOMP[[#This Row],[Avg]]+$U$2*TableOMP[[#This Row],[StdDev]]</f>
        <v>#N/A</v>
      </c>
      <c r="S7587" s="3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>MID(M7588,22,1)</f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s="3" t="e">
        <f>TableOMP[[#This Row],[Avg]]-$U$2*TableOMP[[#This Row],[StdDev]]</f>
        <v>#N/A</v>
      </c>
      <c r="R7588" s="3" t="e">
        <f>TableOMP[[#This Row],[Avg]]+$U$2*TableOMP[[#This Row],[StdDev]]</f>
        <v>#N/A</v>
      </c>
      <c r="S7588" s="3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>MID(M7589,22,1)</f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s="3" t="e">
        <f>TableOMP[[#This Row],[Avg]]-$U$2*TableOMP[[#This Row],[StdDev]]</f>
        <v>#N/A</v>
      </c>
      <c r="R7589" s="3" t="e">
        <f>TableOMP[[#This Row],[Avg]]+$U$2*TableOMP[[#This Row],[StdDev]]</f>
        <v>#N/A</v>
      </c>
      <c r="S7589" s="3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>MID(M7590,22,1)</f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s="3" t="e">
        <f>TableOMP[[#This Row],[Avg]]-$U$2*TableOMP[[#This Row],[StdDev]]</f>
        <v>#N/A</v>
      </c>
      <c r="R7590" s="3" t="e">
        <f>TableOMP[[#This Row],[Avg]]+$U$2*TableOMP[[#This Row],[StdDev]]</f>
        <v>#N/A</v>
      </c>
      <c r="S7590" s="3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>MID(M7591,22,1)</f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s="3" t="e">
        <f>TableOMP[[#This Row],[Avg]]-$U$2*TableOMP[[#This Row],[StdDev]]</f>
        <v>#N/A</v>
      </c>
      <c r="R7591" s="3" t="e">
        <f>TableOMP[[#This Row],[Avg]]+$U$2*TableOMP[[#This Row],[StdDev]]</f>
        <v>#N/A</v>
      </c>
      <c r="S7591" s="3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>MID(M7592,22,1)</f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s="3" t="e">
        <f>TableOMP[[#This Row],[Avg]]-$U$2*TableOMP[[#This Row],[StdDev]]</f>
        <v>#N/A</v>
      </c>
      <c r="R7592" s="3" t="e">
        <f>TableOMP[[#This Row],[Avg]]+$U$2*TableOMP[[#This Row],[StdDev]]</f>
        <v>#N/A</v>
      </c>
      <c r="S7592" s="3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>MID(M7593,22,1)</f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s="3" t="e">
        <f>TableOMP[[#This Row],[Avg]]-$U$2*TableOMP[[#This Row],[StdDev]]</f>
        <v>#N/A</v>
      </c>
      <c r="R7593" s="3" t="e">
        <f>TableOMP[[#This Row],[Avg]]+$U$2*TableOMP[[#This Row],[StdDev]]</f>
        <v>#N/A</v>
      </c>
      <c r="S7593" s="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>MID(M7594,22,1)</f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s="3" t="e">
        <f>TableOMP[[#This Row],[Avg]]-$U$2*TableOMP[[#This Row],[StdDev]]</f>
        <v>#N/A</v>
      </c>
      <c r="R7594" s="3" t="e">
        <f>TableOMP[[#This Row],[Avg]]+$U$2*TableOMP[[#This Row],[StdDev]]</f>
        <v>#N/A</v>
      </c>
      <c r="S7594" s="3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>MID(M7595,22,1)</f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s="3" t="e">
        <f>TableOMP[[#This Row],[Avg]]-$U$2*TableOMP[[#This Row],[StdDev]]</f>
        <v>#N/A</v>
      </c>
      <c r="R7595" s="3" t="e">
        <f>TableOMP[[#This Row],[Avg]]+$U$2*TableOMP[[#This Row],[StdDev]]</f>
        <v>#N/A</v>
      </c>
      <c r="S7595" s="3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>MID(M7596,22,1)</f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s="3" t="e">
        <f>TableOMP[[#This Row],[Avg]]-$U$2*TableOMP[[#This Row],[StdDev]]</f>
        <v>#N/A</v>
      </c>
      <c r="R7596" s="3" t="e">
        <f>TableOMP[[#This Row],[Avg]]+$U$2*TableOMP[[#This Row],[StdDev]]</f>
        <v>#N/A</v>
      </c>
      <c r="S7596" s="3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>MID(M7597,22,1)</f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s="3" t="e">
        <f>TableOMP[[#This Row],[Avg]]-$U$2*TableOMP[[#This Row],[StdDev]]</f>
        <v>#N/A</v>
      </c>
      <c r="R7597" s="3" t="e">
        <f>TableOMP[[#This Row],[Avg]]+$U$2*TableOMP[[#This Row],[StdDev]]</f>
        <v>#N/A</v>
      </c>
      <c r="S7597" s="3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>MID(M7598,22,1)</f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s="3" t="e">
        <f>TableOMP[[#This Row],[Avg]]-$U$2*TableOMP[[#This Row],[StdDev]]</f>
        <v>#N/A</v>
      </c>
      <c r="R7598" s="3" t="e">
        <f>TableOMP[[#This Row],[Avg]]+$U$2*TableOMP[[#This Row],[StdDev]]</f>
        <v>#N/A</v>
      </c>
      <c r="S7598" s="3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>MID(M7599,22,1)</f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s="3" t="e">
        <f>TableOMP[[#This Row],[Avg]]-$U$2*TableOMP[[#This Row],[StdDev]]</f>
        <v>#N/A</v>
      </c>
      <c r="R7599" s="3" t="e">
        <f>TableOMP[[#This Row],[Avg]]+$U$2*TableOMP[[#This Row],[StdDev]]</f>
        <v>#N/A</v>
      </c>
      <c r="S7599" s="3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>MID(M7600,22,1)</f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s="3" t="e">
        <f>TableOMP[[#This Row],[Avg]]-$U$2*TableOMP[[#This Row],[StdDev]]</f>
        <v>#N/A</v>
      </c>
      <c r="R7600" s="3" t="e">
        <f>TableOMP[[#This Row],[Avg]]+$U$2*TableOMP[[#This Row],[StdDev]]</f>
        <v>#N/A</v>
      </c>
      <c r="S7600" s="3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>MID(M7601,22,1)</f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s="3" t="e">
        <f>TableOMP[[#This Row],[Avg]]-$U$2*TableOMP[[#This Row],[StdDev]]</f>
        <v>#N/A</v>
      </c>
      <c r="R7601" s="3" t="e">
        <f>TableOMP[[#This Row],[Avg]]+$U$2*TableOMP[[#This Row],[StdDev]]</f>
        <v>#N/A</v>
      </c>
      <c r="S7601" s="3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>MID(M7602,22,1)</f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s="3" t="e">
        <f>TableOMP[[#This Row],[Avg]]-$U$2*TableOMP[[#This Row],[StdDev]]</f>
        <v>#N/A</v>
      </c>
      <c r="R7602" s="3" t="e">
        <f>TableOMP[[#This Row],[Avg]]+$U$2*TableOMP[[#This Row],[StdDev]]</f>
        <v>#N/A</v>
      </c>
      <c r="S7602" s="3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>MID(M7603,22,1)</f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s="3" t="e">
        <f>TableOMP[[#This Row],[Avg]]-$U$2*TableOMP[[#This Row],[StdDev]]</f>
        <v>#N/A</v>
      </c>
      <c r="R7603" s="3" t="e">
        <f>TableOMP[[#This Row],[Avg]]+$U$2*TableOMP[[#This Row],[StdDev]]</f>
        <v>#N/A</v>
      </c>
      <c r="S7603" s="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>MID(M7604,22,1)</f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s="3" t="e">
        <f>TableOMP[[#This Row],[Avg]]-$U$2*TableOMP[[#This Row],[StdDev]]</f>
        <v>#N/A</v>
      </c>
      <c r="R7604" s="3" t="e">
        <f>TableOMP[[#This Row],[Avg]]+$U$2*TableOMP[[#This Row],[StdDev]]</f>
        <v>#N/A</v>
      </c>
      <c r="S7604" s="3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>MID(M7605,22,1)</f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s="3" t="e">
        <f>TableOMP[[#This Row],[Avg]]-$U$2*TableOMP[[#This Row],[StdDev]]</f>
        <v>#N/A</v>
      </c>
      <c r="R7605" s="3" t="e">
        <f>TableOMP[[#This Row],[Avg]]+$U$2*TableOMP[[#This Row],[StdDev]]</f>
        <v>#N/A</v>
      </c>
      <c r="S7605" s="3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>MID(M7606,22,1)</f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s="3" t="e">
        <f>TableOMP[[#This Row],[Avg]]-$U$2*TableOMP[[#This Row],[StdDev]]</f>
        <v>#N/A</v>
      </c>
      <c r="R7606" s="3" t="e">
        <f>TableOMP[[#This Row],[Avg]]+$U$2*TableOMP[[#This Row],[StdDev]]</f>
        <v>#N/A</v>
      </c>
      <c r="S7606" s="3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>MID(M7607,22,1)</f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s="3" t="e">
        <f>TableOMP[[#This Row],[Avg]]-$U$2*TableOMP[[#This Row],[StdDev]]</f>
        <v>#N/A</v>
      </c>
      <c r="R7607" s="3" t="e">
        <f>TableOMP[[#This Row],[Avg]]+$U$2*TableOMP[[#This Row],[StdDev]]</f>
        <v>#N/A</v>
      </c>
      <c r="S7607" s="3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>MID(M7608,22,1)</f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s="3" t="e">
        <f>TableOMP[[#This Row],[Avg]]-$U$2*TableOMP[[#This Row],[StdDev]]</f>
        <v>#N/A</v>
      </c>
      <c r="R7608" s="3" t="e">
        <f>TableOMP[[#This Row],[Avg]]+$U$2*TableOMP[[#This Row],[StdDev]]</f>
        <v>#N/A</v>
      </c>
      <c r="S7608" s="3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>MID(M7609,22,1)</f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s="3" t="e">
        <f>TableOMP[[#This Row],[Avg]]-$U$2*TableOMP[[#This Row],[StdDev]]</f>
        <v>#N/A</v>
      </c>
      <c r="R7609" s="3" t="e">
        <f>TableOMP[[#This Row],[Avg]]+$U$2*TableOMP[[#This Row],[StdDev]]</f>
        <v>#N/A</v>
      </c>
      <c r="S7609" s="3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>MID(M7610,22,1)</f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s="3" t="e">
        <f>TableOMP[[#This Row],[Avg]]-$U$2*TableOMP[[#This Row],[StdDev]]</f>
        <v>#N/A</v>
      </c>
      <c r="R7610" s="3" t="e">
        <f>TableOMP[[#This Row],[Avg]]+$U$2*TableOMP[[#This Row],[StdDev]]</f>
        <v>#N/A</v>
      </c>
      <c r="S7610" s="3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>MID(M7611,22,1)</f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s="3" t="e">
        <f>TableOMP[[#This Row],[Avg]]-$U$2*TableOMP[[#This Row],[StdDev]]</f>
        <v>#N/A</v>
      </c>
      <c r="R7611" s="3" t="e">
        <f>TableOMP[[#This Row],[Avg]]+$U$2*TableOMP[[#This Row],[StdDev]]</f>
        <v>#N/A</v>
      </c>
      <c r="S7611" s="3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>MID(M7612,22,1)</f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s="3" t="e">
        <f>TableOMP[[#This Row],[Avg]]-$U$2*TableOMP[[#This Row],[StdDev]]</f>
        <v>#N/A</v>
      </c>
      <c r="R7612" s="3" t="e">
        <f>TableOMP[[#This Row],[Avg]]+$U$2*TableOMP[[#This Row],[StdDev]]</f>
        <v>#N/A</v>
      </c>
      <c r="S7612" s="3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>MID(M7613,22,1)</f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s="3" t="e">
        <f>TableOMP[[#This Row],[Avg]]-$U$2*TableOMP[[#This Row],[StdDev]]</f>
        <v>#N/A</v>
      </c>
      <c r="R7613" s="3" t="e">
        <f>TableOMP[[#This Row],[Avg]]+$U$2*TableOMP[[#This Row],[StdDev]]</f>
        <v>#N/A</v>
      </c>
      <c r="S7613" s="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>MID(M7614,22,1)</f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s="3" t="e">
        <f>TableOMP[[#This Row],[Avg]]-$U$2*TableOMP[[#This Row],[StdDev]]</f>
        <v>#N/A</v>
      </c>
      <c r="R7614" s="3" t="e">
        <f>TableOMP[[#This Row],[Avg]]+$U$2*TableOMP[[#This Row],[StdDev]]</f>
        <v>#N/A</v>
      </c>
      <c r="S7614" s="3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>MID(M7615,22,1)</f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s="3" t="e">
        <f>TableOMP[[#This Row],[Avg]]-$U$2*TableOMP[[#This Row],[StdDev]]</f>
        <v>#N/A</v>
      </c>
      <c r="R7615" s="3" t="e">
        <f>TableOMP[[#This Row],[Avg]]+$U$2*TableOMP[[#This Row],[StdDev]]</f>
        <v>#N/A</v>
      </c>
      <c r="S7615" s="3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>MID(M7616,22,1)</f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s="3" t="e">
        <f>TableOMP[[#This Row],[Avg]]-$U$2*TableOMP[[#This Row],[StdDev]]</f>
        <v>#N/A</v>
      </c>
      <c r="R7616" s="3" t="e">
        <f>TableOMP[[#This Row],[Avg]]+$U$2*TableOMP[[#This Row],[StdDev]]</f>
        <v>#N/A</v>
      </c>
      <c r="S7616" s="3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>MID(M7617,22,1)</f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s="3" t="e">
        <f>TableOMP[[#This Row],[Avg]]-$U$2*TableOMP[[#This Row],[StdDev]]</f>
        <v>#N/A</v>
      </c>
      <c r="R7617" s="3" t="e">
        <f>TableOMP[[#This Row],[Avg]]+$U$2*TableOMP[[#This Row],[StdDev]]</f>
        <v>#N/A</v>
      </c>
      <c r="S7617" s="3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s="3" t="e">
        <f>TableOMP[[#This Row],[Avg]]-$U$2*TableOMP[[#This Row],[StdDev]]</f>
        <v>#N/A</v>
      </c>
      <c r="R7618" s="3" t="e">
        <f>TableOMP[[#This Row],[Avg]]+$U$2*TableOMP[[#This Row],[StdDev]]</f>
        <v>#N/A</v>
      </c>
      <c r="S7618" s="3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>MID(M7619,22,1)</f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s="3" t="e">
        <f>TableOMP[[#This Row],[Avg]]-$U$2*TableOMP[[#This Row],[StdDev]]</f>
        <v>#N/A</v>
      </c>
      <c r="R7619" s="3" t="e">
        <f>TableOMP[[#This Row],[Avg]]+$U$2*TableOMP[[#This Row],[StdDev]]</f>
        <v>#N/A</v>
      </c>
      <c r="S7619" s="3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>MID(M7620,22,1)</f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s="3" t="e">
        <f>TableOMP[[#This Row],[Avg]]-$U$2*TableOMP[[#This Row],[StdDev]]</f>
        <v>#N/A</v>
      </c>
      <c r="R7620" s="3" t="e">
        <f>TableOMP[[#This Row],[Avg]]+$U$2*TableOMP[[#This Row],[StdDev]]</f>
        <v>#N/A</v>
      </c>
      <c r="S7620" s="3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>MID(M7621,22,1)</f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s="3" t="e">
        <f>TableOMP[[#This Row],[Avg]]-$U$2*TableOMP[[#This Row],[StdDev]]</f>
        <v>#N/A</v>
      </c>
      <c r="R7621" s="3" t="e">
        <f>TableOMP[[#This Row],[Avg]]+$U$2*TableOMP[[#This Row],[StdDev]]</f>
        <v>#N/A</v>
      </c>
      <c r="S7621" s="3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>MID(M7622,22,1)</f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s="3" t="e">
        <f>TableOMP[[#This Row],[Avg]]-$U$2*TableOMP[[#This Row],[StdDev]]</f>
        <v>#N/A</v>
      </c>
      <c r="R7622" s="3" t="e">
        <f>TableOMP[[#This Row],[Avg]]+$U$2*TableOMP[[#This Row],[StdDev]]</f>
        <v>#N/A</v>
      </c>
      <c r="S7622" s="3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>MID(M7623,22,1)</f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s="3" t="e">
        <f>TableOMP[[#This Row],[Avg]]-$U$2*TableOMP[[#This Row],[StdDev]]</f>
        <v>#N/A</v>
      </c>
      <c r="R7623" s="3" t="e">
        <f>TableOMP[[#This Row],[Avg]]+$U$2*TableOMP[[#This Row],[StdDev]]</f>
        <v>#N/A</v>
      </c>
      <c r="S7623" s="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>MID(M7624,22,1)</f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s="3" t="e">
        <f>TableOMP[[#This Row],[Avg]]-$U$2*TableOMP[[#This Row],[StdDev]]</f>
        <v>#N/A</v>
      </c>
      <c r="R7624" s="3" t="e">
        <f>TableOMP[[#This Row],[Avg]]+$U$2*TableOMP[[#This Row],[StdDev]]</f>
        <v>#N/A</v>
      </c>
      <c r="S7624" s="3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>MID(M7625,22,1)</f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s="3" t="e">
        <f>TableOMP[[#This Row],[Avg]]-$U$2*TableOMP[[#This Row],[StdDev]]</f>
        <v>#N/A</v>
      </c>
      <c r="R7625" s="3" t="e">
        <f>TableOMP[[#This Row],[Avg]]+$U$2*TableOMP[[#This Row],[StdDev]]</f>
        <v>#N/A</v>
      </c>
      <c r="S7625" s="3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>MID(M7626,22,1)</f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s="3" t="e">
        <f>TableOMP[[#This Row],[Avg]]-$U$2*TableOMP[[#This Row],[StdDev]]</f>
        <v>#N/A</v>
      </c>
      <c r="R7626" s="3" t="e">
        <f>TableOMP[[#This Row],[Avg]]+$U$2*TableOMP[[#This Row],[StdDev]]</f>
        <v>#N/A</v>
      </c>
      <c r="S7626" s="3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>MID(M7627,22,1)</f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s="3" t="e">
        <f>TableOMP[[#This Row],[Avg]]-$U$2*TableOMP[[#This Row],[StdDev]]</f>
        <v>#N/A</v>
      </c>
      <c r="R7627" s="3" t="e">
        <f>TableOMP[[#This Row],[Avg]]+$U$2*TableOMP[[#This Row],[StdDev]]</f>
        <v>#N/A</v>
      </c>
      <c r="S7627" s="3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>MID(M7628,22,1)</f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s="3" t="e">
        <f>TableOMP[[#This Row],[Avg]]-$U$2*TableOMP[[#This Row],[StdDev]]</f>
        <v>#N/A</v>
      </c>
      <c r="R7628" s="3" t="e">
        <f>TableOMP[[#This Row],[Avg]]+$U$2*TableOMP[[#This Row],[StdDev]]</f>
        <v>#N/A</v>
      </c>
      <c r="S7628" s="3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>MID(M7629,22,1)</f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s="3" t="e">
        <f>TableOMP[[#This Row],[Avg]]-$U$2*TableOMP[[#This Row],[StdDev]]</f>
        <v>#N/A</v>
      </c>
      <c r="R7629" s="3" t="e">
        <f>TableOMP[[#This Row],[Avg]]+$U$2*TableOMP[[#This Row],[StdDev]]</f>
        <v>#N/A</v>
      </c>
      <c r="S7629" s="3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>MID(M7630,22,1)</f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s="3" t="e">
        <f>TableOMP[[#This Row],[Avg]]-$U$2*TableOMP[[#This Row],[StdDev]]</f>
        <v>#N/A</v>
      </c>
      <c r="R7630" s="3" t="e">
        <f>TableOMP[[#This Row],[Avg]]+$U$2*TableOMP[[#This Row],[StdDev]]</f>
        <v>#N/A</v>
      </c>
      <c r="S7630" s="3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>MID(M7631,22,1)</f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s="3" t="e">
        <f>TableOMP[[#This Row],[Avg]]-$U$2*TableOMP[[#This Row],[StdDev]]</f>
        <v>#N/A</v>
      </c>
      <c r="R7631" s="3" t="e">
        <f>TableOMP[[#This Row],[Avg]]+$U$2*TableOMP[[#This Row],[StdDev]]</f>
        <v>#N/A</v>
      </c>
      <c r="S7631" s="3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>MID(M7632,22,1)</f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s="3" t="e">
        <f>TableOMP[[#This Row],[Avg]]-$U$2*TableOMP[[#This Row],[StdDev]]</f>
        <v>#N/A</v>
      </c>
      <c r="R7632" s="3" t="e">
        <f>TableOMP[[#This Row],[Avg]]+$U$2*TableOMP[[#This Row],[StdDev]]</f>
        <v>#N/A</v>
      </c>
      <c r="S7632" s="3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>MID(M7633,22,1)</f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s="3" t="e">
        <f>TableOMP[[#This Row],[Avg]]-$U$2*TableOMP[[#This Row],[StdDev]]</f>
        <v>#N/A</v>
      </c>
      <c r="R7633" s="3" t="e">
        <f>TableOMP[[#This Row],[Avg]]+$U$2*TableOMP[[#This Row],[StdDev]]</f>
        <v>#N/A</v>
      </c>
      <c r="S7633" s="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>MID(M7634,22,1)</f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s="3" t="e">
        <f>TableOMP[[#This Row],[Avg]]-$U$2*TableOMP[[#This Row],[StdDev]]</f>
        <v>#N/A</v>
      </c>
      <c r="R7634" s="3" t="e">
        <f>TableOMP[[#This Row],[Avg]]+$U$2*TableOMP[[#This Row],[StdDev]]</f>
        <v>#N/A</v>
      </c>
      <c r="S7634" s="3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>MID(M7635,22,1)</f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s="3" t="e">
        <f>TableOMP[[#This Row],[Avg]]-$U$2*TableOMP[[#This Row],[StdDev]]</f>
        <v>#N/A</v>
      </c>
      <c r="R7635" s="3" t="e">
        <f>TableOMP[[#This Row],[Avg]]+$U$2*TableOMP[[#This Row],[StdDev]]</f>
        <v>#N/A</v>
      </c>
      <c r="S7635" s="3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>MID(M7636,22,1)</f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s="3" t="e">
        <f>TableOMP[[#This Row],[Avg]]-$U$2*TableOMP[[#This Row],[StdDev]]</f>
        <v>#N/A</v>
      </c>
      <c r="R7636" s="3" t="e">
        <f>TableOMP[[#This Row],[Avg]]+$U$2*TableOMP[[#This Row],[StdDev]]</f>
        <v>#N/A</v>
      </c>
      <c r="S7636" s="3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>MID(M7637,22,1)</f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s="3" t="e">
        <f>TableOMP[[#This Row],[Avg]]-$U$2*TableOMP[[#This Row],[StdDev]]</f>
        <v>#N/A</v>
      </c>
      <c r="R7637" s="3" t="e">
        <f>TableOMP[[#This Row],[Avg]]+$U$2*TableOMP[[#This Row],[StdDev]]</f>
        <v>#N/A</v>
      </c>
      <c r="S7637" s="3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>MID(M7638,22,1)</f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s="3" t="e">
        <f>TableOMP[[#This Row],[Avg]]-$U$2*TableOMP[[#This Row],[StdDev]]</f>
        <v>#N/A</v>
      </c>
      <c r="R7638" s="3" t="e">
        <f>TableOMP[[#This Row],[Avg]]+$U$2*TableOMP[[#This Row],[StdDev]]</f>
        <v>#N/A</v>
      </c>
      <c r="S7638" s="3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>MID(M7639,22,1)</f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s="3" t="e">
        <f>TableOMP[[#This Row],[Avg]]-$U$2*TableOMP[[#This Row],[StdDev]]</f>
        <v>#N/A</v>
      </c>
      <c r="R7639" s="3" t="e">
        <f>TableOMP[[#This Row],[Avg]]+$U$2*TableOMP[[#This Row],[StdDev]]</f>
        <v>#N/A</v>
      </c>
      <c r="S7639" s="3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>MID(M7640,22,1)</f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s="3" t="e">
        <f>TableOMP[[#This Row],[Avg]]-$U$2*TableOMP[[#This Row],[StdDev]]</f>
        <v>#N/A</v>
      </c>
      <c r="R7640" s="3" t="e">
        <f>TableOMP[[#This Row],[Avg]]+$U$2*TableOMP[[#This Row],[StdDev]]</f>
        <v>#N/A</v>
      </c>
      <c r="S7640" s="3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>MID(M7641,22,1)</f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s="3" t="e">
        <f>TableOMP[[#This Row],[Avg]]-$U$2*TableOMP[[#This Row],[StdDev]]</f>
        <v>#N/A</v>
      </c>
      <c r="R7641" s="3" t="e">
        <f>TableOMP[[#This Row],[Avg]]+$U$2*TableOMP[[#This Row],[StdDev]]</f>
        <v>#N/A</v>
      </c>
      <c r="S7641" s="3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>MID(M7642,22,1)</f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s="3" t="e">
        <f>TableOMP[[#This Row],[Avg]]-$U$2*TableOMP[[#This Row],[StdDev]]</f>
        <v>#N/A</v>
      </c>
      <c r="R7642" s="3" t="e">
        <f>TableOMP[[#This Row],[Avg]]+$U$2*TableOMP[[#This Row],[StdDev]]</f>
        <v>#N/A</v>
      </c>
      <c r="S7642" s="3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>MID(M7643,22,1)</f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s="3" t="e">
        <f>TableOMP[[#This Row],[Avg]]-$U$2*TableOMP[[#This Row],[StdDev]]</f>
        <v>#N/A</v>
      </c>
      <c r="R7643" s="3" t="e">
        <f>TableOMP[[#This Row],[Avg]]+$U$2*TableOMP[[#This Row],[StdDev]]</f>
        <v>#N/A</v>
      </c>
      <c r="S7643" s="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>MID(M7644,22,1)</f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s="3" t="e">
        <f>TableOMP[[#This Row],[Avg]]-$U$2*TableOMP[[#This Row],[StdDev]]</f>
        <v>#N/A</v>
      </c>
      <c r="R7644" s="3" t="e">
        <f>TableOMP[[#This Row],[Avg]]+$U$2*TableOMP[[#This Row],[StdDev]]</f>
        <v>#N/A</v>
      </c>
      <c r="S7644" s="3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>MID(M7645,22,1)</f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s="3" t="e">
        <f>TableOMP[[#This Row],[Avg]]-$U$2*TableOMP[[#This Row],[StdDev]]</f>
        <v>#N/A</v>
      </c>
      <c r="R7645" s="3" t="e">
        <f>TableOMP[[#This Row],[Avg]]+$U$2*TableOMP[[#This Row],[StdDev]]</f>
        <v>#N/A</v>
      </c>
      <c r="S7645" s="3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>MID(M7646,22,1)</f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s="3" t="e">
        <f>TableOMP[[#This Row],[Avg]]-$U$2*TableOMP[[#This Row],[StdDev]]</f>
        <v>#N/A</v>
      </c>
      <c r="R7646" s="3" t="e">
        <f>TableOMP[[#This Row],[Avg]]+$U$2*TableOMP[[#This Row],[StdDev]]</f>
        <v>#N/A</v>
      </c>
      <c r="S7646" s="3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>MID(M7647,22,1)</f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s="3" t="e">
        <f>TableOMP[[#This Row],[Avg]]-$U$2*TableOMP[[#This Row],[StdDev]]</f>
        <v>#N/A</v>
      </c>
      <c r="R7647" s="3" t="e">
        <f>TableOMP[[#This Row],[Avg]]+$U$2*TableOMP[[#This Row],[StdDev]]</f>
        <v>#N/A</v>
      </c>
      <c r="S7647" s="3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>MID(M7648,22,1)</f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s="3" t="e">
        <f>TableOMP[[#This Row],[Avg]]-$U$2*TableOMP[[#This Row],[StdDev]]</f>
        <v>#N/A</v>
      </c>
      <c r="R7648" s="3" t="e">
        <f>TableOMP[[#This Row],[Avg]]+$U$2*TableOMP[[#This Row],[StdDev]]</f>
        <v>#N/A</v>
      </c>
      <c r="S7648" s="3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>MID(M7649,22,1)</f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s="3" t="e">
        <f>TableOMP[[#This Row],[Avg]]-$U$2*TableOMP[[#This Row],[StdDev]]</f>
        <v>#N/A</v>
      </c>
      <c r="R7649" s="3" t="e">
        <f>TableOMP[[#This Row],[Avg]]+$U$2*TableOMP[[#This Row],[StdDev]]</f>
        <v>#N/A</v>
      </c>
      <c r="S7649" s="3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>MID(M7650,22,1)</f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s="3" t="e">
        <f>TableOMP[[#This Row],[Avg]]-$U$2*TableOMP[[#This Row],[StdDev]]</f>
        <v>#N/A</v>
      </c>
      <c r="R7650" s="3" t="e">
        <f>TableOMP[[#This Row],[Avg]]+$U$2*TableOMP[[#This Row],[StdDev]]</f>
        <v>#N/A</v>
      </c>
      <c r="S7650" s="3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>MID(M7651,22,1)</f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s="3" t="e">
        <f>TableOMP[[#This Row],[Avg]]-$U$2*TableOMP[[#This Row],[StdDev]]</f>
        <v>#N/A</v>
      </c>
      <c r="R7651" s="3" t="e">
        <f>TableOMP[[#This Row],[Avg]]+$U$2*TableOMP[[#This Row],[StdDev]]</f>
        <v>#N/A</v>
      </c>
      <c r="S7651" s="3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>MID(M7652,22,1)</f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s="3" t="e">
        <f>TableOMP[[#This Row],[Avg]]-$U$2*TableOMP[[#This Row],[StdDev]]</f>
        <v>#N/A</v>
      </c>
      <c r="R7652" s="3" t="e">
        <f>TableOMP[[#This Row],[Avg]]+$U$2*TableOMP[[#This Row],[StdDev]]</f>
        <v>#N/A</v>
      </c>
      <c r="S7652" s="3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>MID(M7653,22,1)</f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s="3" t="e">
        <f>TableOMP[[#This Row],[Avg]]-$U$2*TableOMP[[#This Row],[StdDev]]</f>
        <v>#N/A</v>
      </c>
      <c r="R7653" s="3" t="e">
        <f>TableOMP[[#This Row],[Avg]]+$U$2*TableOMP[[#This Row],[StdDev]]</f>
        <v>#N/A</v>
      </c>
      <c r="S7653" s="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>MID(M7654,22,1)</f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s="3" t="e">
        <f>TableOMP[[#This Row],[Avg]]-$U$2*TableOMP[[#This Row],[StdDev]]</f>
        <v>#N/A</v>
      </c>
      <c r="R7654" s="3" t="e">
        <f>TableOMP[[#This Row],[Avg]]+$U$2*TableOMP[[#This Row],[StdDev]]</f>
        <v>#N/A</v>
      </c>
      <c r="S7654" s="3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>MID(M7655,22,1)</f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s="3" t="e">
        <f>TableOMP[[#This Row],[Avg]]-$U$2*TableOMP[[#This Row],[StdDev]]</f>
        <v>#N/A</v>
      </c>
      <c r="R7655" s="3" t="e">
        <f>TableOMP[[#This Row],[Avg]]+$U$2*TableOMP[[#This Row],[StdDev]]</f>
        <v>#N/A</v>
      </c>
      <c r="S7655" s="3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>MID(M7656,22,1)</f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s="3" t="e">
        <f>TableOMP[[#This Row],[Avg]]-$U$2*TableOMP[[#This Row],[StdDev]]</f>
        <v>#N/A</v>
      </c>
      <c r="R7656" s="3" t="e">
        <f>TableOMP[[#This Row],[Avg]]+$U$2*TableOMP[[#This Row],[StdDev]]</f>
        <v>#N/A</v>
      </c>
      <c r="S7656" s="3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>MID(M7657,22,1)</f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s="3" t="e">
        <f>TableOMP[[#This Row],[Avg]]-$U$2*TableOMP[[#This Row],[StdDev]]</f>
        <v>#N/A</v>
      </c>
      <c r="R7657" s="3" t="e">
        <f>TableOMP[[#This Row],[Avg]]+$U$2*TableOMP[[#This Row],[StdDev]]</f>
        <v>#N/A</v>
      </c>
      <c r="S7657" s="3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>MID(M7658,22,1)</f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s="3" t="e">
        <f>TableOMP[[#This Row],[Avg]]-$U$2*TableOMP[[#This Row],[StdDev]]</f>
        <v>#N/A</v>
      </c>
      <c r="R7658" s="3" t="e">
        <f>TableOMP[[#This Row],[Avg]]+$U$2*TableOMP[[#This Row],[StdDev]]</f>
        <v>#N/A</v>
      </c>
      <c r="S7658" s="3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>MID(M7659,22,1)</f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s="3" t="e">
        <f>TableOMP[[#This Row],[Avg]]-$U$2*TableOMP[[#This Row],[StdDev]]</f>
        <v>#N/A</v>
      </c>
      <c r="R7659" s="3" t="e">
        <f>TableOMP[[#This Row],[Avg]]+$U$2*TableOMP[[#This Row],[StdDev]]</f>
        <v>#N/A</v>
      </c>
      <c r="S7659" s="3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>MID(M7660,22,1)</f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s="3" t="e">
        <f>TableOMP[[#This Row],[Avg]]-$U$2*TableOMP[[#This Row],[StdDev]]</f>
        <v>#N/A</v>
      </c>
      <c r="R7660" s="3" t="e">
        <f>TableOMP[[#This Row],[Avg]]+$U$2*TableOMP[[#This Row],[StdDev]]</f>
        <v>#N/A</v>
      </c>
      <c r="S7660" s="3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>MID(M7661,22,1)</f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s="3" t="e">
        <f>TableOMP[[#This Row],[Avg]]-$U$2*TableOMP[[#This Row],[StdDev]]</f>
        <v>#N/A</v>
      </c>
      <c r="R7661" s="3" t="e">
        <f>TableOMP[[#This Row],[Avg]]+$U$2*TableOMP[[#This Row],[StdDev]]</f>
        <v>#N/A</v>
      </c>
      <c r="S7661" s="3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>MID(M7662,22,1)</f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s="3" t="e">
        <f>TableOMP[[#This Row],[Avg]]-$U$2*TableOMP[[#This Row],[StdDev]]</f>
        <v>#N/A</v>
      </c>
      <c r="R7662" s="3" t="e">
        <f>TableOMP[[#This Row],[Avg]]+$U$2*TableOMP[[#This Row],[StdDev]]</f>
        <v>#N/A</v>
      </c>
      <c r="S7662" s="3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>MID(M7663,22,1)</f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s="3" t="e">
        <f>TableOMP[[#This Row],[Avg]]-$U$2*TableOMP[[#This Row],[StdDev]]</f>
        <v>#N/A</v>
      </c>
      <c r="R7663" s="3" t="e">
        <f>TableOMP[[#This Row],[Avg]]+$U$2*TableOMP[[#This Row],[StdDev]]</f>
        <v>#N/A</v>
      </c>
      <c r="S7663" s="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>MID(M7664,22,1)</f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s="3" t="e">
        <f>TableOMP[[#This Row],[Avg]]-$U$2*TableOMP[[#This Row],[StdDev]]</f>
        <v>#N/A</v>
      </c>
      <c r="R7664" s="3" t="e">
        <f>TableOMP[[#This Row],[Avg]]+$U$2*TableOMP[[#This Row],[StdDev]]</f>
        <v>#N/A</v>
      </c>
      <c r="S7664" s="3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>MID(M7665,22,1)</f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s="3" t="e">
        <f>TableOMP[[#This Row],[Avg]]-$U$2*TableOMP[[#This Row],[StdDev]]</f>
        <v>#N/A</v>
      </c>
      <c r="R7665" s="3" t="e">
        <f>TableOMP[[#This Row],[Avg]]+$U$2*TableOMP[[#This Row],[StdDev]]</f>
        <v>#N/A</v>
      </c>
      <c r="S7665" s="3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>MID(M7666,22,1)</f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s="3" t="e">
        <f>TableOMP[[#This Row],[Avg]]-$U$2*TableOMP[[#This Row],[StdDev]]</f>
        <v>#N/A</v>
      </c>
      <c r="R7666" s="3" t="e">
        <f>TableOMP[[#This Row],[Avg]]+$U$2*TableOMP[[#This Row],[StdDev]]</f>
        <v>#N/A</v>
      </c>
      <c r="S7666" s="3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>MID(M7667,22,1)</f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s="3" t="e">
        <f>TableOMP[[#This Row],[Avg]]-$U$2*TableOMP[[#This Row],[StdDev]]</f>
        <v>#N/A</v>
      </c>
      <c r="R7667" s="3" t="e">
        <f>TableOMP[[#This Row],[Avg]]+$U$2*TableOMP[[#This Row],[StdDev]]</f>
        <v>#N/A</v>
      </c>
      <c r="S7667" s="3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>MID(M7668,22,1)</f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s="3" t="e">
        <f>TableOMP[[#This Row],[Avg]]-$U$2*TableOMP[[#This Row],[StdDev]]</f>
        <v>#N/A</v>
      </c>
      <c r="R7668" s="3" t="e">
        <f>TableOMP[[#This Row],[Avg]]+$U$2*TableOMP[[#This Row],[StdDev]]</f>
        <v>#N/A</v>
      </c>
      <c r="S7668" s="3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>MID(M7669,22,1)</f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s="3" t="e">
        <f>TableOMP[[#This Row],[Avg]]-$U$2*TableOMP[[#This Row],[StdDev]]</f>
        <v>#N/A</v>
      </c>
      <c r="R7669" s="3" t="e">
        <f>TableOMP[[#This Row],[Avg]]+$U$2*TableOMP[[#This Row],[StdDev]]</f>
        <v>#N/A</v>
      </c>
      <c r="S7669" s="3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>MID(M7670,22,1)</f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s="3" t="e">
        <f>TableOMP[[#This Row],[Avg]]-$U$2*TableOMP[[#This Row],[StdDev]]</f>
        <v>#N/A</v>
      </c>
      <c r="R7670" s="3" t="e">
        <f>TableOMP[[#This Row],[Avg]]+$U$2*TableOMP[[#This Row],[StdDev]]</f>
        <v>#N/A</v>
      </c>
      <c r="S7670" s="3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>MID(M7671,22,1)</f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s="3" t="e">
        <f>TableOMP[[#This Row],[Avg]]-$U$2*TableOMP[[#This Row],[StdDev]]</f>
        <v>#N/A</v>
      </c>
      <c r="R7671" s="3" t="e">
        <f>TableOMP[[#This Row],[Avg]]+$U$2*TableOMP[[#This Row],[StdDev]]</f>
        <v>#N/A</v>
      </c>
      <c r="S7671" s="3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>MID(M7672,22,1)</f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s="3" t="e">
        <f>TableOMP[[#This Row],[Avg]]-$U$2*TableOMP[[#This Row],[StdDev]]</f>
        <v>#N/A</v>
      </c>
      <c r="R7672" s="3" t="e">
        <f>TableOMP[[#This Row],[Avg]]+$U$2*TableOMP[[#This Row],[StdDev]]</f>
        <v>#N/A</v>
      </c>
      <c r="S7672" s="3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>MID(M7673,22,1)</f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s="3" t="e">
        <f>TableOMP[[#This Row],[Avg]]-$U$2*TableOMP[[#This Row],[StdDev]]</f>
        <v>#N/A</v>
      </c>
      <c r="R7673" s="3" t="e">
        <f>TableOMP[[#This Row],[Avg]]+$U$2*TableOMP[[#This Row],[StdDev]]</f>
        <v>#N/A</v>
      </c>
      <c r="S7673" s="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>MID(M7674,22,1)</f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s="3" t="e">
        <f>TableOMP[[#This Row],[Avg]]-$U$2*TableOMP[[#This Row],[StdDev]]</f>
        <v>#N/A</v>
      </c>
      <c r="R7674" s="3" t="e">
        <f>TableOMP[[#This Row],[Avg]]+$U$2*TableOMP[[#This Row],[StdDev]]</f>
        <v>#N/A</v>
      </c>
      <c r="S7674" s="3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>MID(M7675,22,1)</f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s="3" t="e">
        <f>TableOMP[[#This Row],[Avg]]-$U$2*TableOMP[[#This Row],[StdDev]]</f>
        <v>#N/A</v>
      </c>
      <c r="R7675" s="3" t="e">
        <f>TableOMP[[#This Row],[Avg]]+$U$2*TableOMP[[#This Row],[StdDev]]</f>
        <v>#N/A</v>
      </c>
      <c r="S7675" s="3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>MID(M7676,22,1)</f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s="3" t="e">
        <f>TableOMP[[#This Row],[Avg]]-$U$2*TableOMP[[#This Row],[StdDev]]</f>
        <v>#N/A</v>
      </c>
      <c r="R7676" s="3" t="e">
        <f>TableOMP[[#This Row],[Avg]]+$U$2*TableOMP[[#This Row],[StdDev]]</f>
        <v>#N/A</v>
      </c>
      <c r="S7676" s="3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>MID(M7677,22,1)</f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s="3" t="e">
        <f>TableOMP[[#This Row],[Avg]]-$U$2*TableOMP[[#This Row],[StdDev]]</f>
        <v>#N/A</v>
      </c>
      <c r="R7677" s="3" t="e">
        <f>TableOMP[[#This Row],[Avg]]+$U$2*TableOMP[[#This Row],[StdDev]]</f>
        <v>#N/A</v>
      </c>
      <c r="S7677" s="3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>MID(M7678,22,1)</f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s="3" t="e">
        <f>TableOMP[[#This Row],[Avg]]-$U$2*TableOMP[[#This Row],[StdDev]]</f>
        <v>#N/A</v>
      </c>
      <c r="R7678" s="3" t="e">
        <f>TableOMP[[#This Row],[Avg]]+$U$2*TableOMP[[#This Row],[StdDev]]</f>
        <v>#N/A</v>
      </c>
      <c r="S7678" s="3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>MID(M7679,22,1)</f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s="3" t="e">
        <f>TableOMP[[#This Row],[Avg]]-$U$2*TableOMP[[#This Row],[StdDev]]</f>
        <v>#N/A</v>
      </c>
      <c r="R7679" s="3" t="e">
        <f>TableOMP[[#This Row],[Avg]]+$U$2*TableOMP[[#This Row],[StdDev]]</f>
        <v>#N/A</v>
      </c>
      <c r="S7679" s="3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>MID(M7680,22,1)</f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s="3" t="e">
        <f>TableOMP[[#This Row],[Avg]]-$U$2*TableOMP[[#This Row],[StdDev]]</f>
        <v>#N/A</v>
      </c>
      <c r="R7680" s="3" t="e">
        <f>TableOMP[[#This Row],[Avg]]+$U$2*TableOMP[[#This Row],[StdDev]]</f>
        <v>#N/A</v>
      </c>
      <c r="S7680" s="3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>MID(M7681,22,1)</f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s="3" t="e">
        <f>TableOMP[[#This Row],[Avg]]-$U$2*TableOMP[[#This Row],[StdDev]]</f>
        <v>#N/A</v>
      </c>
      <c r="R7681" s="3" t="e">
        <f>TableOMP[[#This Row],[Avg]]+$U$2*TableOMP[[#This Row],[StdDev]]</f>
        <v>#N/A</v>
      </c>
      <c r="S7681" s="3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s="3" t="e">
        <f>TableOMP[[#This Row],[Avg]]-$U$2*TableOMP[[#This Row],[StdDev]]</f>
        <v>#N/A</v>
      </c>
      <c r="R7682" s="3" t="e">
        <f>TableOMP[[#This Row],[Avg]]+$U$2*TableOMP[[#This Row],[StdDev]]</f>
        <v>#N/A</v>
      </c>
      <c r="S7682" s="3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>MID(M7683,22,1)</f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s="3" t="e">
        <f>TableOMP[[#This Row],[Avg]]-$U$2*TableOMP[[#This Row],[StdDev]]</f>
        <v>#N/A</v>
      </c>
      <c r="R7683" s="3" t="e">
        <f>TableOMP[[#This Row],[Avg]]+$U$2*TableOMP[[#This Row],[StdDev]]</f>
        <v>#N/A</v>
      </c>
      <c r="S7683" s="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>MID(M7684,22,1)</f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s="3" t="e">
        <f>TableOMP[[#This Row],[Avg]]-$U$2*TableOMP[[#This Row],[StdDev]]</f>
        <v>#N/A</v>
      </c>
      <c r="R7684" s="3" t="e">
        <f>TableOMP[[#This Row],[Avg]]+$U$2*TableOMP[[#This Row],[StdDev]]</f>
        <v>#N/A</v>
      </c>
      <c r="S7684" s="3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>MID(M7685,22,1)</f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s="3" t="e">
        <f>TableOMP[[#This Row],[Avg]]-$U$2*TableOMP[[#This Row],[StdDev]]</f>
        <v>#N/A</v>
      </c>
      <c r="R7685" s="3" t="e">
        <f>TableOMP[[#This Row],[Avg]]+$U$2*TableOMP[[#This Row],[StdDev]]</f>
        <v>#N/A</v>
      </c>
      <c r="S7685" s="3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>MID(M7686,22,1)</f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s="3" t="e">
        <f>TableOMP[[#This Row],[Avg]]-$U$2*TableOMP[[#This Row],[StdDev]]</f>
        <v>#N/A</v>
      </c>
      <c r="R7686" s="3" t="e">
        <f>TableOMP[[#This Row],[Avg]]+$U$2*TableOMP[[#This Row],[StdDev]]</f>
        <v>#N/A</v>
      </c>
      <c r="S7686" s="3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>MID(M7687,22,1)</f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s="3" t="e">
        <f>TableOMP[[#This Row],[Avg]]-$U$2*TableOMP[[#This Row],[StdDev]]</f>
        <v>#N/A</v>
      </c>
      <c r="R7687" s="3" t="e">
        <f>TableOMP[[#This Row],[Avg]]+$U$2*TableOMP[[#This Row],[StdDev]]</f>
        <v>#N/A</v>
      </c>
      <c r="S7687" s="3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>MID(M7688,22,1)</f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s="3" t="e">
        <f>TableOMP[[#This Row],[Avg]]-$U$2*TableOMP[[#This Row],[StdDev]]</f>
        <v>#N/A</v>
      </c>
      <c r="R7688" s="3" t="e">
        <f>TableOMP[[#This Row],[Avg]]+$U$2*TableOMP[[#This Row],[StdDev]]</f>
        <v>#N/A</v>
      </c>
      <c r="S7688" s="3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>MID(M7689,22,1)</f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s="3" t="e">
        <f>TableOMP[[#This Row],[Avg]]-$U$2*TableOMP[[#This Row],[StdDev]]</f>
        <v>#N/A</v>
      </c>
      <c r="R7689" s="3" t="e">
        <f>TableOMP[[#This Row],[Avg]]+$U$2*TableOMP[[#This Row],[StdDev]]</f>
        <v>#N/A</v>
      </c>
      <c r="S7689" s="3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>MID(M7690,22,1)</f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s="3" t="e">
        <f>TableOMP[[#This Row],[Avg]]-$U$2*TableOMP[[#This Row],[StdDev]]</f>
        <v>#N/A</v>
      </c>
      <c r="R7690" s="3" t="e">
        <f>TableOMP[[#This Row],[Avg]]+$U$2*TableOMP[[#This Row],[StdDev]]</f>
        <v>#N/A</v>
      </c>
      <c r="S7690" s="3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>MID(M7691,22,1)</f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s="3" t="e">
        <f>TableOMP[[#This Row],[Avg]]-$U$2*TableOMP[[#This Row],[StdDev]]</f>
        <v>#N/A</v>
      </c>
      <c r="R7691" s="3" t="e">
        <f>TableOMP[[#This Row],[Avg]]+$U$2*TableOMP[[#This Row],[StdDev]]</f>
        <v>#N/A</v>
      </c>
      <c r="S7691" s="3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>MID(M7692,22,1)</f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s="3" t="e">
        <f>TableOMP[[#This Row],[Avg]]-$U$2*TableOMP[[#This Row],[StdDev]]</f>
        <v>#N/A</v>
      </c>
      <c r="R7692" s="3" t="e">
        <f>TableOMP[[#This Row],[Avg]]+$U$2*TableOMP[[#This Row],[StdDev]]</f>
        <v>#N/A</v>
      </c>
      <c r="S7692" s="3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>MID(M7693,22,1)</f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s="3" t="e">
        <f>TableOMP[[#This Row],[Avg]]-$U$2*TableOMP[[#This Row],[StdDev]]</f>
        <v>#N/A</v>
      </c>
      <c r="R7693" s="3" t="e">
        <f>TableOMP[[#This Row],[Avg]]+$U$2*TableOMP[[#This Row],[StdDev]]</f>
        <v>#N/A</v>
      </c>
      <c r="S7693" s="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>MID(M7694,22,1)</f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s="3" t="e">
        <f>TableOMP[[#This Row],[Avg]]-$U$2*TableOMP[[#This Row],[StdDev]]</f>
        <v>#N/A</v>
      </c>
      <c r="R7694" s="3" t="e">
        <f>TableOMP[[#This Row],[Avg]]+$U$2*TableOMP[[#This Row],[StdDev]]</f>
        <v>#N/A</v>
      </c>
      <c r="S7694" s="3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>MID(M7695,22,1)</f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s="3" t="e">
        <f>TableOMP[[#This Row],[Avg]]-$U$2*TableOMP[[#This Row],[StdDev]]</f>
        <v>#N/A</v>
      </c>
      <c r="R7695" s="3" t="e">
        <f>TableOMP[[#This Row],[Avg]]+$U$2*TableOMP[[#This Row],[StdDev]]</f>
        <v>#N/A</v>
      </c>
      <c r="S7695" s="3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>MID(M7696,22,1)</f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s="3" t="e">
        <f>TableOMP[[#This Row],[Avg]]-$U$2*TableOMP[[#This Row],[StdDev]]</f>
        <v>#N/A</v>
      </c>
      <c r="R7696" s="3" t="e">
        <f>TableOMP[[#This Row],[Avg]]+$U$2*TableOMP[[#This Row],[StdDev]]</f>
        <v>#N/A</v>
      </c>
      <c r="S7696" s="3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>MID(M7697,22,1)</f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s="3" t="e">
        <f>TableOMP[[#This Row],[Avg]]-$U$2*TableOMP[[#This Row],[StdDev]]</f>
        <v>#N/A</v>
      </c>
      <c r="R7697" s="3" t="e">
        <f>TableOMP[[#This Row],[Avg]]+$U$2*TableOMP[[#This Row],[StdDev]]</f>
        <v>#N/A</v>
      </c>
      <c r="S7697" s="3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>MID(M7698,22,1)</f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s="3" t="e">
        <f>TableOMP[[#This Row],[Avg]]-$U$2*TableOMP[[#This Row],[StdDev]]</f>
        <v>#N/A</v>
      </c>
      <c r="R7698" s="3" t="e">
        <f>TableOMP[[#This Row],[Avg]]+$U$2*TableOMP[[#This Row],[StdDev]]</f>
        <v>#N/A</v>
      </c>
      <c r="S7698" s="3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>MID(M7699,22,1)</f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s="3" t="e">
        <f>TableOMP[[#This Row],[Avg]]-$U$2*TableOMP[[#This Row],[StdDev]]</f>
        <v>#N/A</v>
      </c>
      <c r="R7699" s="3" t="e">
        <f>TableOMP[[#This Row],[Avg]]+$U$2*TableOMP[[#This Row],[StdDev]]</f>
        <v>#N/A</v>
      </c>
      <c r="S7699" s="3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>MID(M7700,22,1)</f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s="3" t="e">
        <f>TableOMP[[#This Row],[Avg]]-$U$2*TableOMP[[#This Row],[StdDev]]</f>
        <v>#N/A</v>
      </c>
      <c r="R7700" s="3" t="e">
        <f>TableOMP[[#This Row],[Avg]]+$U$2*TableOMP[[#This Row],[StdDev]]</f>
        <v>#N/A</v>
      </c>
      <c r="S7700" s="3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>MID(M7701,22,1)</f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s="3" t="e">
        <f>TableOMP[[#This Row],[Avg]]-$U$2*TableOMP[[#This Row],[StdDev]]</f>
        <v>#N/A</v>
      </c>
      <c r="R7701" s="3" t="e">
        <f>TableOMP[[#This Row],[Avg]]+$U$2*TableOMP[[#This Row],[StdDev]]</f>
        <v>#N/A</v>
      </c>
      <c r="S7701" s="3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>MID(M7702,22,1)</f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s="3" t="e">
        <f>TableOMP[[#This Row],[Avg]]-$U$2*TableOMP[[#This Row],[StdDev]]</f>
        <v>#N/A</v>
      </c>
      <c r="R7702" s="3" t="e">
        <f>TableOMP[[#This Row],[Avg]]+$U$2*TableOMP[[#This Row],[StdDev]]</f>
        <v>#N/A</v>
      </c>
      <c r="S7702" s="3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>MID(M7703,22,1)</f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s="3" t="e">
        <f>TableOMP[[#This Row],[Avg]]-$U$2*TableOMP[[#This Row],[StdDev]]</f>
        <v>#N/A</v>
      </c>
      <c r="R7703" s="3" t="e">
        <f>TableOMP[[#This Row],[Avg]]+$U$2*TableOMP[[#This Row],[StdDev]]</f>
        <v>#N/A</v>
      </c>
      <c r="S7703" s="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>MID(M7704,22,1)</f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s="3" t="e">
        <f>TableOMP[[#This Row],[Avg]]-$U$2*TableOMP[[#This Row],[StdDev]]</f>
        <v>#N/A</v>
      </c>
      <c r="R7704" s="3" t="e">
        <f>TableOMP[[#This Row],[Avg]]+$U$2*TableOMP[[#This Row],[StdDev]]</f>
        <v>#N/A</v>
      </c>
      <c r="S7704" s="3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>MID(M7705,22,1)</f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s="3" t="e">
        <f>TableOMP[[#This Row],[Avg]]-$U$2*TableOMP[[#This Row],[StdDev]]</f>
        <v>#N/A</v>
      </c>
      <c r="R7705" s="3" t="e">
        <f>TableOMP[[#This Row],[Avg]]+$U$2*TableOMP[[#This Row],[StdDev]]</f>
        <v>#N/A</v>
      </c>
      <c r="S7705" s="3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>MID(M7706,22,1)</f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s="3" t="e">
        <f>TableOMP[[#This Row],[Avg]]-$U$2*TableOMP[[#This Row],[StdDev]]</f>
        <v>#N/A</v>
      </c>
      <c r="R7706" s="3" t="e">
        <f>TableOMP[[#This Row],[Avg]]+$U$2*TableOMP[[#This Row],[StdDev]]</f>
        <v>#N/A</v>
      </c>
      <c r="S7706" s="3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>MID(M7707,22,1)</f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s="3" t="e">
        <f>TableOMP[[#This Row],[Avg]]-$U$2*TableOMP[[#This Row],[StdDev]]</f>
        <v>#N/A</v>
      </c>
      <c r="R7707" s="3" t="e">
        <f>TableOMP[[#This Row],[Avg]]+$U$2*TableOMP[[#This Row],[StdDev]]</f>
        <v>#N/A</v>
      </c>
      <c r="S7707" s="3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>MID(M7708,22,1)</f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s="3" t="e">
        <f>TableOMP[[#This Row],[Avg]]-$U$2*TableOMP[[#This Row],[StdDev]]</f>
        <v>#N/A</v>
      </c>
      <c r="R7708" s="3" t="e">
        <f>TableOMP[[#This Row],[Avg]]+$U$2*TableOMP[[#This Row],[StdDev]]</f>
        <v>#N/A</v>
      </c>
      <c r="S7708" s="3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>MID(M7709,22,1)</f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s="3" t="e">
        <f>TableOMP[[#This Row],[Avg]]-$U$2*TableOMP[[#This Row],[StdDev]]</f>
        <v>#N/A</v>
      </c>
      <c r="R7709" s="3" t="e">
        <f>TableOMP[[#This Row],[Avg]]+$U$2*TableOMP[[#This Row],[StdDev]]</f>
        <v>#N/A</v>
      </c>
      <c r="S7709" s="3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>MID(M7710,22,1)</f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s="3" t="e">
        <f>TableOMP[[#This Row],[Avg]]-$U$2*TableOMP[[#This Row],[StdDev]]</f>
        <v>#N/A</v>
      </c>
      <c r="R7710" s="3" t="e">
        <f>TableOMP[[#This Row],[Avg]]+$U$2*TableOMP[[#This Row],[StdDev]]</f>
        <v>#N/A</v>
      </c>
      <c r="S7710" s="3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>MID(M7711,22,1)</f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s="3" t="e">
        <f>TableOMP[[#This Row],[Avg]]-$U$2*TableOMP[[#This Row],[StdDev]]</f>
        <v>#N/A</v>
      </c>
      <c r="R7711" s="3" t="e">
        <f>TableOMP[[#This Row],[Avg]]+$U$2*TableOMP[[#This Row],[StdDev]]</f>
        <v>#N/A</v>
      </c>
      <c r="S7711" s="3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>MID(M7712,22,1)</f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s="3" t="e">
        <f>TableOMP[[#This Row],[Avg]]-$U$2*TableOMP[[#This Row],[StdDev]]</f>
        <v>#N/A</v>
      </c>
      <c r="R7712" s="3" t="e">
        <f>TableOMP[[#This Row],[Avg]]+$U$2*TableOMP[[#This Row],[StdDev]]</f>
        <v>#N/A</v>
      </c>
      <c r="S7712" s="3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>MID(M7713,22,1)</f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s="3" t="e">
        <f>TableOMP[[#This Row],[Avg]]-$U$2*TableOMP[[#This Row],[StdDev]]</f>
        <v>#N/A</v>
      </c>
      <c r="R7713" s="3" t="e">
        <f>TableOMP[[#This Row],[Avg]]+$U$2*TableOMP[[#This Row],[StdDev]]</f>
        <v>#N/A</v>
      </c>
      <c r="S7713" s="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>MID(M7714,22,1)</f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s="3" t="e">
        <f>TableOMP[[#This Row],[Avg]]-$U$2*TableOMP[[#This Row],[StdDev]]</f>
        <v>#N/A</v>
      </c>
      <c r="R7714" s="3" t="e">
        <f>TableOMP[[#This Row],[Avg]]+$U$2*TableOMP[[#This Row],[StdDev]]</f>
        <v>#N/A</v>
      </c>
      <c r="S7714" s="3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>MID(M7715,22,1)</f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s="3" t="e">
        <f>TableOMP[[#This Row],[Avg]]-$U$2*TableOMP[[#This Row],[StdDev]]</f>
        <v>#N/A</v>
      </c>
      <c r="R7715" s="3" t="e">
        <f>TableOMP[[#This Row],[Avg]]+$U$2*TableOMP[[#This Row],[StdDev]]</f>
        <v>#N/A</v>
      </c>
      <c r="S7715" s="3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>MID(M7716,22,1)</f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s="3" t="e">
        <f>TableOMP[[#This Row],[Avg]]-$U$2*TableOMP[[#This Row],[StdDev]]</f>
        <v>#N/A</v>
      </c>
      <c r="R7716" s="3" t="e">
        <f>TableOMP[[#This Row],[Avg]]+$U$2*TableOMP[[#This Row],[StdDev]]</f>
        <v>#N/A</v>
      </c>
      <c r="S7716" s="3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>MID(M7717,22,1)</f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s="3" t="e">
        <f>TableOMP[[#This Row],[Avg]]-$U$2*TableOMP[[#This Row],[StdDev]]</f>
        <v>#N/A</v>
      </c>
      <c r="R7717" s="3" t="e">
        <f>TableOMP[[#This Row],[Avg]]+$U$2*TableOMP[[#This Row],[StdDev]]</f>
        <v>#N/A</v>
      </c>
      <c r="S7717" s="3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>MID(M7718,22,1)</f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s="3" t="e">
        <f>TableOMP[[#This Row],[Avg]]-$U$2*TableOMP[[#This Row],[StdDev]]</f>
        <v>#N/A</v>
      </c>
      <c r="R7718" s="3" t="e">
        <f>TableOMP[[#This Row],[Avg]]+$U$2*TableOMP[[#This Row],[StdDev]]</f>
        <v>#N/A</v>
      </c>
      <c r="S7718" s="3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>MID(M7719,22,1)</f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s="3" t="e">
        <f>TableOMP[[#This Row],[Avg]]-$U$2*TableOMP[[#This Row],[StdDev]]</f>
        <v>#N/A</v>
      </c>
      <c r="R7719" s="3" t="e">
        <f>TableOMP[[#This Row],[Avg]]+$U$2*TableOMP[[#This Row],[StdDev]]</f>
        <v>#N/A</v>
      </c>
      <c r="S7719" s="3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>MID(M7720,22,1)</f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s="3" t="e">
        <f>TableOMP[[#This Row],[Avg]]-$U$2*TableOMP[[#This Row],[StdDev]]</f>
        <v>#N/A</v>
      </c>
      <c r="R7720" s="3" t="e">
        <f>TableOMP[[#This Row],[Avg]]+$U$2*TableOMP[[#This Row],[StdDev]]</f>
        <v>#N/A</v>
      </c>
      <c r="S7720" s="3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>MID(M7721,22,1)</f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s="3" t="e">
        <f>TableOMP[[#This Row],[Avg]]-$U$2*TableOMP[[#This Row],[StdDev]]</f>
        <v>#N/A</v>
      </c>
      <c r="R7721" s="3" t="e">
        <f>TableOMP[[#This Row],[Avg]]+$U$2*TableOMP[[#This Row],[StdDev]]</f>
        <v>#N/A</v>
      </c>
      <c r="S7721" s="3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>MID(M7722,22,1)</f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s="3" t="e">
        <f>TableOMP[[#This Row],[Avg]]-$U$2*TableOMP[[#This Row],[StdDev]]</f>
        <v>#N/A</v>
      </c>
      <c r="R7722" s="3" t="e">
        <f>TableOMP[[#This Row],[Avg]]+$U$2*TableOMP[[#This Row],[StdDev]]</f>
        <v>#N/A</v>
      </c>
      <c r="S7722" s="3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>MID(M7723,22,1)</f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s="3" t="e">
        <f>TableOMP[[#This Row],[Avg]]-$U$2*TableOMP[[#This Row],[StdDev]]</f>
        <v>#N/A</v>
      </c>
      <c r="R7723" s="3" t="e">
        <f>TableOMP[[#This Row],[Avg]]+$U$2*TableOMP[[#This Row],[StdDev]]</f>
        <v>#N/A</v>
      </c>
      <c r="S7723" s="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>MID(M7724,22,1)</f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s="3" t="e">
        <f>TableOMP[[#This Row],[Avg]]-$U$2*TableOMP[[#This Row],[StdDev]]</f>
        <v>#N/A</v>
      </c>
      <c r="R7724" s="3" t="e">
        <f>TableOMP[[#This Row],[Avg]]+$U$2*TableOMP[[#This Row],[StdDev]]</f>
        <v>#N/A</v>
      </c>
      <c r="S7724" s="3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>MID(M7725,22,1)</f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s="3" t="e">
        <f>TableOMP[[#This Row],[Avg]]-$U$2*TableOMP[[#This Row],[StdDev]]</f>
        <v>#N/A</v>
      </c>
      <c r="R7725" s="3" t="e">
        <f>TableOMP[[#This Row],[Avg]]+$U$2*TableOMP[[#This Row],[StdDev]]</f>
        <v>#N/A</v>
      </c>
      <c r="S7725" s="3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>MID(M7726,22,1)</f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s="3" t="e">
        <f>TableOMP[[#This Row],[Avg]]-$U$2*TableOMP[[#This Row],[StdDev]]</f>
        <v>#N/A</v>
      </c>
      <c r="R7726" s="3" t="e">
        <f>TableOMP[[#This Row],[Avg]]+$U$2*TableOMP[[#This Row],[StdDev]]</f>
        <v>#N/A</v>
      </c>
      <c r="S7726" s="3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>MID(M7727,22,1)</f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s="3" t="e">
        <f>TableOMP[[#This Row],[Avg]]-$U$2*TableOMP[[#This Row],[StdDev]]</f>
        <v>#N/A</v>
      </c>
      <c r="R7727" s="3" t="e">
        <f>TableOMP[[#This Row],[Avg]]+$U$2*TableOMP[[#This Row],[StdDev]]</f>
        <v>#N/A</v>
      </c>
      <c r="S7727" s="3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>MID(M7728,22,1)</f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s="3" t="e">
        <f>TableOMP[[#This Row],[Avg]]-$U$2*TableOMP[[#This Row],[StdDev]]</f>
        <v>#N/A</v>
      </c>
      <c r="R7728" s="3" t="e">
        <f>TableOMP[[#This Row],[Avg]]+$U$2*TableOMP[[#This Row],[StdDev]]</f>
        <v>#N/A</v>
      </c>
      <c r="S7728" s="3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>MID(M7729,22,1)</f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s="3" t="e">
        <f>TableOMP[[#This Row],[Avg]]-$U$2*TableOMP[[#This Row],[StdDev]]</f>
        <v>#N/A</v>
      </c>
      <c r="R7729" s="3" t="e">
        <f>TableOMP[[#This Row],[Avg]]+$U$2*TableOMP[[#This Row],[StdDev]]</f>
        <v>#N/A</v>
      </c>
      <c r="S7729" s="3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>MID(M7730,22,1)</f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s="3" t="e">
        <f>TableOMP[[#This Row],[Avg]]-$U$2*TableOMP[[#This Row],[StdDev]]</f>
        <v>#N/A</v>
      </c>
      <c r="R7730" s="3" t="e">
        <f>TableOMP[[#This Row],[Avg]]+$U$2*TableOMP[[#This Row],[StdDev]]</f>
        <v>#N/A</v>
      </c>
      <c r="S7730" s="3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>MID(M7731,22,1)</f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s="3" t="e">
        <f>TableOMP[[#This Row],[Avg]]-$U$2*TableOMP[[#This Row],[StdDev]]</f>
        <v>#N/A</v>
      </c>
      <c r="R7731" s="3" t="e">
        <f>TableOMP[[#This Row],[Avg]]+$U$2*TableOMP[[#This Row],[StdDev]]</f>
        <v>#N/A</v>
      </c>
      <c r="S7731" s="3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>MID(M7732,22,1)</f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s="3" t="e">
        <f>TableOMP[[#This Row],[Avg]]-$U$2*TableOMP[[#This Row],[StdDev]]</f>
        <v>#N/A</v>
      </c>
      <c r="R7732" s="3" t="e">
        <f>TableOMP[[#This Row],[Avg]]+$U$2*TableOMP[[#This Row],[StdDev]]</f>
        <v>#N/A</v>
      </c>
      <c r="S7732" s="3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>MID(M7733,22,1)</f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s="3" t="e">
        <f>TableOMP[[#This Row],[Avg]]-$U$2*TableOMP[[#This Row],[StdDev]]</f>
        <v>#N/A</v>
      </c>
      <c r="R7733" s="3" t="e">
        <f>TableOMP[[#This Row],[Avg]]+$U$2*TableOMP[[#This Row],[StdDev]]</f>
        <v>#N/A</v>
      </c>
      <c r="S7733" s="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>MID(M7734,22,1)</f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s="3" t="e">
        <f>TableOMP[[#This Row],[Avg]]-$U$2*TableOMP[[#This Row],[StdDev]]</f>
        <v>#N/A</v>
      </c>
      <c r="R7734" s="3" t="e">
        <f>TableOMP[[#This Row],[Avg]]+$U$2*TableOMP[[#This Row],[StdDev]]</f>
        <v>#N/A</v>
      </c>
      <c r="S7734" s="3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>MID(M7735,22,1)</f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s="3" t="e">
        <f>TableOMP[[#This Row],[Avg]]-$U$2*TableOMP[[#This Row],[StdDev]]</f>
        <v>#N/A</v>
      </c>
      <c r="R7735" s="3" t="e">
        <f>TableOMP[[#This Row],[Avg]]+$U$2*TableOMP[[#This Row],[StdDev]]</f>
        <v>#N/A</v>
      </c>
      <c r="S7735" s="3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>MID(M7736,22,1)</f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s="3" t="e">
        <f>TableOMP[[#This Row],[Avg]]-$U$2*TableOMP[[#This Row],[StdDev]]</f>
        <v>#N/A</v>
      </c>
      <c r="R7736" s="3" t="e">
        <f>TableOMP[[#This Row],[Avg]]+$U$2*TableOMP[[#This Row],[StdDev]]</f>
        <v>#N/A</v>
      </c>
      <c r="S7736" s="3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>MID(M7737,22,1)</f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s="3" t="e">
        <f>TableOMP[[#This Row],[Avg]]-$U$2*TableOMP[[#This Row],[StdDev]]</f>
        <v>#N/A</v>
      </c>
      <c r="R7737" s="3" t="e">
        <f>TableOMP[[#This Row],[Avg]]+$U$2*TableOMP[[#This Row],[StdDev]]</f>
        <v>#N/A</v>
      </c>
      <c r="S7737" s="3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>MID(M7738,22,1)</f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s="3" t="e">
        <f>TableOMP[[#This Row],[Avg]]-$U$2*TableOMP[[#This Row],[StdDev]]</f>
        <v>#N/A</v>
      </c>
      <c r="R7738" s="3" t="e">
        <f>TableOMP[[#This Row],[Avg]]+$U$2*TableOMP[[#This Row],[StdDev]]</f>
        <v>#N/A</v>
      </c>
      <c r="S7738" s="3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>MID(M7739,22,1)</f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s="3" t="e">
        <f>TableOMP[[#This Row],[Avg]]-$U$2*TableOMP[[#This Row],[StdDev]]</f>
        <v>#N/A</v>
      </c>
      <c r="R7739" s="3" t="e">
        <f>TableOMP[[#This Row],[Avg]]+$U$2*TableOMP[[#This Row],[StdDev]]</f>
        <v>#N/A</v>
      </c>
      <c r="S7739" s="3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>MID(M7740,22,1)</f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s="3" t="e">
        <f>TableOMP[[#This Row],[Avg]]-$U$2*TableOMP[[#This Row],[StdDev]]</f>
        <v>#N/A</v>
      </c>
      <c r="R7740" s="3" t="e">
        <f>TableOMP[[#This Row],[Avg]]+$U$2*TableOMP[[#This Row],[StdDev]]</f>
        <v>#N/A</v>
      </c>
      <c r="S7740" s="3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>MID(M7741,22,1)</f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s="3" t="e">
        <f>TableOMP[[#This Row],[Avg]]-$U$2*TableOMP[[#This Row],[StdDev]]</f>
        <v>#N/A</v>
      </c>
      <c r="R7741" s="3" t="e">
        <f>TableOMP[[#This Row],[Avg]]+$U$2*TableOMP[[#This Row],[StdDev]]</f>
        <v>#N/A</v>
      </c>
      <c r="S7741" s="3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>MID(M7742,22,1)</f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s="3" t="e">
        <f>TableOMP[[#This Row],[Avg]]-$U$2*TableOMP[[#This Row],[StdDev]]</f>
        <v>#N/A</v>
      </c>
      <c r="R7742" s="3" t="e">
        <f>TableOMP[[#This Row],[Avg]]+$U$2*TableOMP[[#This Row],[StdDev]]</f>
        <v>#N/A</v>
      </c>
      <c r="S7742" s="3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>MID(M7743,22,1)</f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s="3" t="e">
        <f>TableOMP[[#This Row],[Avg]]-$U$2*TableOMP[[#This Row],[StdDev]]</f>
        <v>#N/A</v>
      </c>
      <c r="R7743" s="3" t="e">
        <f>TableOMP[[#This Row],[Avg]]+$U$2*TableOMP[[#This Row],[StdDev]]</f>
        <v>#N/A</v>
      </c>
      <c r="S7743" s="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>MID(M7744,22,1)</f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s="3" t="e">
        <f>TableOMP[[#This Row],[Avg]]-$U$2*TableOMP[[#This Row],[StdDev]]</f>
        <v>#N/A</v>
      </c>
      <c r="R7744" s="3" t="e">
        <f>TableOMP[[#This Row],[Avg]]+$U$2*TableOMP[[#This Row],[StdDev]]</f>
        <v>#N/A</v>
      </c>
      <c r="S7744" s="3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>MID(M7745,22,1)</f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s="3" t="e">
        <f>TableOMP[[#This Row],[Avg]]-$U$2*TableOMP[[#This Row],[StdDev]]</f>
        <v>#N/A</v>
      </c>
      <c r="R7745" s="3" t="e">
        <f>TableOMP[[#This Row],[Avg]]+$U$2*TableOMP[[#This Row],[StdDev]]</f>
        <v>#N/A</v>
      </c>
      <c r="S7745" s="3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s="3" t="e">
        <f>TableOMP[[#This Row],[Avg]]-$U$2*TableOMP[[#This Row],[StdDev]]</f>
        <v>#N/A</v>
      </c>
      <c r="R7746" s="3" t="e">
        <f>TableOMP[[#This Row],[Avg]]+$U$2*TableOMP[[#This Row],[StdDev]]</f>
        <v>#N/A</v>
      </c>
      <c r="S7746" s="3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>MID(M7747,22,1)</f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s="3" t="e">
        <f>TableOMP[[#This Row],[Avg]]-$U$2*TableOMP[[#This Row],[StdDev]]</f>
        <v>#N/A</v>
      </c>
      <c r="R7747" s="3" t="e">
        <f>TableOMP[[#This Row],[Avg]]+$U$2*TableOMP[[#This Row],[StdDev]]</f>
        <v>#N/A</v>
      </c>
      <c r="S7747" s="3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>MID(M7748,22,1)</f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s="3" t="e">
        <f>TableOMP[[#This Row],[Avg]]-$U$2*TableOMP[[#This Row],[StdDev]]</f>
        <v>#N/A</v>
      </c>
      <c r="R7748" s="3" t="e">
        <f>TableOMP[[#This Row],[Avg]]+$U$2*TableOMP[[#This Row],[StdDev]]</f>
        <v>#N/A</v>
      </c>
      <c r="S7748" s="3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>MID(M7749,22,1)</f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s="3" t="e">
        <f>TableOMP[[#This Row],[Avg]]-$U$2*TableOMP[[#This Row],[StdDev]]</f>
        <v>#N/A</v>
      </c>
      <c r="R7749" s="3" t="e">
        <f>TableOMP[[#This Row],[Avg]]+$U$2*TableOMP[[#This Row],[StdDev]]</f>
        <v>#N/A</v>
      </c>
      <c r="S7749" s="3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>MID(M7750,22,1)</f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s="3" t="e">
        <f>TableOMP[[#This Row],[Avg]]-$U$2*TableOMP[[#This Row],[StdDev]]</f>
        <v>#N/A</v>
      </c>
      <c r="R7750" s="3" t="e">
        <f>TableOMP[[#This Row],[Avg]]+$U$2*TableOMP[[#This Row],[StdDev]]</f>
        <v>#N/A</v>
      </c>
      <c r="S7750" s="3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>MID(M7751,22,1)</f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s="3" t="e">
        <f>TableOMP[[#This Row],[Avg]]-$U$2*TableOMP[[#This Row],[StdDev]]</f>
        <v>#N/A</v>
      </c>
      <c r="R7751" s="3" t="e">
        <f>TableOMP[[#This Row],[Avg]]+$U$2*TableOMP[[#This Row],[StdDev]]</f>
        <v>#N/A</v>
      </c>
      <c r="S7751" s="3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>MID(M7752,22,1)</f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s="3" t="e">
        <f>TableOMP[[#This Row],[Avg]]-$U$2*TableOMP[[#This Row],[StdDev]]</f>
        <v>#N/A</v>
      </c>
      <c r="R7752" s="3" t="e">
        <f>TableOMP[[#This Row],[Avg]]+$U$2*TableOMP[[#This Row],[StdDev]]</f>
        <v>#N/A</v>
      </c>
      <c r="S7752" s="3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>MID(M7753,22,1)</f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s="3" t="e">
        <f>TableOMP[[#This Row],[Avg]]-$U$2*TableOMP[[#This Row],[StdDev]]</f>
        <v>#N/A</v>
      </c>
      <c r="R7753" s="3" t="e">
        <f>TableOMP[[#This Row],[Avg]]+$U$2*TableOMP[[#This Row],[StdDev]]</f>
        <v>#N/A</v>
      </c>
      <c r="S7753" s="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>MID(M7754,22,1)</f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s="3" t="e">
        <f>TableOMP[[#This Row],[Avg]]-$U$2*TableOMP[[#This Row],[StdDev]]</f>
        <v>#N/A</v>
      </c>
      <c r="R7754" s="3" t="e">
        <f>TableOMP[[#This Row],[Avg]]+$U$2*TableOMP[[#This Row],[StdDev]]</f>
        <v>#N/A</v>
      </c>
      <c r="S7754" s="3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>MID(M7755,22,1)</f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s="3" t="e">
        <f>TableOMP[[#This Row],[Avg]]-$U$2*TableOMP[[#This Row],[StdDev]]</f>
        <v>#N/A</v>
      </c>
      <c r="R7755" s="3" t="e">
        <f>TableOMP[[#This Row],[Avg]]+$U$2*TableOMP[[#This Row],[StdDev]]</f>
        <v>#N/A</v>
      </c>
      <c r="S7755" s="3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>MID(M7756,22,1)</f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s="3" t="e">
        <f>TableOMP[[#This Row],[Avg]]-$U$2*TableOMP[[#This Row],[StdDev]]</f>
        <v>#N/A</v>
      </c>
      <c r="R7756" s="3" t="e">
        <f>TableOMP[[#This Row],[Avg]]+$U$2*TableOMP[[#This Row],[StdDev]]</f>
        <v>#N/A</v>
      </c>
      <c r="S7756" s="3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>MID(M7757,22,1)</f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s="3" t="e">
        <f>TableOMP[[#This Row],[Avg]]-$U$2*TableOMP[[#This Row],[StdDev]]</f>
        <v>#N/A</v>
      </c>
      <c r="R7757" s="3" t="e">
        <f>TableOMP[[#This Row],[Avg]]+$U$2*TableOMP[[#This Row],[StdDev]]</f>
        <v>#N/A</v>
      </c>
      <c r="S7757" s="3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>MID(M7758,22,1)</f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s="3" t="e">
        <f>TableOMP[[#This Row],[Avg]]-$U$2*TableOMP[[#This Row],[StdDev]]</f>
        <v>#N/A</v>
      </c>
      <c r="R7758" s="3" t="e">
        <f>TableOMP[[#This Row],[Avg]]+$U$2*TableOMP[[#This Row],[StdDev]]</f>
        <v>#N/A</v>
      </c>
      <c r="S7758" s="3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>MID(M7759,22,1)</f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s="3" t="e">
        <f>TableOMP[[#This Row],[Avg]]-$U$2*TableOMP[[#This Row],[StdDev]]</f>
        <v>#N/A</v>
      </c>
      <c r="R7759" s="3" t="e">
        <f>TableOMP[[#This Row],[Avg]]+$U$2*TableOMP[[#This Row],[StdDev]]</f>
        <v>#N/A</v>
      </c>
      <c r="S7759" s="3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>MID(M7760,22,1)</f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s="3" t="e">
        <f>TableOMP[[#This Row],[Avg]]-$U$2*TableOMP[[#This Row],[StdDev]]</f>
        <v>#N/A</v>
      </c>
      <c r="R7760" s="3" t="e">
        <f>TableOMP[[#This Row],[Avg]]+$U$2*TableOMP[[#This Row],[StdDev]]</f>
        <v>#N/A</v>
      </c>
      <c r="S7760" s="3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>MID(M7761,22,1)</f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s="3" t="e">
        <f>TableOMP[[#This Row],[Avg]]-$U$2*TableOMP[[#This Row],[StdDev]]</f>
        <v>#N/A</v>
      </c>
      <c r="R7761" s="3" t="e">
        <f>TableOMP[[#This Row],[Avg]]+$U$2*TableOMP[[#This Row],[StdDev]]</f>
        <v>#N/A</v>
      </c>
      <c r="S7761" s="3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>MID(M7762,22,1)</f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s="3" t="e">
        <f>TableOMP[[#This Row],[Avg]]-$U$2*TableOMP[[#This Row],[StdDev]]</f>
        <v>#N/A</v>
      </c>
      <c r="R7762" s="3" t="e">
        <f>TableOMP[[#This Row],[Avg]]+$U$2*TableOMP[[#This Row],[StdDev]]</f>
        <v>#N/A</v>
      </c>
      <c r="S7762" s="3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>MID(M7763,22,1)</f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s="3" t="e">
        <f>TableOMP[[#This Row],[Avg]]-$U$2*TableOMP[[#This Row],[StdDev]]</f>
        <v>#N/A</v>
      </c>
      <c r="R7763" s="3" t="e">
        <f>TableOMP[[#This Row],[Avg]]+$U$2*TableOMP[[#This Row],[StdDev]]</f>
        <v>#N/A</v>
      </c>
      <c r="S7763" s="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>MID(M7764,22,1)</f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s="3" t="e">
        <f>TableOMP[[#This Row],[Avg]]-$U$2*TableOMP[[#This Row],[StdDev]]</f>
        <v>#N/A</v>
      </c>
      <c r="R7764" s="3" t="e">
        <f>TableOMP[[#This Row],[Avg]]+$U$2*TableOMP[[#This Row],[StdDev]]</f>
        <v>#N/A</v>
      </c>
      <c r="S7764" s="3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>MID(M7765,22,1)</f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s="3" t="e">
        <f>TableOMP[[#This Row],[Avg]]-$U$2*TableOMP[[#This Row],[StdDev]]</f>
        <v>#N/A</v>
      </c>
      <c r="R7765" s="3" t="e">
        <f>TableOMP[[#This Row],[Avg]]+$U$2*TableOMP[[#This Row],[StdDev]]</f>
        <v>#N/A</v>
      </c>
      <c r="S7765" s="3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>MID(M7766,22,1)</f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s="3" t="e">
        <f>TableOMP[[#This Row],[Avg]]-$U$2*TableOMP[[#This Row],[StdDev]]</f>
        <v>#N/A</v>
      </c>
      <c r="R7766" s="3" t="e">
        <f>TableOMP[[#This Row],[Avg]]+$U$2*TableOMP[[#This Row],[StdDev]]</f>
        <v>#N/A</v>
      </c>
      <c r="S7766" s="3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>MID(M7767,22,1)</f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 s="3">
        <f>TableOMP[[#This Row],[Avg]]-$U$2*TableOMP[[#This Row],[StdDev]]</f>
        <v>261.73842628448369</v>
      </c>
      <c r="R7767" s="3">
        <f>TableOMP[[#This Row],[Avg]]+$U$2*TableOMP[[#This Row],[StdDev]]</f>
        <v>262.71011304884973</v>
      </c>
      <c r="S7767" s="3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>MID(M7768,22,1)</f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 s="3">
        <f>TableOMP[[#This Row],[Avg]]-$U$2*TableOMP[[#This Row],[StdDev]]</f>
        <v>261.41340896594897</v>
      </c>
      <c r="R7768" s="3">
        <f>TableOMP[[#This Row],[Avg]]+$U$2*TableOMP[[#This Row],[StdDev]]</f>
        <v>262.81344236738437</v>
      </c>
      <c r="S7768" s="3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>MID(M7769,22,1)</f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 s="3">
        <f>TableOMP[[#This Row],[Avg]]-$U$2*TableOMP[[#This Row],[StdDev]]</f>
        <v>261.37021756053502</v>
      </c>
      <c r="R7769" s="3">
        <f>TableOMP[[#This Row],[Avg]]+$U$2*TableOMP[[#This Row],[StdDev]]</f>
        <v>262.45121643946493</v>
      </c>
      <c r="S7769" s="3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>MID(M7770,22,1)</f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 s="3">
        <f>TableOMP[[#This Row],[Avg]]-$U$2*TableOMP[[#This Row],[StdDev]]</f>
        <v>261.34646218516855</v>
      </c>
      <c r="R7770" s="3">
        <f>TableOMP[[#This Row],[Avg]]+$U$2*TableOMP[[#This Row],[StdDev]]</f>
        <v>262.84526914816479</v>
      </c>
      <c r="S7770" s="3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>MID(M7771,22,1)</f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 s="3">
        <f>TableOMP[[#This Row],[Avg]]-$U$2*TableOMP[[#This Row],[StdDev]]</f>
        <v>261.34032392652864</v>
      </c>
      <c r="R7771" s="3">
        <f>TableOMP[[#This Row],[Avg]]+$U$2*TableOMP[[#This Row],[StdDev]]</f>
        <v>262.50459807347136</v>
      </c>
      <c r="S7771" s="3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>MID(M7772,22,1)</f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 s="3">
        <f>TableOMP[[#This Row],[Avg]]-$U$2*TableOMP[[#This Row],[StdDev]]</f>
        <v>261.12566726820489</v>
      </c>
      <c r="R7772" s="3">
        <f>TableOMP[[#This Row],[Avg]]+$U$2*TableOMP[[#This Row],[StdDev]]</f>
        <v>262.95957139846178</v>
      </c>
      <c r="S7772" s="3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>MID(M7773,22,1)</f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 s="3">
        <f>TableOMP[[#This Row],[Avg]]-$U$2*TableOMP[[#This Row],[StdDev]]</f>
        <v>261.56255350003124</v>
      </c>
      <c r="R7773" s="3">
        <f>TableOMP[[#This Row],[Avg]]+$U$2*TableOMP[[#This Row],[StdDev]]</f>
        <v>262.41934349996876</v>
      </c>
      <c r="S7773" s="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>MID(M7774,22,1)</f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 s="3">
        <f>TableOMP[[#This Row],[Avg]]-$U$2*TableOMP[[#This Row],[StdDev]]</f>
        <v>261.87947799997715</v>
      </c>
      <c r="R7774" s="3">
        <f>TableOMP[[#This Row],[Avg]]+$U$2*TableOMP[[#This Row],[StdDev]]</f>
        <v>262.29571800002287</v>
      </c>
      <c r="S7774" s="3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>MID(M7775,22,1)</f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 s="3">
        <f>TableOMP[[#This Row],[Avg]]-$U$2*TableOMP[[#This Row],[StdDev]]</f>
        <v>261.98653150018788</v>
      </c>
      <c r="R7775" s="3">
        <f>TableOMP[[#This Row],[Avg]]+$U$2*TableOMP[[#This Row],[StdDev]]</f>
        <v>262.22576549981216</v>
      </c>
      <c r="S7775" s="3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>MID(M7776,22,1)</f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 s="3">
        <f>TableOMP[[#This Row],[Avg]]-$U$2*TableOMP[[#This Row],[StdDev]]</f>
        <v>261.75581949974048</v>
      </c>
      <c r="R7776" s="3">
        <f>TableOMP[[#This Row],[Avg]]+$U$2*TableOMP[[#This Row],[StdDev]]</f>
        <v>262.02620550025949</v>
      </c>
      <c r="S7776" s="3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>MID(M7777,22,1)</f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s="3" t="e">
        <f>TableOMP[[#This Row],[Avg]]-$U$2*TableOMP[[#This Row],[StdDev]]</f>
        <v>#N/A</v>
      </c>
      <c r="R7777" s="3" t="e">
        <f>TableOMP[[#This Row],[Avg]]+$U$2*TableOMP[[#This Row],[StdDev]]</f>
        <v>#N/A</v>
      </c>
      <c r="S7777" s="3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>MID(M7778,22,1)</f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s="3" t="e">
        <f>TableOMP[[#This Row],[Avg]]-$U$2*TableOMP[[#This Row],[StdDev]]</f>
        <v>#N/A</v>
      </c>
      <c r="R7778" s="3" t="e">
        <f>TableOMP[[#This Row],[Avg]]+$U$2*TableOMP[[#This Row],[StdDev]]</f>
        <v>#N/A</v>
      </c>
      <c r="S7778" s="3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>MID(M7779,22,1)</f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s="3" t="e">
        <f>TableOMP[[#This Row],[Avg]]-$U$2*TableOMP[[#This Row],[StdDev]]</f>
        <v>#N/A</v>
      </c>
      <c r="R7779" s="3" t="e">
        <f>TableOMP[[#This Row],[Avg]]+$U$2*TableOMP[[#This Row],[StdDev]]</f>
        <v>#N/A</v>
      </c>
      <c r="S7779" s="3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>MID(M7780,22,1)</f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s="3" t="e">
        <f>TableOMP[[#This Row],[Avg]]-$U$2*TableOMP[[#This Row],[StdDev]]</f>
        <v>#N/A</v>
      </c>
      <c r="R7780" s="3" t="e">
        <f>TableOMP[[#This Row],[Avg]]+$U$2*TableOMP[[#This Row],[StdDev]]</f>
        <v>#N/A</v>
      </c>
      <c r="S7780" s="3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>MID(M7781,22,1)</f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s="3" t="e">
        <f>TableOMP[[#This Row],[Avg]]-$U$2*TableOMP[[#This Row],[StdDev]]</f>
        <v>#N/A</v>
      </c>
      <c r="R7781" s="3" t="e">
        <f>TableOMP[[#This Row],[Avg]]+$U$2*TableOMP[[#This Row],[StdDev]]</f>
        <v>#N/A</v>
      </c>
      <c r="S7781" s="3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>MID(M7782,22,1)</f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s="3" t="e">
        <f>TableOMP[[#This Row],[Avg]]-$U$2*TableOMP[[#This Row],[StdDev]]</f>
        <v>#N/A</v>
      </c>
      <c r="R7782" s="3" t="e">
        <f>TableOMP[[#This Row],[Avg]]+$U$2*TableOMP[[#This Row],[StdDev]]</f>
        <v>#N/A</v>
      </c>
      <c r="S7782" s="3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>MID(M7783,22,1)</f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s="3" t="e">
        <f>TableOMP[[#This Row],[Avg]]-$U$2*TableOMP[[#This Row],[StdDev]]</f>
        <v>#N/A</v>
      </c>
      <c r="R7783" s="3" t="e">
        <f>TableOMP[[#This Row],[Avg]]+$U$2*TableOMP[[#This Row],[StdDev]]</f>
        <v>#N/A</v>
      </c>
      <c r="S7783" s="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>MID(M7784,22,1)</f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s="3" t="e">
        <f>TableOMP[[#This Row],[Avg]]-$U$2*TableOMP[[#This Row],[StdDev]]</f>
        <v>#N/A</v>
      </c>
      <c r="R7784" s="3" t="e">
        <f>TableOMP[[#This Row],[Avg]]+$U$2*TableOMP[[#This Row],[StdDev]]</f>
        <v>#N/A</v>
      </c>
      <c r="S7784" s="3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>MID(M7785,22,1)</f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s="3" t="e">
        <f>TableOMP[[#This Row],[Avg]]-$U$2*TableOMP[[#This Row],[StdDev]]</f>
        <v>#N/A</v>
      </c>
      <c r="R7785" s="3" t="e">
        <f>TableOMP[[#This Row],[Avg]]+$U$2*TableOMP[[#This Row],[StdDev]]</f>
        <v>#N/A</v>
      </c>
      <c r="S7785" s="3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>MID(M7786,22,1)</f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s="3" t="e">
        <f>TableOMP[[#This Row],[Avg]]-$U$2*TableOMP[[#This Row],[StdDev]]</f>
        <v>#N/A</v>
      </c>
      <c r="R7786" s="3" t="e">
        <f>TableOMP[[#This Row],[Avg]]+$U$2*TableOMP[[#This Row],[StdDev]]</f>
        <v>#N/A</v>
      </c>
      <c r="S7786" s="3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>MID(M7787,22,1)</f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s="3" t="e">
        <f>TableOMP[[#This Row],[Avg]]-$U$2*TableOMP[[#This Row],[StdDev]]</f>
        <v>#N/A</v>
      </c>
      <c r="R7787" s="3" t="e">
        <f>TableOMP[[#This Row],[Avg]]+$U$2*TableOMP[[#This Row],[StdDev]]</f>
        <v>#N/A</v>
      </c>
      <c r="S7787" s="3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>MID(M7788,22,1)</f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s="3" t="e">
        <f>TableOMP[[#This Row],[Avg]]-$U$2*TableOMP[[#This Row],[StdDev]]</f>
        <v>#N/A</v>
      </c>
      <c r="R7788" s="3" t="e">
        <f>TableOMP[[#This Row],[Avg]]+$U$2*TableOMP[[#This Row],[StdDev]]</f>
        <v>#N/A</v>
      </c>
      <c r="S7788" s="3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>MID(M7789,22,1)</f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s="3" t="e">
        <f>TableOMP[[#This Row],[Avg]]-$U$2*TableOMP[[#This Row],[StdDev]]</f>
        <v>#N/A</v>
      </c>
      <c r="R7789" s="3" t="e">
        <f>TableOMP[[#This Row],[Avg]]+$U$2*TableOMP[[#This Row],[StdDev]]</f>
        <v>#N/A</v>
      </c>
      <c r="S7789" s="3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>MID(M7790,22,1)</f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s="3" t="e">
        <f>TableOMP[[#This Row],[Avg]]-$U$2*TableOMP[[#This Row],[StdDev]]</f>
        <v>#N/A</v>
      </c>
      <c r="R7790" s="3" t="e">
        <f>TableOMP[[#This Row],[Avg]]+$U$2*TableOMP[[#This Row],[StdDev]]</f>
        <v>#N/A</v>
      </c>
      <c r="S7790" s="3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>MID(M7791,22,1)</f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s="3" t="e">
        <f>TableOMP[[#This Row],[Avg]]-$U$2*TableOMP[[#This Row],[StdDev]]</f>
        <v>#N/A</v>
      </c>
      <c r="R7791" s="3" t="e">
        <f>TableOMP[[#This Row],[Avg]]+$U$2*TableOMP[[#This Row],[StdDev]]</f>
        <v>#N/A</v>
      </c>
      <c r="S7791" s="3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>MID(M7792,22,1)</f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s="3" t="e">
        <f>TableOMP[[#This Row],[Avg]]-$U$2*TableOMP[[#This Row],[StdDev]]</f>
        <v>#N/A</v>
      </c>
      <c r="R7792" s="3" t="e">
        <f>TableOMP[[#This Row],[Avg]]+$U$2*TableOMP[[#This Row],[StdDev]]</f>
        <v>#N/A</v>
      </c>
      <c r="S7792" s="3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>MID(M7793,22,1)</f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s="3" t="e">
        <f>TableOMP[[#This Row],[Avg]]-$U$2*TableOMP[[#This Row],[StdDev]]</f>
        <v>#N/A</v>
      </c>
      <c r="R7793" s="3" t="e">
        <f>TableOMP[[#This Row],[Avg]]+$U$2*TableOMP[[#This Row],[StdDev]]</f>
        <v>#N/A</v>
      </c>
      <c r="S7793" s="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>MID(M7794,22,1)</f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s="3" t="e">
        <f>TableOMP[[#This Row],[Avg]]-$U$2*TableOMP[[#This Row],[StdDev]]</f>
        <v>#N/A</v>
      </c>
      <c r="R7794" s="3" t="e">
        <f>TableOMP[[#This Row],[Avg]]+$U$2*TableOMP[[#This Row],[StdDev]]</f>
        <v>#N/A</v>
      </c>
      <c r="S7794" s="3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>MID(M7795,22,1)</f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s="3" t="e">
        <f>TableOMP[[#This Row],[Avg]]-$U$2*TableOMP[[#This Row],[StdDev]]</f>
        <v>#N/A</v>
      </c>
      <c r="R7795" s="3" t="e">
        <f>TableOMP[[#This Row],[Avg]]+$U$2*TableOMP[[#This Row],[StdDev]]</f>
        <v>#N/A</v>
      </c>
      <c r="S7795" s="3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>MID(M7796,22,1)</f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s="3" t="e">
        <f>TableOMP[[#This Row],[Avg]]-$U$2*TableOMP[[#This Row],[StdDev]]</f>
        <v>#N/A</v>
      </c>
      <c r="R7796" s="3" t="e">
        <f>TableOMP[[#This Row],[Avg]]+$U$2*TableOMP[[#This Row],[StdDev]]</f>
        <v>#N/A</v>
      </c>
      <c r="S7796" s="3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>MID(M7797,22,1)</f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 s="3">
        <f>TableOMP[[#This Row],[Avg]]-$U$2*TableOMP[[#This Row],[StdDev]]</f>
        <v>261.73842628448369</v>
      </c>
      <c r="R7797" s="3">
        <f>TableOMP[[#This Row],[Avg]]+$U$2*TableOMP[[#This Row],[StdDev]]</f>
        <v>262.71011304884973</v>
      </c>
      <c r="S7797" s="3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>MID(M7798,22,1)</f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 s="3">
        <f>TableOMP[[#This Row],[Avg]]-$U$2*TableOMP[[#This Row],[StdDev]]</f>
        <v>261.41340896594897</v>
      </c>
      <c r="R7798" s="3">
        <f>TableOMP[[#This Row],[Avg]]+$U$2*TableOMP[[#This Row],[StdDev]]</f>
        <v>262.81344236738437</v>
      </c>
      <c r="S7798" s="3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>MID(M7799,22,1)</f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 s="3">
        <f>TableOMP[[#This Row],[Avg]]-$U$2*TableOMP[[#This Row],[StdDev]]</f>
        <v>261.37021756053502</v>
      </c>
      <c r="R7799" s="3">
        <f>TableOMP[[#This Row],[Avg]]+$U$2*TableOMP[[#This Row],[StdDev]]</f>
        <v>262.45121643946493</v>
      </c>
      <c r="S7799" s="3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>MID(M7800,22,1)</f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 s="3">
        <f>TableOMP[[#This Row],[Avg]]-$U$2*TableOMP[[#This Row],[StdDev]]</f>
        <v>261.34646218516855</v>
      </c>
      <c r="R7800" s="3">
        <f>TableOMP[[#This Row],[Avg]]+$U$2*TableOMP[[#This Row],[StdDev]]</f>
        <v>262.84526914816479</v>
      </c>
      <c r="S7800" s="3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>MID(M7801,22,1)</f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 s="3">
        <f>TableOMP[[#This Row],[Avg]]-$U$2*TableOMP[[#This Row],[StdDev]]</f>
        <v>261.34032392652864</v>
      </c>
      <c r="R7801" s="3">
        <f>TableOMP[[#This Row],[Avg]]+$U$2*TableOMP[[#This Row],[StdDev]]</f>
        <v>262.50459807347136</v>
      </c>
      <c r="S7801" s="3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>MID(M7802,22,1)</f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 s="3">
        <f>TableOMP[[#This Row],[Avg]]-$U$2*TableOMP[[#This Row],[StdDev]]</f>
        <v>261.12566726820489</v>
      </c>
      <c r="R7802" s="3">
        <f>TableOMP[[#This Row],[Avg]]+$U$2*TableOMP[[#This Row],[StdDev]]</f>
        <v>262.95957139846178</v>
      </c>
      <c r="S7802" s="3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>MID(M7803,22,1)</f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 s="3">
        <f>TableOMP[[#This Row],[Avg]]-$U$2*TableOMP[[#This Row],[StdDev]]</f>
        <v>261.56255350003124</v>
      </c>
      <c r="R7803" s="3">
        <f>TableOMP[[#This Row],[Avg]]+$U$2*TableOMP[[#This Row],[StdDev]]</f>
        <v>262.41934349996876</v>
      </c>
      <c r="S7803" s="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>MID(M7804,22,1)</f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 s="3">
        <f>TableOMP[[#This Row],[Avg]]-$U$2*TableOMP[[#This Row],[StdDev]]</f>
        <v>261.87947799997715</v>
      </c>
      <c r="R7804" s="3">
        <f>TableOMP[[#This Row],[Avg]]+$U$2*TableOMP[[#This Row],[StdDev]]</f>
        <v>262.29571800002287</v>
      </c>
      <c r="S7804" s="3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>MID(M7805,22,1)</f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 s="3">
        <f>TableOMP[[#This Row],[Avg]]-$U$2*TableOMP[[#This Row],[StdDev]]</f>
        <v>261.98653150018788</v>
      </c>
      <c r="R7805" s="3">
        <f>TableOMP[[#This Row],[Avg]]+$U$2*TableOMP[[#This Row],[StdDev]]</f>
        <v>262.22576549981216</v>
      </c>
      <c r="S7805" s="3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>MID(M7806,22,1)</f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 s="3">
        <f>TableOMP[[#This Row],[Avg]]-$U$2*TableOMP[[#This Row],[StdDev]]</f>
        <v>261.75581949974048</v>
      </c>
      <c r="R7806" s="3">
        <f>TableOMP[[#This Row],[Avg]]+$U$2*TableOMP[[#This Row],[StdDev]]</f>
        <v>262.02620550025949</v>
      </c>
      <c r="S7806" s="3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>MID(M7807,22,1)</f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s="3" t="e">
        <f>TableOMP[[#This Row],[Avg]]-$U$2*TableOMP[[#This Row],[StdDev]]</f>
        <v>#N/A</v>
      </c>
      <c r="R7807" s="3" t="e">
        <f>TableOMP[[#This Row],[Avg]]+$U$2*TableOMP[[#This Row],[StdDev]]</f>
        <v>#N/A</v>
      </c>
      <c r="S7807" s="3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>MID(M7808,22,1)</f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s="3" t="e">
        <f>TableOMP[[#This Row],[Avg]]-$U$2*TableOMP[[#This Row],[StdDev]]</f>
        <v>#N/A</v>
      </c>
      <c r="R7808" s="3" t="e">
        <f>TableOMP[[#This Row],[Avg]]+$U$2*TableOMP[[#This Row],[StdDev]]</f>
        <v>#N/A</v>
      </c>
      <c r="S7808" s="3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>MID(M7809,22,1)</f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s="3" t="e">
        <f>TableOMP[[#This Row],[Avg]]-$U$2*TableOMP[[#This Row],[StdDev]]</f>
        <v>#N/A</v>
      </c>
      <c r="R7809" s="3" t="e">
        <f>TableOMP[[#This Row],[Avg]]+$U$2*TableOMP[[#This Row],[StdDev]]</f>
        <v>#N/A</v>
      </c>
      <c r="S7809" s="3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s="3" t="e">
        <f>TableOMP[[#This Row],[Avg]]-$U$2*TableOMP[[#This Row],[StdDev]]</f>
        <v>#N/A</v>
      </c>
      <c r="R7810" s="3" t="e">
        <f>TableOMP[[#This Row],[Avg]]+$U$2*TableOMP[[#This Row],[StdDev]]</f>
        <v>#N/A</v>
      </c>
      <c r="S7810" s="3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>MID(M7811,22,1)</f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s="3" t="e">
        <f>TableOMP[[#This Row],[Avg]]-$U$2*TableOMP[[#This Row],[StdDev]]</f>
        <v>#N/A</v>
      </c>
      <c r="R7811" s="3" t="e">
        <f>TableOMP[[#This Row],[Avg]]+$U$2*TableOMP[[#This Row],[StdDev]]</f>
        <v>#N/A</v>
      </c>
      <c r="S7811" s="3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>MID(M7812,22,1)</f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s="3" t="e">
        <f>TableOMP[[#This Row],[Avg]]-$U$2*TableOMP[[#This Row],[StdDev]]</f>
        <v>#N/A</v>
      </c>
      <c r="R7812" s="3" t="e">
        <f>TableOMP[[#This Row],[Avg]]+$U$2*TableOMP[[#This Row],[StdDev]]</f>
        <v>#N/A</v>
      </c>
      <c r="S7812" s="3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>MID(M7813,22,1)</f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s="3" t="e">
        <f>TableOMP[[#This Row],[Avg]]-$U$2*TableOMP[[#This Row],[StdDev]]</f>
        <v>#N/A</v>
      </c>
      <c r="R7813" s="3" t="e">
        <f>TableOMP[[#This Row],[Avg]]+$U$2*TableOMP[[#This Row],[StdDev]]</f>
        <v>#N/A</v>
      </c>
      <c r="S7813" s="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>MID(M7814,22,1)</f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s="3" t="e">
        <f>TableOMP[[#This Row],[Avg]]-$U$2*TableOMP[[#This Row],[StdDev]]</f>
        <v>#N/A</v>
      </c>
      <c r="R7814" s="3" t="e">
        <f>TableOMP[[#This Row],[Avg]]+$U$2*TableOMP[[#This Row],[StdDev]]</f>
        <v>#N/A</v>
      </c>
      <c r="S7814" s="3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>MID(M7815,22,1)</f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s="3" t="e">
        <f>TableOMP[[#This Row],[Avg]]-$U$2*TableOMP[[#This Row],[StdDev]]</f>
        <v>#N/A</v>
      </c>
      <c r="R7815" s="3" t="e">
        <f>TableOMP[[#This Row],[Avg]]+$U$2*TableOMP[[#This Row],[StdDev]]</f>
        <v>#N/A</v>
      </c>
      <c r="S7815" s="3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>MID(M7816,22,1)</f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s="3" t="e">
        <f>TableOMP[[#This Row],[Avg]]-$U$2*TableOMP[[#This Row],[StdDev]]</f>
        <v>#N/A</v>
      </c>
      <c r="R7816" s="3" t="e">
        <f>TableOMP[[#This Row],[Avg]]+$U$2*TableOMP[[#This Row],[StdDev]]</f>
        <v>#N/A</v>
      </c>
      <c r="S7816" s="3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>MID(M7817,22,1)</f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s="3" t="e">
        <f>TableOMP[[#This Row],[Avg]]-$U$2*TableOMP[[#This Row],[StdDev]]</f>
        <v>#N/A</v>
      </c>
      <c r="R7817" s="3" t="e">
        <f>TableOMP[[#This Row],[Avg]]+$U$2*TableOMP[[#This Row],[StdDev]]</f>
        <v>#N/A</v>
      </c>
      <c r="S7817" s="3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>MID(M7818,22,1)</f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s="3" t="e">
        <f>TableOMP[[#This Row],[Avg]]-$U$2*TableOMP[[#This Row],[StdDev]]</f>
        <v>#N/A</v>
      </c>
      <c r="R7818" s="3" t="e">
        <f>TableOMP[[#This Row],[Avg]]+$U$2*TableOMP[[#This Row],[StdDev]]</f>
        <v>#N/A</v>
      </c>
      <c r="S7818" s="3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>MID(M7819,22,1)</f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s="3" t="e">
        <f>TableOMP[[#This Row],[Avg]]-$U$2*TableOMP[[#This Row],[StdDev]]</f>
        <v>#N/A</v>
      </c>
      <c r="R7819" s="3" t="e">
        <f>TableOMP[[#This Row],[Avg]]+$U$2*TableOMP[[#This Row],[StdDev]]</f>
        <v>#N/A</v>
      </c>
      <c r="S7819" s="3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>MID(M7820,22,1)</f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s="3" t="e">
        <f>TableOMP[[#This Row],[Avg]]-$U$2*TableOMP[[#This Row],[StdDev]]</f>
        <v>#N/A</v>
      </c>
      <c r="R7820" s="3" t="e">
        <f>TableOMP[[#This Row],[Avg]]+$U$2*TableOMP[[#This Row],[StdDev]]</f>
        <v>#N/A</v>
      </c>
      <c r="S7820" s="3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>MID(M7821,22,1)</f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s="3" t="e">
        <f>TableOMP[[#This Row],[Avg]]-$U$2*TableOMP[[#This Row],[StdDev]]</f>
        <v>#N/A</v>
      </c>
      <c r="R7821" s="3" t="e">
        <f>TableOMP[[#This Row],[Avg]]+$U$2*TableOMP[[#This Row],[StdDev]]</f>
        <v>#N/A</v>
      </c>
      <c r="S7821" s="3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>MID(M7822,22,1)</f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s="3" t="e">
        <f>TableOMP[[#This Row],[Avg]]-$U$2*TableOMP[[#This Row],[StdDev]]</f>
        <v>#N/A</v>
      </c>
      <c r="R7822" s="3" t="e">
        <f>TableOMP[[#This Row],[Avg]]+$U$2*TableOMP[[#This Row],[StdDev]]</f>
        <v>#N/A</v>
      </c>
      <c r="S7822" s="3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>MID(M7823,22,1)</f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s="3" t="e">
        <f>TableOMP[[#This Row],[Avg]]-$U$2*TableOMP[[#This Row],[StdDev]]</f>
        <v>#N/A</v>
      </c>
      <c r="R7823" s="3" t="e">
        <f>TableOMP[[#This Row],[Avg]]+$U$2*TableOMP[[#This Row],[StdDev]]</f>
        <v>#N/A</v>
      </c>
      <c r="S7823" s="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>MID(M7824,22,1)</f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s="3" t="e">
        <f>TableOMP[[#This Row],[Avg]]-$U$2*TableOMP[[#This Row],[StdDev]]</f>
        <v>#N/A</v>
      </c>
      <c r="R7824" s="3" t="e">
        <f>TableOMP[[#This Row],[Avg]]+$U$2*TableOMP[[#This Row],[StdDev]]</f>
        <v>#N/A</v>
      </c>
      <c r="S7824" s="3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>MID(M7825,22,1)</f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s="3" t="e">
        <f>TableOMP[[#This Row],[Avg]]-$U$2*TableOMP[[#This Row],[StdDev]]</f>
        <v>#N/A</v>
      </c>
      <c r="R7825" s="3" t="e">
        <f>TableOMP[[#This Row],[Avg]]+$U$2*TableOMP[[#This Row],[StdDev]]</f>
        <v>#N/A</v>
      </c>
      <c r="S7825" s="3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>MID(M7826,22,1)</f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s="3" t="e">
        <f>TableOMP[[#This Row],[Avg]]-$U$2*TableOMP[[#This Row],[StdDev]]</f>
        <v>#N/A</v>
      </c>
      <c r="R7826" s="3" t="e">
        <f>TableOMP[[#This Row],[Avg]]+$U$2*TableOMP[[#This Row],[StdDev]]</f>
        <v>#N/A</v>
      </c>
      <c r="S7826" s="3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>MID(M7827,22,1)</f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 s="3">
        <f>TableOMP[[#This Row],[Avg]]-$U$2*TableOMP[[#This Row],[StdDev]]</f>
        <v>261.73842628448369</v>
      </c>
      <c r="R7827" s="3">
        <f>TableOMP[[#This Row],[Avg]]+$U$2*TableOMP[[#This Row],[StdDev]]</f>
        <v>262.71011304884973</v>
      </c>
      <c r="S7827" s="3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>MID(M7828,22,1)</f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 s="3">
        <f>TableOMP[[#This Row],[Avg]]-$U$2*TableOMP[[#This Row],[StdDev]]</f>
        <v>261.41340896594897</v>
      </c>
      <c r="R7828" s="3">
        <f>TableOMP[[#This Row],[Avg]]+$U$2*TableOMP[[#This Row],[StdDev]]</f>
        <v>262.81344236738437</v>
      </c>
      <c r="S7828" s="3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>MID(M7829,22,1)</f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 s="3">
        <f>TableOMP[[#This Row],[Avg]]-$U$2*TableOMP[[#This Row],[StdDev]]</f>
        <v>261.37021756053502</v>
      </c>
      <c r="R7829" s="3">
        <f>TableOMP[[#This Row],[Avg]]+$U$2*TableOMP[[#This Row],[StdDev]]</f>
        <v>262.45121643946493</v>
      </c>
      <c r="S7829" s="3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>MID(M7830,22,1)</f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 s="3">
        <f>TableOMP[[#This Row],[Avg]]-$U$2*TableOMP[[#This Row],[StdDev]]</f>
        <v>261.34646218516855</v>
      </c>
      <c r="R7830" s="3">
        <f>TableOMP[[#This Row],[Avg]]+$U$2*TableOMP[[#This Row],[StdDev]]</f>
        <v>262.84526914816479</v>
      </c>
      <c r="S7830" s="3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>MID(M7831,22,1)</f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 s="3">
        <f>TableOMP[[#This Row],[Avg]]-$U$2*TableOMP[[#This Row],[StdDev]]</f>
        <v>261.34032392652864</v>
      </c>
      <c r="R7831" s="3">
        <f>TableOMP[[#This Row],[Avg]]+$U$2*TableOMP[[#This Row],[StdDev]]</f>
        <v>262.50459807347136</v>
      </c>
      <c r="S7831" s="3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>MID(M7832,22,1)</f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 s="3">
        <f>TableOMP[[#This Row],[Avg]]-$U$2*TableOMP[[#This Row],[StdDev]]</f>
        <v>261.12566726820489</v>
      </c>
      <c r="R7832" s="3">
        <f>TableOMP[[#This Row],[Avg]]+$U$2*TableOMP[[#This Row],[StdDev]]</f>
        <v>262.95957139846178</v>
      </c>
      <c r="S7832" s="3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>MID(M7833,22,1)</f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257.44364660000002</v>
      </c>
      <c r="P7833">
        <f>VLOOKUP(TableOMP[[#This Row],[Label]],TableAvg[],3,FALSE)</f>
        <v>0.13568954452115786</v>
      </c>
      <c r="Q7833" s="3">
        <f>TableOMP[[#This Row],[Avg]]-$U$2*TableOMP[[#This Row],[StdDev]]</f>
        <v>257.17226751095768</v>
      </c>
      <c r="R7833" s="3">
        <f>TableOMP[[#This Row],[Avg]]+$U$2*TableOMP[[#This Row],[StdDev]]</f>
        <v>257.71502568904236</v>
      </c>
      <c r="S7833" s="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>MID(M7834,22,1)</f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257.3739774</v>
      </c>
      <c r="P7834">
        <f>VLOOKUP(TableOMP[[#This Row],[Label]],TableAvg[],3,FALSE)</f>
        <v>0.11699094063185163</v>
      </c>
      <c r="Q7834" s="3">
        <f>TableOMP[[#This Row],[Avg]]-$U$2*TableOMP[[#This Row],[StdDev]]</f>
        <v>257.13999551873627</v>
      </c>
      <c r="R7834" s="3">
        <f>TableOMP[[#This Row],[Avg]]+$U$2*TableOMP[[#This Row],[StdDev]]</f>
        <v>257.60795928126373</v>
      </c>
      <c r="S7834" s="3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>MID(M7835,22,1)</f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257.3085754</v>
      </c>
      <c r="P7835">
        <f>VLOOKUP(TableOMP[[#This Row],[Label]],TableAvg[],3,FALSE)</f>
        <v>0.22836318103092954</v>
      </c>
      <c r="Q7835" s="3">
        <f>TableOMP[[#This Row],[Avg]]-$U$2*TableOMP[[#This Row],[StdDev]]</f>
        <v>256.85184903793811</v>
      </c>
      <c r="R7835" s="3">
        <f>TableOMP[[#This Row],[Avg]]+$U$2*TableOMP[[#This Row],[StdDev]]</f>
        <v>257.76530176206188</v>
      </c>
      <c r="S7835" s="3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>MID(M7836,22,1)</f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257.29914600000001</v>
      </c>
      <c r="P7836">
        <f>VLOOKUP(TableOMP[[#This Row],[Label]],TableAvg[],3,FALSE)</f>
        <v>9.9008969843278408E-2</v>
      </c>
      <c r="Q7836" s="3">
        <f>TableOMP[[#This Row],[Avg]]-$U$2*TableOMP[[#This Row],[StdDev]]</f>
        <v>257.10112806031344</v>
      </c>
      <c r="R7836" s="3">
        <f>TableOMP[[#This Row],[Avg]]+$U$2*TableOMP[[#This Row],[StdDev]]</f>
        <v>257.49716393968657</v>
      </c>
      <c r="S7836" s="3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>MID(M7837,22,1)</f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257.40650080000006</v>
      </c>
      <c r="P7837">
        <f>VLOOKUP(TableOMP[[#This Row],[Label]],TableAvg[],3,FALSE)</f>
        <v>0.19956459853798708</v>
      </c>
      <c r="Q7837" s="3">
        <f>TableOMP[[#This Row],[Avg]]-$U$2*TableOMP[[#This Row],[StdDev]]</f>
        <v>257.00737160292408</v>
      </c>
      <c r="R7837" s="3">
        <f>TableOMP[[#This Row],[Avg]]+$U$2*TableOMP[[#This Row],[StdDev]]</f>
        <v>257.80562999707604</v>
      </c>
      <c r="S7837" s="3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>MID(M7838,22,1)</f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257.27713800000004</v>
      </c>
      <c r="P7838">
        <f>VLOOKUP(TableOMP[[#This Row],[Label]],TableAvg[],3,FALSE)</f>
        <v>0.13998434868033216</v>
      </c>
      <c r="Q7838" s="3">
        <f>TableOMP[[#This Row],[Avg]]-$U$2*TableOMP[[#This Row],[StdDev]]</f>
        <v>256.99716930263935</v>
      </c>
      <c r="R7838" s="3">
        <f>TableOMP[[#This Row],[Avg]]+$U$2*TableOMP[[#This Row],[StdDev]]</f>
        <v>257.55710669736072</v>
      </c>
      <c r="S7838" s="3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>MID(M7839,22,1)</f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257.30467900000002</v>
      </c>
      <c r="P7839">
        <f>VLOOKUP(TableOMP[[#This Row],[Label]],TableAvg[],3,FALSE)</f>
        <v>9.7921857073827737E-2</v>
      </c>
      <c r="Q7839" s="3">
        <f>TableOMP[[#This Row],[Avg]]-$U$2*TableOMP[[#This Row],[StdDev]]</f>
        <v>257.10883528585236</v>
      </c>
      <c r="R7839" s="3">
        <f>TableOMP[[#This Row],[Avg]]+$U$2*TableOMP[[#This Row],[StdDev]]</f>
        <v>257.50052271414768</v>
      </c>
      <c r="S7839" s="3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>MID(M7840,22,1)</f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257.24907050000002</v>
      </c>
      <c r="P7840">
        <f>VLOOKUP(TableOMP[[#This Row],[Label]],TableAvg[],3,FALSE)</f>
        <v>0.10163869601503976</v>
      </c>
      <c r="Q7840" s="3">
        <f>TableOMP[[#This Row],[Avg]]-$U$2*TableOMP[[#This Row],[StdDev]]</f>
        <v>257.04579310796993</v>
      </c>
      <c r="R7840" s="3">
        <f>TableOMP[[#This Row],[Avg]]+$U$2*TableOMP[[#This Row],[StdDev]]</f>
        <v>257.4523478920301</v>
      </c>
      <c r="S7840" s="3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>MID(M7841,22,1)</f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257.335578</v>
      </c>
      <c r="P7841">
        <f>VLOOKUP(TableOMP[[#This Row],[Label]],TableAvg[],3,FALSE)</f>
        <v>9.880981174626631E-2</v>
      </c>
      <c r="Q7841" s="3">
        <f>TableOMP[[#This Row],[Avg]]-$U$2*TableOMP[[#This Row],[StdDev]]</f>
        <v>257.13795837650747</v>
      </c>
      <c r="R7841" s="3">
        <f>TableOMP[[#This Row],[Avg]]+$U$2*TableOMP[[#This Row],[StdDev]]</f>
        <v>257.53319762349253</v>
      </c>
      <c r="S7841" s="3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>MID(M7842,22,1)</f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257.32682675000001</v>
      </c>
      <c r="P7842">
        <f>VLOOKUP(TableOMP[[#This Row],[Label]],TableAvg[],3,FALSE)</f>
        <v>0.17657434421103815</v>
      </c>
      <c r="Q7842" s="3">
        <f>TableOMP[[#This Row],[Avg]]-$U$2*TableOMP[[#This Row],[StdDev]]</f>
        <v>256.97367806157791</v>
      </c>
      <c r="R7842" s="3">
        <f>TableOMP[[#This Row],[Avg]]+$U$2*TableOMP[[#This Row],[StdDev]]</f>
        <v>257.6799754384221</v>
      </c>
      <c r="S7842" s="3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>MID(M7843,22,1)</f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s="3" t="e">
        <f>TableOMP[[#This Row],[Avg]]-$U$2*TableOMP[[#This Row],[StdDev]]</f>
        <v>#N/A</v>
      </c>
      <c r="R7843" s="3" t="e">
        <f>TableOMP[[#This Row],[Avg]]+$U$2*TableOMP[[#This Row],[StdDev]]</f>
        <v>#N/A</v>
      </c>
      <c r="S7843" s="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>MID(M7844,22,1)</f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s="3" t="e">
        <f>TableOMP[[#This Row],[Avg]]-$U$2*TableOMP[[#This Row],[StdDev]]</f>
        <v>#N/A</v>
      </c>
      <c r="R7844" s="3" t="e">
        <f>TableOMP[[#This Row],[Avg]]+$U$2*TableOMP[[#This Row],[StdDev]]</f>
        <v>#N/A</v>
      </c>
      <c r="S7844" s="3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>MID(M7845,22,1)</f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s="3" t="e">
        <f>TableOMP[[#This Row],[Avg]]-$U$2*TableOMP[[#This Row],[StdDev]]</f>
        <v>#N/A</v>
      </c>
      <c r="R7845" s="3" t="e">
        <f>TableOMP[[#This Row],[Avg]]+$U$2*TableOMP[[#This Row],[StdDev]]</f>
        <v>#N/A</v>
      </c>
      <c r="S7845" s="3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>MID(M7846,22,1)</f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s="3" t="e">
        <f>TableOMP[[#This Row],[Avg]]-$U$2*TableOMP[[#This Row],[StdDev]]</f>
        <v>#N/A</v>
      </c>
      <c r="R7846" s="3" t="e">
        <f>TableOMP[[#This Row],[Avg]]+$U$2*TableOMP[[#This Row],[StdDev]]</f>
        <v>#N/A</v>
      </c>
      <c r="S7846" s="3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>MID(M7847,22,1)</f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s="3" t="e">
        <f>TableOMP[[#This Row],[Avg]]-$U$2*TableOMP[[#This Row],[StdDev]]</f>
        <v>#N/A</v>
      </c>
      <c r="R7847" s="3" t="e">
        <f>TableOMP[[#This Row],[Avg]]+$U$2*TableOMP[[#This Row],[StdDev]]</f>
        <v>#N/A</v>
      </c>
      <c r="S7847" s="3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>MID(M7848,22,1)</f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s="3" t="e">
        <f>TableOMP[[#This Row],[Avg]]-$U$2*TableOMP[[#This Row],[StdDev]]</f>
        <v>#N/A</v>
      </c>
      <c r="R7848" s="3" t="e">
        <f>TableOMP[[#This Row],[Avg]]+$U$2*TableOMP[[#This Row],[StdDev]]</f>
        <v>#N/A</v>
      </c>
      <c r="S7848" s="3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>MID(M7849,22,1)</f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s="3" t="e">
        <f>TableOMP[[#This Row],[Avg]]-$U$2*TableOMP[[#This Row],[StdDev]]</f>
        <v>#N/A</v>
      </c>
      <c r="R7849" s="3" t="e">
        <f>TableOMP[[#This Row],[Avg]]+$U$2*TableOMP[[#This Row],[StdDev]]</f>
        <v>#N/A</v>
      </c>
      <c r="S7849" s="3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>MID(M7850,22,1)</f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s="3" t="e">
        <f>TableOMP[[#This Row],[Avg]]-$U$2*TableOMP[[#This Row],[StdDev]]</f>
        <v>#N/A</v>
      </c>
      <c r="R7850" s="3" t="e">
        <f>TableOMP[[#This Row],[Avg]]+$U$2*TableOMP[[#This Row],[StdDev]]</f>
        <v>#N/A</v>
      </c>
      <c r="S7850" s="3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>MID(M7851,22,1)</f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s="3" t="e">
        <f>TableOMP[[#This Row],[Avg]]-$U$2*TableOMP[[#This Row],[StdDev]]</f>
        <v>#N/A</v>
      </c>
      <c r="R7851" s="3" t="e">
        <f>TableOMP[[#This Row],[Avg]]+$U$2*TableOMP[[#This Row],[StdDev]]</f>
        <v>#N/A</v>
      </c>
      <c r="S7851" s="3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>MID(M7852,22,1)</f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s="3" t="e">
        <f>TableOMP[[#This Row],[Avg]]-$U$2*TableOMP[[#This Row],[StdDev]]</f>
        <v>#N/A</v>
      </c>
      <c r="R7852" s="3" t="e">
        <f>TableOMP[[#This Row],[Avg]]+$U$2*TableOMP[[#This Row],[StdDev]]</f>
        <v>#N/A</v>
      </c>
      <c r="S7852" s="3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>MID(M7853,22,1)</f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s="3" t="e">
        <f>TableOMP[[#This Row],[Avg]]-$U$2*TableOMP[[#This Row],[StdDev]]</f>
        <v>#N/A</v>
      </c>
      <c r="R7853" s="3" t="e">
        <f>TableOMP[[#This Row],[Avg]]+$U$2*TableOMP[[#This Row],[StdDev]]</f>
        <v>#N/A</v>
      </c>
      <c r="S7853" s="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>MID(M7854,22,1)</f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s="3" t="e">
        <f>TableOMP[[#This Row],[Avg]]-$U$2*TableOMP[[#This Row],[StdDev]]</f>
        <v>#N/A</v>
      </c>
      <c r="R7854" s="3" t="e">
        <f>TableOMP[[#This Row],[Avg]]+$U$2*TableOMP[[#This Row],[StdDev]]</f>
        <v>#N/A</v>
      </c>
      <c r="S7854" s="3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>MID(M7855,22,1)</f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s="3" t="e">
        <f>TableOMP[[#This Row],[Avg]]-$U$2*TableOMP[[#This Row],[StdDev]]</f>
        <v>#N/A</v>
      </c>
      <c r="R7855" s="3" t="e">
        <f>TableOMP[[#This Row],[Avg]]+$U$2*TableOMP[[#This Row],[StdDev]]</f>
        <v>#N/A</v>
      </c>
      <c r="S7855" s="3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>MID(M7856,22,1)</f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s="3" t="e">
        <f>TableOMP[[#This Row],[Avg]]-$U$2*TableOMP[[#This Row],[StdDev]]</f>
        <v>#N/A</v>
      </c>
      <c r="R7856" s="3" t="e">
        <f>TableOMP[[#This Row],[Avg]]+$U$2*TableOMP[[#This Row],[StdDev]]</f>
        <v>#N/A</v>
      </c>
      <c r="S7856" s="3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>MID(M7857,22,1)</f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s="3" t="e">
        <f>TableOMP[[#This Row],[Avg]]-$U$2*TableOMP[[#This Row],[StdDev]]</f>
        <v>#N/A</v>
      </c>
      <c r="R7857" s="3" t="e">
        <f>TableOMP[[#This Row],[Avg]]+$U$2*TableOMP[[#This Row],[StdDev]]</f>
        <v>#N/A</v>
      </c>
      <c r="S7857" s="3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>MID(M7858,22,1)</f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s="3" t="e">
        <f>TableOMP[[#This Row],[Avg]]-$U$2*TableOMP[[#This Row],[StdDev]]</f>
        <v>#N/A</v>
      </c>
      <c r="R7858" s="3" t="e">
        <f>TableOMP[[#This Row],[Avg]]+$U$2*TableOMP[[#This Row],[StdDev]]</f>
        <v>#N/A</v>
      </c>
      <c r="S7858" s="3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>MID(M7859,22,1)</f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s="3" t="e">
        <f>TableOMP[[#This Row],[Avg]]-$U$2*TableOMP[[#This Row],[StdDev]]</f>
        <v>#N/A</v>
      </c>
      <c r="R7859" s="3" t="e">
        <f>TableOMP[[#This Row],[Avg]]+$U$2*TableOMP[[#This Row],[StdDev]]</f>
        <v>#N/A</v>
      </c>
      <c r="S7859" s="3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>MID(M7860,22,1)</f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s="3" t="e">
        <f>TableOMP[[#This Row],[Avg]]-$U$2*TableOMP[[#This Row],[StdDev]]</f>
        <v>#N/A</v>
      </c>
      <c r="R7860" s="3" t="e">
        <f>TableOMP[[#This Row],[Avg]]+$U$2*TableOMP[[#This Row],[StdDev]]</f>
        <v>#N/A</v>
      </c>
      <c r="S7860" s="3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>MID(M7861,22,1)</f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s="3" t="e">
        <f>TableOMP[[#This Row],[Avg]]-$U$2*TableOMP[[#This Row],[StdDev]]</f>
        <v>#N/A</v>
      </c>
      <c r="R7861" s="3" t="e">
        <f>TableOMP[[#This Row],[Avg]]+$U$2*TableOMP[[#This Row],[StdDev]]</f>
        <v>#N/A</v>
      </c>
      <c r="S7861" s="3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>MID(M7862,22,1)</f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s="3" t="e">
        <f>TableOMP[[#This Row],[Avg]]-$U$2*TableOMP[[#This Row],[StdDev]]</f>
        <v>#N/A</v>
      </c>
      <c r="R7862" s="3" t="e">
        <f>TableOMP[[#This Row],[Avg]]+$U$2*TableOMP[[#This Row],[StdDev]]</f>
        <v>#N/A</v>
      </c>
      <c r="S7862" s="3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>MID(M7863,22,1)</f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257.44364660000002</v>
      </c>
      <c r="P7863">
        <f>VLOOKUP(TableOMP[[#This Row],[Label]],TableAvg[],3,FALSE)</f>
        <v>0.13568954452115786</v>
      </c>
      <c r="Q7863" s="3">
        <f>TableOMP[[#This Row],[Avg]]-$U$2*TableOMP[[#This Row],[StdDev]]</f>
        <v>257.17226751095768</v>
      </c>
      <c r="R7863" s="3">
        <f>TableOMP[[#This Row],[Avg]]+$U$2*TableOMP[[#This Row],[StdDev]]</f>
        <v>257.71502568904236</v>
      </c>
      <c r="S7863" s="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>MID(M7864,22,1)</f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257.3739774</v>
      </c>
      <c r="P7864">
        <f>VLOOKUP(TableOMP[[#This Row],[Label]],TableAvg[],3,FALSE)</f>
        <v>0.11699094063185163</v>
      </c>
      <c r="Q7864" s="3">
        <f>TableOMP[[#This Row],[Avg]]-$U$2*TableOMP[[#This Row],[StdDev]]</f>
        <v>257.13999551873627</v>
      </c>
      <c r="R7864" s="3">
        <f>TableOMP[[#This Row],[Avg]]+$U$2*TableOMP[[#This Row],[StdDev]]</f>
        <v>257.60795928126373</v>
      </c>
      <c r="S7864" s="3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>MID(M7865,22,1)</f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257.3085754</v>
      </c>
      <c r="P7865">
        <f>VLOOKUP(TableOMP[[#This Row],[Label]],TableAvg[],3,FALSE)</f>
        <v>0.22836318103092954</v>
      </c>
      <c r="Q7865" s="3">
        <f>TableOMP[[#This Row],[Avg]]-$U$2*TableOMP[[#This Row],[StdDev]]</f>
        <v>256.85184903793811</v>
      </c>
      <c r="R7865" s="3">
        <f>TableOMP[[#This Row],[Avg]]+$U$2*TableOMP[[#This Row],[StdDev]]</f>
        <v>257.76530176206188</v>
      </c>
      <c r="S7865" s="3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>MID(M7866,22,1)</f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257.29914600000001</v>
      </c>
      <c r="P7866">
        <f>VLOOKUP(TableOMP[[#This Row],[Label]],TableAvg[],3,FALSE)</f>
        <v>9.9008969843278408E-2</v>
      </c>
      <c r="Q7866" s="3">
        <f>TableOMP[[#This Row],[Avg]]-$U$2*TableOMP[[#This Row],[StdDev]]</f>
        <v>257.10112806031344</v>
      </c>
      <c r="R7866" s="3">
        <f>TableOMP[[#This Row],[Avg]]+$U$2*TableOMP[[#This Row],[StdDev]]</f>
        <v>257.49716393968657</v>
      </c>
      <c r="S7866" s="3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>MID(M7867,22,1)</f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257.40650080000006</v>
      </c>
      <c r="P7867">
        <f>VLOOKUP(TableOMP[[#This Row],[Label]],TableAvg[],3,FALSE)</f>
        <v>0.19956459853798708</v>
      </c>
      <c r="Q7867" s="3">
        <f>TableOMP[[#This Row],[Avg]]-$U$2*TableOMP[[#This Row],[StdDev]]</f>
        <v>257.00737160292408</v>
      </c>
      <c r="R7867" s="3">
        <f>TableOMP[[#This Row],[Avg]]+$U$2*TableOMP[[#This Row],[StdDev]]</f>
        <v>257.80562999707604</v>
      </c>
      <c r="S7867" s="3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>MID(M7868,22,1)</f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257.27713800000004</v>
      </c>
      <c r="P7868">
        <f>VLOOKUP(TableOMP[[#This Row],[Label]],TableAvg[],3,FALSE)</f>
        <v>0.13998434868033216</v>
      </c>
      <c r="Q7868" s="3">
        <f>TableOMP[[#This Row],[Avg]]-$U$2*TableOMP[[#This Row],[StdDev]]</f>
        <v>256.99716930263935</v>
      </c>
      <c r="R7868" s="3">
        <f>TableOMP[[#This Row],[Avg]]+$U$2*TableOMP[[#This Row],[StdDev]]</f>
        <v>257.55710669736072</v>
      </c>
      <c r="S7868" s="3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>MID(M7869,22,1)</f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257.30467900000002</v>
      </c>
      <c r="P7869">
        <f>VLOOKUP(TableOMP[[#This Row],[Label]],TableAvg[],3,FALSE)</f>
        <v>9.7921857073827737E-2</v>
      </c>
      <c r="Q7869" s="3">
        <f>TableOMP[[#This Row],[Avg]]-$U$2*TableOMP[[#This Row],[StdDev]]</f>
        <v>257.10883528585236</v>
      </c>
      <c r="R7869" s="3">
        <f>TableOMP[[#This Row],[Avg]]+$U$2*TableOMP[[#This Row],[StdDev]]</f>
        <v>257.50052271414768</v>
      </c>
      <c r="S7869" s="3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>MID(M7870,22,1)</f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257.24907050000002</v>
      </c>
      <c r="P7870">
        <f>VLOOKUP(TableOMP[[#This Row],[Label]],TableAvg[],3,FALSE)</f>
        <v>0.10163869601503976</v>
      </c>
      <c r="Q7870" s="3">
        <f>TableOMP[[#This Row],[Avg]]-$U$2*TableOMP[[#This Row],[StdDev]]</f>
        <v>257.04579310796993</v>
      </c>
      <c r="R7870" s="3">
        <f>TableOMP[[#This Row],[Avg]]+$U$2*TableOMP[[#This Row],[StdDev]]</f>
        <v>257.4523478920301</v>
      </c>
      <c r="S7870" s="3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>MID(M7871,22,1)</f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257.335578</v>
      </c>
      <c r="P7871">
        <f>VLOOKUP(TableOMP[[#This Row],[Label]],TableAvg[],3,FALSE)</f>
        <v>9.880981174626631E-2</v>
      </c>
      <c r="Q7871" s="3">
        <f>TableOMP[[#This Row],[Avg]]-$U$2*TableOMP[[#This Row],[StdDev]]</f>
        <v>257.13795837650747</v>
      </c>
      <c r="R7871" s="3">
        <f>TableOMP[[#This Row],[Avg]]+$U$2*TableOMP[[#This Row],[StdDev]]</f>
        <v>257.53319762349253</v>
      </c>
      <c r="S7871" s="3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>MID(M7872,22,1)</f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257.32682675000001</v>
      </c>
      <c r="P7872">
        <f>VLOOKUP(TableOMP[[#This Row],[Label]],TableAvg[],3,FALSE)</f>
        <v>0.17657434421103815</v>
      </c>
      <c r="Q7872" s="3">
        <f>TableOMP[[#This Row],[Avg]]-$U$2*TableOMP[[#This Row],[StdDev]]</f>
        <v>256.97367806157791</v>
      </c>
      <c r="R7872" s="3">
        <f>TableOMP[[#This Row],[Avg]]+$U$2*TableOMP[[#This Row],[StdDev]]</f>
        <v>257.6799754384221</v>
      </c>
      <c r="S7872" s="3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>MID(M7873,22,1)</f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s="3" t="e">
        <f>TableOMP[[#This Row],[Avg]]-$U$2*TableOMP[[#This Row],[StdDev]]</f>
        <v>#N/A</v>
      </c>
      <c r="R7873" s="3" t="e">
        <f>TableOMP[[#This Row],[Avg]]+$U$2*TableOMP[[#This Row],[StdDev]]</f>
        <v>#N/A</v>
      </c>
      <c r="S7873" s="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s="3" t="e">
        <f>TableOMP[[#This Row],[Avg]]-$U$2*TableOMP[[#This Row],[StdDev]]</f>
        <v>#N/A</v>
      </c>
      <c r="R7874" s="3" t="e">
        <f>TableOMP[[#This Row],[Avg]]+$U$2*TableOMP[[#This Row],[StdDev]]</f>
        <v>#N/A</v>
      </c>
      <c r="S7874" s="3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>MID(M7875,22,1)</f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s="3" t="e">
        <f>TableOMP[[#This Row],[Avg]]-$U$2*TableOMP[[#This Row],[StdDev]]</f>
        <v>#N/A</v>
      </c>
      <c r="R7875" s="3" t="e">
        <f>TableOMP[[#This Row],[Avg]]+$U$2*TableOMP[[#This Row],[StdDev]]</f>
        <v>#N/A</v>
      </c>
      <c r="S7875" s="3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>MID(M7876,22,1)</f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s="3" t="e">
        <f>TableOMP[[#This Row],[Avg]]-$U$2*TableOMP[[#This Row],[StdDev]]</f>
        <v>#N/A</v>
      </c>
      <c r="R7876" s="3" t="e">
        <f>TableOMP[[#This Row],[Avg]]+$U$2*TableOMP[[#This Row],[StdDev]]</f>
        <v>#N/A</v>
      </c>
      <c r="S7876" s="3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>MID(M7877,22,1)</f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s="3" t="e">
        <f>TableOMP[[#This Row],[Avg]]-$U$2*TableOMP[[#This Row],[StdDev]]</f>
        <v>#N/A</v>
      </c>
      <c r="R7877" s="3" t="e">
        <f>TableOMP[[#This Row],[Avg]]+$U$2*TableOMP[[#This Row],[StdDev]]</f>
        <v>#N/A</v>
      </c>
      <c r="S7877" s="3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>MID(M7878,22,1)</f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s="3" t="e">
        <f>TableOMP[[#This Row],[Avg]]-$U$2*TableOMP[[#This Row],[StdDev]]</f>
        <v>#N/A</v>
      </c>
      <c r="R7878" s="3" t="e">
        <f>TableOMP[[#This Row],[Avg]]+$U$2*TableOMP[[#This Row],[StdDev]]</f>
        <v>#N/A</v>
      </c>
      <c r="S7878" s="3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>MID(M7879,22,1)</f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s="3" t="e">
        <f>TableOMP[[#This Row],[Avg]]-$U$2*TableOMP[[#This Row],[StdDev]]</f>
        <v>#N/A</v>
      </c>
      <c r="R7879" s="3" t="e">
        <f>TableOMP[[#This Row],[Avg]]+$U$2*TableOMP[[#This Row],[StdDev]]</f>
        <v>#N/A</v>
      </c>
      <c r="S7879" s="3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>MID(M7880,22,1)</f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s="3" t="e">
        <f>TableOMP[[#This Row],[Avg]]-$U$2*TableOMP[[#This Row],[StdDev]]</f>
        <v>#N/A</v>
      </c>
      <c r="R7880" s="3" t="e">
        <f>TableOMP[[#This Row],[Avg]]+$U$2*TableOMP[[#This Row],[StdDev]]</f>
        <v>#N/A</v>
      </c>
      <c r="S7880" s="3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>MID(M7881,22,1)</f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s="3" t="e">
        <f>TableOMP[[#This Row],[Avg]]-$U$2*TableOMP[[#This Row],[StdDev]]</f>
        <v>#N/A</v>
      </c>
      <c r="R7881" s="3" t="e">
        <f>TableOMP[[#This Row],[Avg]]+$U$2*TableOMP[[#This Row],[StdDev]]</f>
        <v>#N/A</v>
      </c>
      <c r="S7881" s="3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>MID(M7882,22,1)</f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s="3" t="e">
        <f>TableOMP[[#This Row],[Avg]]-$U$2*TableOMP[[#This Row],[StdDev]]</f>
        <v>#N/A</v>
      </c>
      <c r="R7882" s="3" t="e">
        <f>TableOMP[[#This Row],[Avg]]+$U$2*TableOMP[[#This Row],[StdDev]]</f>
        <v>#N/A</v>
      </c>
      <c r="S7882" s="3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>MID(M7883,22,1)</f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s="3" t="e">
        <f>TableOMP[[#This Row],[Avg]]-$U$2*TableOMP[[#This Row],[StdDev]]</f>
        <v>#N/A</v>
      </c>
      <c r="R7883" s="3" t="e">
        <f>TableOMP[[#This Row],[Avg]]+$U$2*TableOMP[[#This Row],[StdDev]]</f>
        <v>#N/A</v>
      </c>
      <c r="S7883" s="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>MID(M7884,22,1)</f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s="3" t="e">
        <f>TableOMP[[#This Row],[Avg]]-$U$2*TableOMP[[#This Row],[StdDev]]</f>
        <v>#N/A</v>
      </c>
      <c r="R7884" s="3" t="e">
        <f>TableOMP[[#This Row],[Avg]]+$U$2*TableOMP[[#This Row],[StdDev]]</f>
        <v>#N/A</v>
      </c>
      <c r="S7884" s="3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>MID(M7885,22,1)</f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s="3" t="e">
        <f>TableOMP[[#This Row],[Avg]]-$U$2*TableOMP[[#This Row],[StdDev]]</f>
        <v>#N/A</v>
      </c>
      <c r="R7885" s="3" t="e">
        <f>TableOMP[[#This Row],[Avg]]+$U$2*TableOMP[[#This Row],[StdDev]]</f>
        <v>#N/A</v>
      </c>
      <c r="S7885" s="3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>MID(M7886,22,1)</f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s="3" t="e">
        <f>TableOMP[[#This Row],[Avg]]-$U$2*TableOMP[[#This Row],[StdDev]]</f>
        <v>#N/A</v>
      </c>
      <c r="R7886" s="3" t="e">
        <f>TableOMP[[#This Row],[Avg]]+$U$2*TableOMP[[#This Row],[StdDev]]</f>
        <v>#N/A</v>
      </c>
      <c r="S7886" s="3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>MID(M7887,22,1)</f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s="3" t="e">
        <f>TableOMP[[#This Row],[Avg]]-$U$2*TableOMP[[#This Row],[StdDev]]</f>
        <v>#N/A</v>
      </c>
      <c r="R7887" s="3" t="e">
        <f>TableOMP[[#This Row],[Avg]]+$U$2*TableOMP[[#This Row],[StdDev]]</f>
        <v>#N/A</v>
      </c>
      <c r="S7887" s="3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>MID(M7888,22,1)</f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s="3" t="e">
        <f>TableOMP[[#This Row],[Avg]]-$U$2*TableOMP[[#This Row],[StdDev]]</f>
        <v>#N/A</v>
      </c>
      <c r="R7888" s="3" t="e">
        <f>TableOMP[[#This Row],[Avg]]+$U$2*TableOMP[[#This Row],[StdDev]]</f>
        <v>#N/A</v>
      </c>
      <c r="S7888" s="3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>MID(M7889,22,1)</f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s="3" t="e">
        <f>TableOMP[[#This Row],[Avg]]-$U$2*TableOMP[[#This Row],[StdDev]]</f>
        <v>#N/A</v>
      </c>
      <c r="R7889" s="3" t="e">
        <f>TableOMP[[#This Row],[Avg]]+$U$2*TableOMP[[#This Row],[StdDev]]</f>
        <v>#N/A</v>
      </c>
      <c r="S7889" s="3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>MID(M7890,22,1)</f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s="3" t="e">
        <f>TableOMP[[#This Row],[Avg]]-$U$2*TableOMP[[#This Row],[StdDev]]</f>
        <v>#N/A</v>
      </c>
      <c r="R7890" s="3" t="e">
        <f>TableOMP[[#This Row],[Avg]]+$U$2*TableOMP[[#This Row],[StdDev]]</f>
        <v>#N/A</v>
      </c>
      <c r="S7890" s="3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>MID(M7891,22,1)</f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s="3" t="e">
        <f>TableOMP[[#This Row],[Avg]]-$U$2*TableOMP[[#This Row],[StdDev]]</f>
        <v>#N/A</v>
      </c>
      <c r="R7891" s="3" t="e">
        <f>TableOMP[[#This Row],[Avg]]+$U$2*TableOMP[[#This Row],[StdDev]]</f>
        <v>#N/A</v>
      </c>
      <c r="S7891" s="3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>MID(M7892,22,1)</f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s="3" t="e">
        <f>TableOMP[[#This Row],[Avg]]-$U$2*TableOMP[[#This Row],[StdDev]]</f>
        <v>#N/A</v>
      </c>
      <c r="R7892" s="3" t="e">
        <f>TableOMP[[#This Row],[Avg]]+$U$2*TableOMP[[#This Row],[StdDev]]</f>
        <v>#N/A</v>
      </c>
      <c r="S7892" s="3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>MID(M7893,22,1)</f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257.44364660000002</v>
      </c>
      <c r="P7893">
        <f>VLOOKUP(TableOMP[[#This Row],[Label]],TableAvg[],3,FALSE)</f>
        <v>0.13568954452115786</v>
      </c>
      <c r="Q7893" s="3">
        <f>TableOMP[[#This Row],[Avg]]-$U$2*TableOMP[[#This Row],[StdDev]]</f>
        <v>257.17226751095768</v>
      </c>
      <c r="R7893" s="3">
        <f>TableOMP[[#This Row],[Avg]]+$U$2*TableOMP[[#This Row],[StdDev]]</f>
        <v>257.71502568904236</v>
      </c>
      <c r="S7893" s="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>MID(M7894,22,1)</f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257.3739774</v>
      </c>
      <c r="P7894">
        <f>VLOOKUP(TableOMP[[#This Row],[Label]],TableAvg[],3,FALSE)</f>
        <v>0.11699094063185163</v>
      </c>
      <c r="Q7894" s="3">
        <f>TableOMP[[#This Row],[Avg]]-$U$2*TableOMP[[#This Row],[StdDev]]</f>
        <v>257.13999551873627</v>
      </c>
      <c r="R7894" s="3">
        <f>TableOMP[[#This Row],[Avg]]+$U$2*TableOMP[[#This Row],[StdDev]]</f>
        <v>257.60795928126373</v>
      </c>
      <c r="S7894" s="3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>MID(M7895,22,1)</f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257.3085754</v>
      </c>
      <c r="P7895">
        <f>VLOOKUP(TableOMP[[#This Row],[Label]],TableAvg[],3,FALSE)</f>
        <v>0.22836318103092954</v>
      </c>
      <c r="Q7895" s="3">
        <f>TableOMP[[#This Row],[Avg]]-$U$2*TableOMP[[#This Row],[StdDev]]</f>
        <v>256.85184903793811</v>
      </c>
      <c r="R7895" s="3">
        <f>TableOMP[[#This Row],[Avg]]+$U$2*TableOMP[[#This Row],[StdDev]]</f>
        <v>257.76530176206188</v>
      </c>
      <c r="S7895" s="3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>MID(M7896,22,1)</f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257.29914600000001</v>
      </c>
      <c r="P7896">
        <f>VLOOKUP(TableOMP[[#This Row],[Label]],TableAvg[],3,FALSE)</f>
        <v>9.9008969843278408E-2</v>
      </c>
      <c r="Q7896" s="3">
        <f>TableOMP[[#This Row],[Avg]]-$U$2*TableOMP[[#This Row],[StdDev]]</f>
        <v>257.10112806031344</v>
      </c>
      <c r="R7896" s="3">
        <f>TableOMP[[#This Row],[Avg]]+$U$2*TableOMP[[#This Row],[StdDev]]</f>
        <v>257.49716393968657</v>
      </c>
      <c r="S7896" s="3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>MID(M7897,22,1)</f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257.40650080000006</v>
      </c>
      <c r="P7897">
        <f>VLOOKUP(TableOMP[[#This Row],[Label]],TableAvg[],3,FALSE)</f>
        <v>0.19956459853798708</v>
      </c>
      <c r="Q7897" s="3">
        <f>TableOMP[[#This Row],[Avg]]-$U$2*TableOMP[[#This Row],[StdDev]]</f>
        <v>257.00737160292408</v>
      </c>
      <c r="R7897" s="3">
        <f>TableOMP[[#This Row],[Avg]]+$U$2*TableOMP[[#This Row],[StdDev]]</f>
        <v>257.80562999707604</v>
      </c>
      <c r="S7897" s="3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>MID(M7898,22,1)</f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257.27713800000004</v>
      </c>
      <c r="P7898">
        <f>VLOOKUP(TableOMP[[#This Row],[Label]],TableAvg[],3,FALSE)</f>
        <v>0.13998434868033216</v>
      </c>
      <c r="Q7898" s="3">
        <f>TableOMP[[#This Row],[Avg]]-$U$2*TableOMP[[#This Row],[StdDev]]</f>
        <v>256.99716930263935</v>
      </c>
      <c r="R7898" s="3">
        <f>TableOMP[[#This Row],[Avg]]+$U$2*TableOMP[[#This Row],[StdDev]]</f>
        <v>257.55710669736072</v>
      </c>
      <c r="S7898" s="3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>MID(M7899,22,1)</f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257.30467900000002</v>
      </c>
      <c r="P7899">
        <f>VLOOKUP(TableOMP[[#This Row],[Label]],TableAvg[],3,FALSE)</f>
        <v>9.7921857073827737E-2</v>
      </c>
      <c r="Q7899" s="3">
        <f>TableOMP[[#This Row],[Avg]]-$U$2*TableOMP[[#This Row],[StdDev]]</f>
        <v>257.10883528585236</v>
      </c>
      <c r="R7899" s="3">
        <f>TableOMP[[#This Row],[Avg]]+$U$2*TableOMP[[#This Row],[StdDev]]</f>
        <v>257.50052271414768</v>
      </c>
      <c r="S7899" s="3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>MID(M7900,22,1)</f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s="3" t="e">
        <f>TableOMP[[#This Row],[Avg]]-$U$2*TableOMP[[#This Row],[StdDev]]</f>
        <v>#N/A</v>
      </c>
      <c r="R7900" s="3" t="e">
        <f>TableOMP[[#This Row],[Avg]]+$U$2*TableOMP[[#This Row],[StdDev]]</f>
        <v>#N/A</v>
      </c>
      <c r="S7900" s="3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>MID(M7901,22,1)</f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s="3" t="e">
        <f>TableOMP[[#This Row],[Avg]]-$U$2*TableOMP[[#This Row],[StdDev]]</f>
        <v>#N/A</v>
      </c>
      <c r="R7901" s="3" t="e">
        <f>TableOMP[[#This Row],[Avg]]+$U$2*TableOMP[[#This Row],[StdDev]]</f>
        <v>#N/A</v>
      </c>
      <c r="S7901" s="3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>MID(M7902,22,1)</f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s="3" t="e">
        <f>TableOMP[[#This Row],[Avg]]-$U$2*TableOMP[[#This Row],[StdDev]]</f>
        <v>#N/A</v>
      </c>
      <c r="R7902" s="3" t="e">
        <f>TableOMP[[#This Row],[Avg]]+$U$2*TableOMP[[#This Row],[StdDev]]</f>
        <v>#N/A</v>
      </c>
      <c r="S7902" s="3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>MID(M7903,22,1)</f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s="3" t="e">
        <f>TableOMP[[#This Row],[Avg]]-$U$2*TableOMP[[#This Row],[StdDev]]</f>
        <v>#N/A</v>
      </c>
      <c r="R7903" s="3" t="e">
        <f>TableOMP[[#This Row],[Avg]]+$U$2*TableOMP[[#This Row],[StdDev]]</f>
        <v>#N/A</v>
      </c>
      <c r="S7903" s="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>MID(M7904,22,1)</f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s="3" t="e">
        <f>TableOMP[[#This Row],[Avg]]-$U$2*TableOMP[[#This Row],[StdDev]]</f>
        <v>#N/A</v>
      </c>
      <c r="R7904" s="3" t="e">
        <f>TableOMP[[#This Row],[Avg]]+$U$2*TableOMP[[#This Row],[StdDev]]</f>
        <v>#N/A</v>
      </c>
      <c r="S7904" s="3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>MID(M7905,22,1)</f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s="3" t="e">
        <f>TableOMP[[#This Row],[Avg]]-$U$2*TableOMP[[#This Row],[StdDev]]</f>
        <v>#N/A</v>
      </c>
      <c r="R7905" s="3" t="e">
        <f>TableOMP[[#This Row],[Avg]]+$U$2*TableOMP[[#This Row],[StdDev]]</f>
        <v>#N/A</v>
      </c>
      <c r="S7905" s="3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>MID(M7906,22,1)</f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s="3" t="e">
        <f>TableOMP[[#This Row],[Avg]]-$U$2*TableOMP[[#This Row],[StdDev]]</f>
        <v>#N/A</v>
      </c>
      <c r="R7906" s="3" t="e">
        <f>TableOMP[[#This Row],[Avg]]+$U$2*TableOMP[[#This Row],[StdDev]]</f>
        <v>#N/A</v>
      </c>
      <c r="S7906" s="3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>MID(M7907,22,1)</f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s="3" t="e">
        <f>TableOMP[[#This Row],[Avg]]-$U$2*TableOMP[[#This Row],[StdDev]]</f>
        <v>#N/A</v>
      </c>
      <c r="R7907" s="3" t="e">
        <f>TableOMP[[#This Row],[Avg]]+$U$2*TableOMP[[#This Row],[StdDev]]</f>
        <v>#N/A</v>
      </c>
      <c r="S7907" s="3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>MID(M7908,22,1)</f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s="3" t="e">
        <f>TableOMP[[#This Row],[Avg]]-$U$2*TableOMP[[#This Row],[StdDev]]</f>
        <v>#N/A</v>
      </c>
      <c r="R7908" s="3" t="e">
        <f>TableOMP[[#This Row],[Avg]]+$U$2*TableOMP[[#This Row],[StdDev]]</f>
        <v>#N/A</v>
      </c>
      <c r="S7908" s="3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>MID(M7909,22,1)</f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s="3" t="e">
        <f>TableOMP[[#This Row],[Avg]]-$U$2*TableOMP[[#This Row],[StdDev]]</f>
        <v>#N/A</v>
      </c>
      <c r="R7909" s="3" t="e">
        <f>TableOMP[[#This Row],[Avg]]+$U$2*TableOMP[[#This Row],[StdDev]]</f>
        <v>#N/A</v>
      </c>
      <c r="S7909" s="3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>MID(M7910,22,1)</f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s="3" t="e">
        <f>TableOMP[[#This Row],[Avg]]-$U$2*TableOMP[[#This Row],[StdDev]]</f>
        <v>#N/A</v>
      </c>
      <c r="R7910" s="3" t="e">
        <f>TableOMP[[#This Row],[Avg]]+$U$2*TableOMP[[#This Row],[StdDev]]</f>
        <v>#N/A</v>
      </c>
      <c r="S7910" s="3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>MID(M7911,22,1)</f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s="3" t="e">
        <f>TableOMP[[#This Row],[Avg]]-$U$2*TableOMP[[#This Row],[StdDev]]</f>
        <v>#N/A</v>
      </c>
      <c r="R7911" s="3" t="e">
        <f>TableOMP[[#This Row],[Avg]]+$U$2*TableOMP[[#This Row],[StdDev]]</f>
        <v>#N/A</v>
      </c>
      <c r="S7911" s="3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>MID(M7912,22,1)</f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s="3" t="e">
        <f>TableOMP[[#This Row],[Avg]]-$U$2*TableOMP[[#This Row],[StdDev]]</f>
        <v>#N/A</v>
      </c>
      <c r="R7912" s="3" t="e">
        <f>TableOMP[[#This Row],[Avg]]+$U$2*TableOMP[[#This Row],[StdDev]]</f>
        <v>#N/A</v>
      </c>
      <c r="S7912" s="3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>MID(M7913,22,1)</f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s="3" t="e">
        <f>TableOMP[[#This Row],[Avg]]-$U$2*TableOMP[[#This Row],[StdDev]]</f>
        <v>#N/A</v>
      </c>
      <c r="R7913" s="3" t="e">
        <f>TableOMP[[#This Row],[Avg]]+$U$2*TableOMP[[#This Row],[StdDev]]</f>
        <v>#N/A</v>
      </c>
      <c r="S7913" s="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>MID(M7914,22,1)</f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s="3" t="e">
        <f>TableOMP[[#This Row],[Avg]]-$U$2*TableOMP[[#This Row],[StdDev]]</f>
        <v>#N/A</v>
      </c>
      <c r="R7914" s="3" t="e">
        <f>TableOMP[[#This Row],[Avg]]+$U$2*TableOMP[[#This Row],[StdDev]]</f>
        <v>#N/A</v>
      </c>
      <c r="S7914" s="3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>MID(M7915,22,1)</f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s="3" t="e">
        <f>TableOMP[[#This Row],[Avg]]-$U$2*TableOMP[[#This Row],[StdDev]]</f>
        <v>#N/A</v>
      </c>
      <c r="R7915" s="3" t="e">
        <f>TableOMP[[#This Row],[Avg]]+$U$2*TableOMP[[#This Row],[StdDev]]</f>
        <v>#N/A</v>
      </c>
      <c r="S7915" s="3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>MID(M7916,22,1)</f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s="3" t="e">
        <f>TableOMP[[#This Row],[Avg]]-$U$2*TableOMP[[#This Row],[StdDev]]</f>
        <v>#N/A</v>
      </c>
      <c r="R7916" s="3" t="e">
        <f>TableOMP[[#This Row],[Avg]]+$U$2*TableOMP[[#This Row],[StdDev]]</f>
        <v>#N/A</v>
      </c>
      <c r="S7916" s="3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>MID(M7917,22,1)</f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s="3" t="e">
        <f>TableOMP[[#This Row],[Avg]]-$U$2*TableOMP[[#This Row],[StdDev]]</f>
        <v>#N/A</v>
      </c>
      <c r="R7917" s="3" t="e">
        <f>TableOMP[[#This Row],[Avg]]+$U$2*TableOMP[[#This Row],[StdDev]]</f>
        <v>#N/A</v>
      </c>
      <c r="S7917" s="3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>MID(M7918,22,1)</f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s="3" t="e">
        <f>TableOMP[[#This Row],[Avg]]-$U$2*TableOMP[[#This Row],[StdDev]]</f>
        <v>#N/A</v>
      </c>
      <c r="R7918" s="3" t="e">
        <f>TableOMP[[#This Row],[Avg]]+$U$2*TableOMP[[#This Row],[StdDev]]</f>
        <v>#N/A</v>
      </c>
      <c r="S7918" s="3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>MID(M7919,22,1)</f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s="3" t="e">
        <f>TableOMP[[#This Row],[Avg]]-$U$2*TableOMP[[#This Row],[StdDev]]</f>
        <v>#N/A</v>
      </c>
      <c r="R7919" s="3" t="e">
        <f>TableOMP[[#This Row],[Avg]]+$U$2*TableOMP[[#This Row],[StdDev]]</f>
        <v>#N/A</v>
      </c>
      <c r="S7919" s="3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>MID(M7920,22,1)</f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s="3" t="e">
        <f>TableOMP[[#This Row],[Avg]]-$U$2*TableOMP[[#This Row],[StdDev]]</f>
        <v>#N/A</v>
      </c>
      <c r="R7920" s="3" t="e">
        <f>TableOMP[[#This Row],[Avg]]+$U$2*TableOMP[[#This Row],[StdDev]]</f>
        <v>#N/A</v>
      </c>
      <c r="S7920" s="3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>MID(M7921,22,1)</f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s="3" t="e">
        <f>TableOMP[[#This Row],[Avg]]-$U$2*TableOMP[[#This Row],[StdDev]]</f>
        <v>#N/A</v>
      </c>
      <c r="R7921" s="3" t="e">
        <f>TableOMP[[#This Row],[Avg]]+$U$2*TableOMP[[#This Row],[StdDev]]</f>
        <v>#N/A</v>
      </c>
      <c r="S7921" s="3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>MID(M7922,22,1)</f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s="3" t="e">
        <f>TableOMP[[#This Row],[Avg]]-$U$2*TableOMP[[#This Row],[StdDev]]</f>
        <v>#N/A</v>
      </c>
      <c r="R7922" s="3" t="e">
        <f>TableOMP[[#This Row],[Avg]]+$U$2*TableOMP[[#This Row],[StdDev]]</f>
        <v>#N/A</v>
      </c>
      <c r="S7922" s="3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>MID(M7923,22,1)</f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s="3" t="e">
        <f>TableOMP[[#This Row],[Avg]]-$U$2*TableOMP[[#This Row],[StdDev]]</f>
        <v>#N/A</v>
      </c>
      <c r="R7923" s="3" t="e">
        <f>TableOMP[[#This Row],[Avg]]+$U$2*TableOMP[[#This Row],[StdDev]]</f>
        <v>#N/A</v>
      </c>
      <c r="S7923" s="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>MID(M7924,22,1)</f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s="3" t="e">
        <f>TableOMP[[#This Row],[Avg]]-$U$2*TableOMP[[#This Row],[StdDev]]</f>
        <v>#N/A</v>
      </c>
      <c r="R7924" s="3" t="e">
        <f>TableOMP[[#This Row],[Avg]]+$U$2*TableOMP[[#This Row],[StdDev]]</f>
        <v>#N/A</v>
      </c>
      <c r="S7924" s="3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>MID(M7925,22,1)</f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s="3" t="e">
        <f>TableOMP[[#This Row],[Avg]]-$U$2*TableOMP[[#This Row],[StdDev]]</f>
        <v>#N/A</v>
      </c>
      <c r="R7925" s="3" t="e">
        <f>TableOMP[[#This Row],[Avg]]+$U$2*TableOMP[[#This Row],[StdDev]]</f>
        <v>#N/A</v>
      </c>
      <c r="S7925" s="3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>MID(M7926,22,1)</f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s="3" t="e">
        <f>TableOMP[[#This Row],[Avg]]-$U$2*TableOMP[[#This Row],[StdDev]]</f>
        <v>#N/A</v>
      </c>
      <c r="R7926" s="3" t="e">
        <f>TableOMP[[#This Row],[Avg]]+$U$2*TableOMP[[#This Row],[StdDev]]</f>
        <v>#N/A</v>
      </c>
      <c r="S7926" s="3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>MID(M7927,22,1)</f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s="3" t="e">
        <f>TableOMP[[#This Row],[Avg]]-$U$2*TableOMP[[#This Row],[StdDev]]</f>
        <v>#N/A</v>
      </c>
      <c r="R7927" s="3" t="e">
        <f>TableOMP[[#This Row],[Avg]]+$U$2*TableOMP[[#This Row],[StdDev]]</f>
        <v>#N/A</v>
      </c>
      <c r="S7927" s="3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>MID(M7928,22,1)</f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s="3" t="e">
        <f>TableOMP[[#This Row],[Avg]]-$U$2*TableOMP[[#This Row],[StdDev]]</f>
        <v>#N/A</v>
      </c>
      <c r="R7928" s="3" t="e">
        <f>TableOMP[[#This Row],[Avg]]+$U$2*TableOMP[[#This Row],[StdDev]]</f>
        <v>#N/A</v>
      </c>
      <c r="S7928" s="3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>MID(M7929,22,1)</f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s="3" t="e">
        <f>TableOMP[[#This Row],[Avg]]-$U$2*TableOMP[[#This Row],[StdDev]]</f>
        <v>#N/A</v>
      </c>
      <c r="R7929" s="3" t="e">
        <f>TableOMP[[#This Row],[Avg]]+$U$2*TableOMP[[#This Row],[StdDev]]</f>
        <v>#N/A</v>
      </c>
      <c r="S7929" s="3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>MID(M7930,22,1)</f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s="3" t="e">
        <f>TableOMP[[#This Row],[Avg]]-$U$2*TableOMP[[#This Row],[StdDev]]</f>
        <v>#N/A</v>
      </c>
      <c r="R7930" s="3" t="e">
        <f>TableOMP[[#This Row],[Avg]]+$U$2*TableOMP[[#This Row],[StdDev]]</f>
        <v>#N/A</v>
      </c>
      <c r="S7930" s="3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>MID(M7931,22,1)</f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s="3" t="e">
        <f>TableOMP[[#This Row],[Avg]]-$U$2*TableOMP[[#This Row],[StdDev]]</f>
        <v>#N/A</v>
      </c>
      <c r="R7931" s="3" t="e">
        <f>TableOMP[[#This Row],[Avg]]+$U$2*TableOMP[[#This Row],[StdDev]]</f>
        <v>#N/A</v>
      </c>
      <c r="S7931" s="3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>MID(M7932,22,1)</f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s="3" t="e">
        <f>TableOMP[[#This Row],[Avg]]-$U$2*TableOMP[[#This Row],[StdDev]]</f>
        <v>#N/A</v>
      </c>
      <c r="R7932" s="3" t="e">
        <f>TableOMP[[#This Row],[Avg]]+$U$2*TableOMP[[#This Row],[StdDev]]</f>
        <v>#N/A</v>
      </c>
      <c r="S7932" s="3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>MID(M7933,22,1)</f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s="3" t="e">
        <f>TableOMP[[#This Row],[Avg]]-$U$2*TableOMP[[#This Row],[StdDev]]</f>
        <v>#N/A</v>
      </c>
      <c r="R7933" s="3" t="e">
        <f>TableOMP[[#This Row],[Avg]]+$U$2*TableOMP[[#This Row],[StdDev]]</f>
        <v>#N/A</v>
      </c>
      <c r="S7933" s="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>MID(M7934,22,1)</f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s="3" t="e">
        <f>TableOMP[[#This Row],[Avg]]-$U$2*TableOMP[[#This Row],[StdDev]]</f>
        <v>#N/A</v>
      </c>
      <c r="R7934" s="3" t="e">
        <f>TableOMP[[#This Row],[Avg]]+$U$2*TableOMP[[#This Row],[StdDev]]</f>
        <v>#N/A</v>
      </c>
      <c r="S7934" s="3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>MID(M7935,22,1)</f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s="3" t="e">
        <f>TableOMP[[#This Row],[Avg]]-$U$2*TableOMP[[#This Row],[StdDev]]</f>
        <v>#N/A</v>
      </c>
      <c r="R7935" s="3" t="e">
        <f>TableOMP[[#This Row],[Avg]]+$U$2*TableOMP[[#This Row],[StdDev]]</f>
        <v>#N/A</v>
      </c>
      <c r="S7935" s="3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>MID(M7936,22,1)</f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s="3" t="e">
        <f>TableOMP[[#This Row],[Avg]]-$U$2*TableOMP[[#This Row],[StdDev]]</f>
        <v>#N/A</v>
      </c>
      <c r="R7936" s="3" t="e">
        <f>TableOMP[[#This Row],[Avg]]+$U$2*TableOMP[[#This Row],[StdDev]]</f>
        <v>#N/A</v>
      </c>
      <c r="S7936" s="3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>MID(M7937,22,1)</f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s="3" t="e">
        <f>TableOMP[[#This Row],[Avg]]-$U$2*TableOMP[[#This Row],[StdDev]]</f>
        <v>#N/A</v>
      </c>
      <c r="R7937" s="3" t="e">
        <f>TableOMP[[#This Row],[Avg]]+$U$2*TableOMP[[#This Row],[StdDev]]</f>
        <v>#N/A</v>
      </c>
      <c r="S7937" s="3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s="3" t="e">
        <f>TableOMP[[#This Row],[Avg]]-$U$2*TableOMP[[#This Row],[StdDev]]</f>
        <v>#N/A</v>
      </c>
      <c r="R7938" s="3" t="e">
        <f>TableOMP[[#This Row],[Avg]]+$U$2*TableOMP[[#This Row],[StdDev]]</f>
        <v>#N/A</v>
      </c>
      <c r="S7938" s="3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>MID(M7939,22,1)</f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s="3" t="e">
        <f>TableOMP[[#This Row],[Avg]]-$U$2*TableOMP[[#This Row],[StdDev]]</f>
        <v>#N/A</v>
      </c>
      <c r="R7939" s="3" t="e">
        <f>TableOMP[[#This Row],[Avg]]+$U$2*TableOMP[[#This Row],[StdDev]]</f>
        <v>#N/A</v>
      </c>
      <c r="S7939" s="3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>MID(M7940,22,1)</f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s="3" t="e">
        <f>TableOMP[[#This Row],[Avg]]-$U$2*TableOMP[[#This Row],[StdDev]]</f>
        <v>#N/A</v>
      </c>
      <c r="R7940" s="3" t="e">
        <f>TableOMP[[#This Row],[Avg]]+$U$2*TableOMP[[#This Row],[StdDev]]</f>
        <v>#N/A</v>
      </c>
      <c r="S7940" s="3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>MID(M7941,22,1)</f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s="3" t="e">
        <f>TableOMP[[#This Row],[Avg]]-$U$2*TableOMP[[#This Row],[StdDev]]</f>
        <v>#N/A</v>
      </c>
      <c r="R7941" s="3" t="e">
        <f>TableOMP[[#This Row],[Avg]]+$U$2*TableOMP[[#This Row],[StdDev]]</f>
        <v>#N/A</v>
      </c>
      <c r="S7941" s="3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>MID(M7942,22,1)</f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s="3" t="e">
        <f>TableOMP[[#This Row],[Avg]]-$U$2*TableOMP[[#This Row],[StdDev]]</f>
        <v>#N/A</v>
      </c>
      <c r="R7942" s="3" t="e">
        <f>TableOMP[[#This Row],[Avg]]+$U$2*TableOMP[[#This Row],[StdDev]]</f>
        <v>#N/A</v>
      </c>
      <c r="S7942" s="3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>MID(M7943,22,1)</f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s="3" t="e">
        <f>TableOMP[[#This Row],[Avg]]-$U$2*TableOMP[[#This Row],[StdDev]]</f>
        <v>#N/A</v>
      </c>
      <c r="R7943" s="3" t="e">
        <f>TableOMP[[#This Row],[Avg]]+$U$2*TableOMP[[#This Row],[StdDev]]</f>
        <v>#N/A</v>
      </c>
      <c r="S7943" s="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>MID(M7944,22,1)</f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s="3" t="e">
        <f>TableOMP[[#This Row],[Avg]]-$U$2*TableOMP[[#This Row],[StdDev]]</f>
        <v>#N/A</v>
      </c>
      <c r="R7944" s="3" t="e">
        <f>TableOMP[[#This Row],[Avg]]+$U$2*TableOMP[[#This Row],[StdDev]]</f>
        <v>#N/A</v>
      </c>
      <c r="S7944" s="3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>MID(M7945,22,1)</f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s="3" t="e">
        <f>TableOMP[[#This Row],[Avg]]-$U$2*TableOMP[[#This Row],[StdDev]]</f>
        <v>#N/A</v>
      </c>
      <c r="R7945" s="3" t="e">
        <f>TableOMP[[#This Row],[Avg]]+$U$2*TableOMP[[#This Row],[StdDev]]</f>
        <v>#N/A</v>
      </c>
      <c r="S7945" s="3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>MID(M7946,22,1)</f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s="3" t="e">
        <f>TableOMP[[#This Row],[Avg]]-$U$2*TableOMP[[#This Row],[StdDev]]</f>
        <v>#N/A</v>
      </c>
      <c r="R7946" s="3" t="e">
        <f>TableOMP[[#This Row],[Avg]]+$U$2*TableOMP[[#This Row],[StdDev]]</f>
        <v>#N/A</v>
      </c>
      <c r="S7946" s="3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>MID(M7947,22,1)</f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s="3" t="e">
        <f>TableOMP[[#This Row],[Avg]]-$U$2*TableOMP[[#This Row],[StdDev]]</f>
        <v>#N/A</v>
      </c>
      <c r="R7947" s="3" t="e">
        <f>TableOMP[[#This Row],[Avg]]+$U$2*TableOMP[[#This Row],[StdDev]]</f>
        <v>#N/A</v>
      </c>
      <c r="S7947" s="3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>MID(M7948,22,1)</f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s="3" t="e">
        <f>TableOMP[[#This Row],[Avg]]-$U$2*TableOMP[[#This Row],[StdDev]]</f>
        <v>#N/A</v>
      </c>
      <c r="R7948" s="3" t="e">
        <f>TableOMP[[#This Row],[Avg]]+$U$2*TableOMP[[#This Row],[StdDev]]</f>
        <v>#N/A</v>
      </c>
      <c r="S7948" s="3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>MID(M7949,22,1)</f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s="3" t="e">
        <f>TableOMP[[#This Row],[Avg]]-$U$2*TableOMP[[#This Row],[StdDev]]</f>
        <v>#N/A</v>
      </c>
      <c r="R7949" s="3" t="e">
        <f>TableOMP[[#This Row],[Avg]]+$U$2*TableOMP[[#This Row],[StdDev]]</f>
        <v>#N/A</v>
      </c>
      <c r="S7949" s="3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>MID(M7950,22,1)</f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s="3" t="e">
        <f>TableOMP[[#This Row],[Avg]]-$U$2*TableOMP[[#This Row],[StdDev]]</f>
        <v>#N/A</v>
      </c>
      <c r="R7950" s="3" t="e">
        <f>TableOMP[[#This Row],[Avg]]+$U$2*TableOMP[[#This Row],[StdDev]]</f>
        <v>#N/A</v>
      </c>
      <c r="S7950" s="3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>MID(M7951,22,1)</f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s="3" t="e">
        <f>TableOMP[[#This Row],[Avg]]-$U$2*TableOMP[[#This Row],[StdDev]]</f>
        <v>#N/A</v>
      </c>
      <c r="R7951" s="3" t="e">
        <f>TableOMP[[#This Row],[Avg]]+$U$2*TableOMP[[#This Row],[StdDev]]</f>
        <v>#N/A</v>
      </c>
      <c r="S7951" s="3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>MID(M7952,22,1)</f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s="3" t="e">
        <f>TableOMP[[#This Row],[Avg]]-$U$2*TableOMP[[#This Row],[StdDev]]</f>
        <v>#N/A</v>
      </c>
      <c r="R7952" s="3" t="e">
        <f>TableOMP[[#This Row],[Avg]]+$U$2*TableOMP[[#This Row],[StdDev]]</f>
        <v>#N/A</v>
      </c>
      <c r="S7952" s="3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>MID(M7953,22,1)</f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s="3" t="e">
        <f>TableOMP[[#This Row],[Avg]]-$U$2*TableOMP[[#This Row],[StdDev]]</f>
        <v>#N/A</v>
      </c>
      <c r="R7953" s="3" t="e">
        <f>TableOMP[[#This Row],[Avg]]+$U$2*TableOMP[[#This Row],[StdDev]]</f>
        <v>#N/A</v>
      </c>
      <c r="S7953" s="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>MID(M7954,22,1)</f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s="3" t="e">
        <f>TableOMP[[#This Row],[Avg]]-$U$2*TableOMP[[#This Row],[StdDev]]</f>
        <v>#N/A</v>
      </c>
      <c r="R7954" s="3" t="e">
        <f>TableOMP[[#This Row],[Avg]]+$U$2*TableOMP[[#This Row],[StdDev]]</f>
        <v>#N/A</v>
      </c>
      <c r="S7954" s="3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>MID(M7955,22,1)</f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s="3" t="e">
        <f>TableOMP[[#This Row],[Avg]]-$U$2*TableOMP[[#This Row],[StdDev]]</f>
        <v>#N/A</v>
      </c>
      <c r="R7955" s="3" t="e">
        <f>TableOMP[[#This Row],[Avg]]+$U$2*TableOMP[[#This Row],[StdDev]]</f>
        <v>#N/A</v>
      </c>
      <c r="S7955" s="3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>MID(M7956,22,1)</f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s="3" t="e">
        <f>TableOMP[[#This Row],[Avg]]-$U$2*TableOMP[[#This Row],[StdDev]]</f>
        <v>#N/A</v>
      </c>
      <c r="R7956" s="3" t="e">
        <f>TableOMP[[#This Row],[Avg]]+$U$2*TableOMP[[#This Row],[StdDev]]</f>
        <v>#N/A</v>
      </c>
      <c r="S7956" s="3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>MID(M7957,22,1)</f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s="3" t="e">
        <f>TableOMP[[#This Row],[Avg]]-$U$2*TableOMP[[#This Row],[StdDev]]</f>
        <v>#N/A</v>
      </c>
      <c r="R7957" s="3" t="e">
        <f>TableOMP[[#This Row],[Avg]]+$U$2*TableOMP[[#This Row],[StdDev]]</f>
        <v>#N/A</v>
      </c>
      <c r="S7957" s="3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>MID(M7958,22,1)</f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s="3" t="e">
        <f>TableOMP[[#This Row],[Avg]]-$U$2*TableOMP[[#This Row],[StdDev]]</f>
        <v>#N/A</v>
      </c>
      <c r="R7958" s="3" t="e">
        <f>TableOMP[[#This Row],[Avg]]+$U$2*TableOMP[[#This Row],[StdDev]]</f>
        <v>#N/A</v>
      </c>
      <c r="S7958" s="3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>MID(M7959,22,1)</f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s="3" t="e">
        <f>TableOMP[[#This Row],[Avg]]-$U$2*TableOMP[[#This Row],[StdDev]]</f>
        <v>#N/A</v>
      </c>
      <c r="R7959" s="3" t="e">
        <f>TableOMP[[#This Row],[Avg]]+$U$2*TableOMP[[#This Row],[StdDev]]</f>
        <v>#N/A</v>
      </c>
      <c r="S7959" s="3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>MID(M7960,22,1)</f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s="3" t="e">
        <f>TableOMP[[#This Row],[Avg]]-$U$2*TableOMP[[#This Row],[StdDev]]</f>
        <v>#N/A</v>
      </c>
      <c r="R7960" s="3" t="e">
        <f>TableOMP[[#This Row],[Avg]]+$U$2*TableOMP[[#This Row],[StdDev]]</f>
        <v>#N/A</v>
      </c>
      <c r="S7960" s="3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>MID(M7961,22,1)</f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s="3" t="e">
        <f>TableOMP[[#This Row],[Avg]]-$U$2*TableOMP[[#This Row],[StdDev]]</f>
        <v>#N/A</v>
      </c>
      <c r="R7961" s="3" t="e">
        <f>TableOMP[[#This Row],[Avg]]+$U$2*TableOMP[[#This Row],[StdDev]]</f>
        <v>#N/A</v>
      </c>
      <c r="S7961" s="3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>MID(M7962,22,1)</f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s="3" t="e">
        <f>TableOMP[[#This Row],[Avg]]-$U$2*TableOMP[[#This Row],[StdDev]]</f>
        <v>#N/A</v>
      </c>
      <c r="R7962" s="3" t="e">
        <f>TableOMP[[#This Row],[Avg]]+$U$2*TableOMP[[#This Row],[StdDev]]</f>
        <v>#N/A</v>
      </c>
      <c r="S7962" s="3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>MID(M7963,22,1)</f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s="3" t="e">
        <f>TableOMP[[#This Row],[Avg]]-$U$2*TableOMP[[#This Row],[StdDev]]</f>
        <v>#N/A</v>
      </c>
      <c r="R7963" s="3" t="e">
        <f>TableOMP[[#This Row],[Avg]]+$U$2*TableOMP[[#This Row],[StdDev]]</f>
        <v>#N/A</v>
      </c>
      <c r="S7963" s="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>MID(M7964,22,1)</f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s="3" t="e">
        <f>TableOMP[[#This Row],[Avg]]-$U$2*TableOMP[[#This Row],[StdDev]]</f>
        <v>#N/A</v>
      </c>
      <c r="R7964" s="3" t="e">
        <f>TableOMP[[#This Row],[Avg]]+$U$2*TableOMP[[#This Row],[StdDev]]</f>
        <v>#N/A</v>
      </c>
      <c r="S7964" s="3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>MID(M7965,22,1)</f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s="3" t="e">
        <f>TableOMP[[#This Row],[Avg]]-$U$2*TableOMP[[#This Row],[StdDev]]</f>
        <v>#N/A</v>
      </c>
      <c r="R7965" s="3" t="e">
        <f>TableOMP[[#This Row],[Avg]]+$U$2*TableOMP[[#This Row],[StdDev]]</f>
        <v>#N/A</v>
      </c>
      <c r="S7965" s="3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>MID(M7966,22,1)</f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s="3" t="e">
        <f>TableOMP[[#This Row],[Avg]]-$U$2*TableOMP[[#This Row],[StdDev]]</f>
        <v>#N/A</v>
      </c>
      <c r="R7966" s="3" t="e">
        <f>TableOMP[[#This Row],[Avg]]+$U$2*TableOMP[[#This Row],[StdDev]]</f>
        <v>#N/A</v>
      </c>
      <c r="S7966" s="3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>MID(M7967,22,1)</f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s="3" t="e">
        <f>TableOMP[[#This Row],[Avg]]-$U$2*TableOMP[[#This Row],[StdDev]]</f>
        <v>#N/A</v>
      </c>
      <c r="R7967" s="3" t="e">
        <f>TableOMP[[#This Row],[Avg]]+$U$2*TableOMP[[#This Row],[StdDev]]</f>
        <v>#N/A</v>
      </c>
      <c r="S7967" s="3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>MID(M7968,22,1)</f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s="3" t="e">
        <f>TableOMP[[#This Row],[Avg]]-$U$2*TableOMP[[#This Row],[StdDev]]</f>
        <v>#N/A</v>
      </c>
      <c r="R7968" s="3" t="e">
        <f>TableOMP[[#This Row],[Avg]]+$U$2*TableOMP[[#This Row],[StdDev]]</f>
        <v>#N/A</v>
      </c>
      <c r="S7968" s="3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>MID(M7969,22,1)</f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s="3" t="e">
        <f>TableOMP[[#This Row],[Avg]]-$U$2*TableOMP[[#This Row],[StdDev]]</f>
        <v>#N/A</v>
      </c>
      <c r="R7969" s="3" t="e">
        <f>TableOMP[[#This Row],[Avg]]+$U$2*TableOMP[[#This Row],[StdDev]]</f>
        <v>#N/A</v>
      </c>
      <c r="S7969" s="3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>MID(M7970,22,1)</f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s="3" t="e">
        <f>TableOMP[[#This Row],[Avg]]-$U$2*TableOMP[[#This Row],[StdDev]]</f>
        <v>#N/A</v>
      </c>
      <c r="R7970" s="3" t="e">
        <f>TableOMP[[#This Row],[Avg]]+$U$2*TableOMP[[#This Row],[StdDev]]</f>
        <v>#N/A</v>
      </c>
      <c r="S7970" s="3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>MID(M7971,22,1)</f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s="3" t="e">
        <f>TableOMP[[#This Row],[Avg]]-$U$2*TableOMP[[#This Row],[StdDev]]</f>
        <v>#N/A</v>
      </c>
      <c r="R7971" s="3" t="e">
        <f>TableOMP[[#This Row],[Avg]]+$U$2*TableOMP[[#This Row],[StdDev]]</f>
        <v>#N/A</v>
      </c>
      <c r="S7971" s="3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>MID(M7972,22,1)</f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s="3" t="e">
        <f>TableOMP[[#This Row],[Avg]]-$U$2*TableOMP[[#This Row],[StdDev]]</f>
        <v>#N/A</v>
      </c>
      <c r="R7972" s="3" t="e">
        <f>TableOMP[[#This Row],[Avg]]+$U$2*TableOMP[[#This Row],[StdDev]]</f>
        <v>#N/A</v>
      </c>
      <c r="S7972" s="3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>MID(M7973,22,1)</f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s="3" t="e">
        <f>TableOMP[[#This Row],[Avg]]-$U$2*TableOMP[[#This Row],[StdDev]]</f>
        <v>#N/A</v>
      </c>
      <c r="R7973" s="3" t="e">
        <f>TableOMP[[#This Row],[Avg]]+$U$2*TableOMP[[#This Row],[StdDev]]</f>
        <v>#N/A</v>
      </c>
      <c r="S7973" s="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>MID(M7974,22,1)</f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s="3" t="e">
        <f>TableOMP[[#This Row],[Avg]]-$U$2*TableOMP[[#This Row],[StdDev]]</f>
        <v>#N/A</v>
      </c>
      <c r="R7974" s="3" t="e">
        <f>TableOMP[[#This Row],[Avg]]+$U$2*TableOMP[[#This Row],[StdDev]]</f>
        <v>#N/A</v>
      </c>
      <c r="S7974" s="3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>MID(M7975,22,1)</f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s="3" t="e">
        <f>TableOMP[[#This Row],[Avg]]-$U$2*TableOMP[[#This Row],[StdDev]]</f>
        <v>#N/A</v>
      </c>
      <c r="R7975" s="3" t="e">
        <f>TableOMP[[#This Row],[Avg]]+$U$2*TableOMP[[#This Row],[StdDev]]</f>
        <v>#N/A</v>
      </c>
      <c r="S7975" s="3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>MID(M7976,22,1)</f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s="3" t="e">
        <f>TableOMP[[#This Row],[Avg]]-$U$2*TableOMP[[#This Row],[StdDev]]</f>
        <v>#N/A</v>
      </c>
      <c r="R7976" s="3" t="e">
        <f>TableOMP[[#This Row],[Avg]]+$U$2*TableOMP[[#This Row],[StdDev]]</f>
        <v>#N/A</v>
      </c>
      <c r="S7976" s="3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>MID(M7977,22,1)</f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s="3" t="e">
        <f>TableOMP[[#This Row],[Avg]]-$U$2*TableOMP[[#This Row],[StdDev]]</f>
        <v>#N/A</v>
      </c>
      <c r="R7977" s="3" t="e">
        <f>TableOMP[[#This Row],[Avg]]+$U$2*TableOMP[[#This Row],[StdDev]]</f>
        <v>#N/A</v>
      </c>
      <c r="S7977" s="3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>MID(M7978,22,1)</f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s="3" t="e">
        <f>TableOMP[[#This Row],[Avg]]-$U$2*TableOMP[[#This Row],[StdDev]]</f>
        <v>#N/A</v>
      </c>
      <c r="R7978" s="3" t="e">
        <f>TableOMP[[#This Row],[Avg]]+$U$2*TableOMP[[#This Row],[StdDev]]</f>
        <v>#N/A</v>
      </c>
      <c r="S7978" s="3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>MID(M7979,22,1)</f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s="3" t="e">
        <f>TableOMP[[#This Row],[Avg]]-$U$2*TableOMP[[#This Row],[StdDev]]</f>
        <v>#N/A</v>
      </c>
      <c r="R7979" s="3" t="e">
        <f>TableOMP[[#This Row],[Avg]]+$U$2*TableOMP[[#This Row],[StdDev]]</f>
        <v>#N/A</v>
      </c>
      <c r="S7979" s="3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>MID(M7980,22,1)</f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s="3" t="e">
        <f>TableOMP[[#This Row],[Avg]]-$U$2*TableOMP[[#This Row],[StdDev]]</f>
        <v>#N/A</v>
      </c>
      <c r="R7980" s="3" t="e">
        <f>TableOMP[[#This Row],[Avg]]+$U$2*TableOMP[[#This Row],[StdDev]]</f>
        <v>#N/A</v>
      </c>
      <c r="S7980" s="3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>MID(M7981,22,1)</f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s="3" t="e">
        <f>TableOMP[[#This Row],[Avg]]-$U$2*TableOMP[[#This Row],[StdDev]]</f>
        <v>#N/A</v>
      </c>
      <c r="R7981" s="3" t="e">
        <f>TableOMP[[#This Row],[Avg]]+$U$2*TableOMP[[#This Row],[StdDev]]</f>
        <v>#N/A</v>
      </c>
      <c r="S7981" s="3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>MID(M7982,22,1)</f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s="3" t="e">
        <f>TableOMP[[#This Row],[Avg]]-$U$2*TableOMP[[#This Row],[StdDev]]</f>
        <v>#N/A</v>
      </c>
      <c r="R7982" s="3" t="e">
        <f>TableOMP[[#This Row],[Avg]]+$U$2*TableOMP[[#This Row],[StdDev]]</f>
        <v>#N/A</v>
      </c>
      <c r="S7982" s="3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>MID(M7983,22,1)</f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s="3" t="e">
        <f>TableOMP[[#This Row],[Avg]]-$U$2*TableOMP[[#This Row],[StdDev]]</f>
        <v>#N/A</v>
      </c>
      <c r="R7983" s="3" t="e">
        <f>TableOMP[[#This Row],[Avg]]+$U$2*TableOMP[[#This Row],[StdDev]]</f>
        <v>#N/A</v>
      </c>
      <c r="S7983" s="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>MID(M7984,22,1)</f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s="3" t="e">
        <f>TableOMP[[#This Row],[Avg]]-$U$2*TableOMP[[#This Row],[StdDev]]</f>
        <v>#N/A</v>
      </c>
      <c r="R7984" s="3" t="e">
        <f>TableOMP[[#This Row],[Avg]]+$U$2*TableOMP[[#This Row],[StdDev]]</f>
        <v>#N/A</v>
      </c>
      <c r="S7984" s="3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>MID(M7985,22,1)</f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s="3" t="e">
        <f>TableOMP[[#This Row],[Avg]]-$U$2*TableOMP[[#This Row],[StdDev]]</f>
        <v>#N/A</v>
      </c>
      <c r="R7985" s="3" t="e">
        <f>TableOMP[[#This Row],[Avg]]+$U$2*TableOMP[[#This Row],[StdDev]]</f>
        <v>#N/A</v>
      </c>
      <c r="S7985" s="3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>MID(M7986,22,1)</f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s="3" t="e">
        <f>TableOMP[[#This Row],[Avg]]-$U$2*TableOMP[[#This Row],[StdDev]]</f>
        <v>#N/A</v>
      </c>
      <c r="R7986" s="3" t="e">
        <f>TableOMP[[#This Row],[Avg]]+$U$2*TableOMP[[#This Row],[StdDev]]</f>
        <v>#N/A</v>
      </c>
      <c r="S7986" s="3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>MID(M7987,22,1)</f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s="3" t="e">
        <f>TableOMP[[#This Row],[Avg]]-$U$2*TableOMP[[#This Row],[StdDev]]</f>
        <v>#N/A</v>
      </c>
      <c r="R7987" s="3" t="e">
        <f>TableOMP[[#This Row],[Avg]]+$U$2*TableOMP[[#This Row],[StdDev]]</f>
        <v>#N/A</v>
      </c>
      <c r="S7987" s="3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>MID(M7988,22,1)</f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s="3" t="e">
        <f>TableOMP[[#This Row],[Avg]]-$U$2*TableOMP[[#This Row],[StdDev]]</f>
        <v>#N/A</v>
      </c>
      <c r="R7988" s="3" t="e">
        <f>TableOMP[[#This Row],[Avg]]+$U$2*TableOMP[[#This Row],[StdDev]]</f>
        <v>#N/A</v>
      </c>
      <c r="S7988" s="3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>MID(M7989,22,1)</f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s="3" t="e">
        <f>TableOMP[[#This Row],[Avg]]-$U$2*TableOMP[[#This Row],[StdDev]]</f>
        <v>#N/A</v>
      </c>
      <c r="R7989" s="3" t="e">
        <f>TableOMP[[#This Row],[Avg]]+$U$2*TableOMP[[#This Row],[StdDev]]</f>
        <v>#N/A</v>
      </c>
      <c r="S7989" s="3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>MID(M7990,22,1)</f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s="3" t="e">
        <f>TableOMP[[#This Row],[Avg]]-$U$2*TableOMP[[#This Row],[StdDev]]</f>
        <v>#N/A</v>
      </c>
      <c r="R7990" s="3" t="e">
        <f>TableOMP[[#This Row],[Avg]]+$U$2*TableOMP[[#This Row],[StdDev]]</f>
        <v>#N/A</v>
      </c>
      <c r="S7990" s="3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>MID(M7991,22,1)</f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s="3" t="e">
        <f>TableOMP[[#This Row],[Avg]]-$U$2*TableOMP[[#This Row],[StdDev]]</f>
        <v>#N/A</v>
      </c>
      <c r="R7991" s="3" t="e">
        <f>TableOMP[[#This Row],[Avg]]+$U$2*TableOMP[[#This Row],[StdDev]]</f>
        <v>#N/A</v>
      </c>
      <c r="S7991" s="3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>MID(M7992,22,1)</f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s="3" t="e">
        <f>TableOMP[[#This Row],[Avg]]-$U$2*TableOMP[[#This Row],[StdDev]]</f>
        <v>#N/A</v>
      </c>
      <c r="R7992" s="3" t="e">
        <f>TableOMP[[#This Row],[Avg]]+$U$2*TableOMP[[#This Row],[StdDev]]</f>
        <v>#N/A</v>
      </c>
      <c r="S7992" s="3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>MID(M7993,22,1)</f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s="3" t="e">
        <f>TableOMP[[#This Row],[Avg]]-$U$2*TableOMP[[#This Row],[StdDev]]</f>
        <v>#N/A</v>
      </c>
      <c r="R7993" s="3" t="e">
        <f>TableOMP[[#This Row],[Avg]]+$U$2*TableOMP[[#This Row],[StdDev]]</f>
        <v>#N/A</v>
      </c>
      <c r="S7993" s="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>MID(M7994,22,1)</f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s="3" t="e">
        <f>TableOMP[[#This Row],[Avg]]-$U$2*TableOMP[[#This Row],[StdDev]]</f>
        <v>#N/A</v>
      </c>
      <c r="R7994" s="3" t="e">
        <f>TableOMP[[#This Row],[Avg]]+$U$2*TableOMP[[#This Row],[StdDev]]</f>
        <v>#N/A</v>
      </c>
      <c r="S7994" s="3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>MID(M7995,22,1)</f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s="3" t="e">
        <f>TableOMP[[#This Row],[Avg]]-$U$2*TableOMP[[#This Row],[StdDev]]</f>
        <v>#N/A</v>
      </c>
      <c r="R7995" s="3" t="e">
        <f>TableOMP[[#This Row],[Avg]]+$U$2*TableOMP[[#This Row],[StdDev]]</f>
        <v>#N/A</v>
      </c>
      <c r="S7995" s="3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>MID(M7996,22,1)</f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s="3" t="e">
        <f>TableOMP[[#This Row],[Avg]]-$U$2*TableOMP[[#This Row],[StdDev]]</f>
        <v>#N/A</v>
      </c>
      <c r="R7996" s="3" t="e">
        <f>TableOMP[[#This Row],[Avg]]+$U$2*TableOMP[[#This Row],[StdDev]]</f>
        <v>#N/A</v>
      </c>
      <c r="S7996" s="3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>MID(M7997,22,1)</f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s="3" t="e">
        <f>TableOMP[[#This Row],[Avg]]-$U$2*TableOMP[[#This Row],[StdDev]]</f>
        <v>#N/A</v>
      </c>
      <c r="R7997" s="3" t="e">
        <f>TableOMP[[#This Row],[Avg]]+$U$2*TableOMP[[#This Row],[StdDev]]</f>
        <v>#N/A</v>
      </c>
      <c r="S7997" s="3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>MID(M7998,22,1)</f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s="3" t="e">
        <f>TableOMP[[#This Row],[Avg]]-$U$2*TableOMP[[#This Row],[StdDev]]</f>
        <v>#N/A</v>
      </c>
      <c r="R7998" s="3" t="e">
        <f>TableOMP[[#This Row],[Avg]]+$U$2*TableOMP[[#This Row],[StdDev]]</f>
        <v>#N/A</v>
      </c>
      <c r="S7998" s="3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>MID(M7999,22,1)</f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s="3" t="e">
        <f>TableOMP[[#This Row],[Avg]]-$U$2*TableOMP[[#This Row],[StdDev]]</f>
        <v>#N/A</v>
      </c>
      <c r="R7999" s="3" t="e">
        <f>TableOMP[[#This Row],[Avg]]+$U$2*TableOMP[[#This Row],[StdDev]]</f>
        <v>#N/A</v>
      </c>
      <c r="S7999" s="3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>MID(M8000,22,1)</f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s="3" t="e">
        <f>TableOMP[[#This Row],[Avg]]-$U$2*TableOMP[[#This Row],[StdDev]]</f>
        <v>#N/A</v>
      </c>
      <c r="R8000" s="3" t="e">
        <f>TableOMP[[#This Row],[Avg]]+$U$2*TableOMP[[#This Row],[StdDev]]</f>
        <v>#N/A</v>
      </c>
      <c r="S8000" s="3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>MID(M8001,22,1)</f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s="3" t="e">
        <f>TableOMP[[#This Row],[Avg]]-$U$2*TableOMP[[#This Row],[StdDev]]</f>
        <v>#N/A</v>
      </c>
      <c r="R8001" s="3" t="e">
        <f>TableOMP[[#This Row],[Avg]]+$U$2*TableOMP[[#This Row],[StdDev]]</f>
        <v>#N/A</v>
      </c>
      <c r="S8001" s="3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s="3" t="e">
        <f>TableOMP[[#This Row],[Avg]]-$U$2*TableOMP[[#This Row],[StdDev]]</f>
        <v>#N/A</v>
      </c>
      <c r="R8002" s="3" t="e">
        <f>TableOMP[[#This Row],[Avg]]+$U$2*TableOMP[[#This Row],[StdDev]]</f>
        <v>#N/A</v>
      </c>
      <c r="S8002" s="3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>MID(M8003,22,1)</f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s="3" t="e">
        <f>TableOMP[[#This Row],[Avg]]-$U$2*TableOMP[[#This Row],[StdDev]]</f>
        <v>#N/A</v>
      </c>
      <c r="R8003" s="3" t="e">
        <f>TableOMP[[#This Row],[Avg]]+$U$2*TableOMP[[#This Row],[StdDev]]</f>
        <v>#N/A</v>
      </c>
      <c r="S8003" s="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>MID(M8004,22,1)</f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s="3" t="e">
        <f>TableOMP[[#This Row],[Avg]]-$U$2*TableOMP[[#This Row],[StdDev]]</f>
        <v>#N/A</v>
      </c>
      <c r="R8004" s="3" t="e">
        <f>TableOMP[[#This Row],[Avg]]+$U$2*TableOMP[[#This Row],[StdDev]]</f>
        <v>#N/A</v>
      </c>
      <c r="S8004" s="3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>MID(M8005,22,1)</f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s="3" t="e">
        <f>TableOMP[[#This Row],[Avg]]-$U$2*TableOMP[[#This Row],[StdDev]]</f>
        <v>#N/A</v>
      </c>
      <c r="R8005" s="3" t="e">
        <f>TableOMP[[#This Row],[Avg]]+$U$2*TableOMP[[#This Row],[StdDev]]</f>
        <v>#N/A</v>
      </c>
      <c r="S8005" s="3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>MID(M8006,22,1)</f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s="3" t="e">
        <f>TableOMP[[#This Row],[Avg]]-$U$2*TableOMP[[#This Row],[StdDev]]</f>
        <v>#N/A</v>
      </c>
      <c r="R8006" s="3" t="e">
        <f>TableOMP[[#This Row],[Avg]]+$U$2*TableOMP[[#This Row],[StdDev]]</f>
        <v>#N/A</v>
      </c>
      <c r="S8006" s="3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>MID(M8007,22,1)</f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s="3" t="e">
        <f>TableOMP[[#This Row],[Avg]]-$U$2*TableOMP[[#This Row],[StdDev]]</f>
        <v>#N/A</v>
      </c>
      <c r="R8007" s="3" t="e">
        <f>TableOMP[[#This Row],[Avg]]+$U$2*TableOMP[[#This Row],[StdDev]]</f>
        <v>#N/A</v>
      </c>
      <c r="S8007" s="3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>MID(M8008,22,1)</f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s="3" t="e">
        <f>TableOMP[[#This Row],[Avg]]-$U$2*TableOMP[[#This Row],[StdDev]]</f>
        <v>#N/A</v>
      </c>
      <c r="R8008" s="3" t="e">
        <f>TableOMP[[#This Row],[Avg]]+$U$2*TableOMP[[#This Row],[StdDev]]</f>
        <v>#N/A</v>
      </c>
      <c r="S8008" s="3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>MID(M8009,22,1)</f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s="3" t="e">
        <f>TableOMP[[#This Row],[Avg]]-$U$2*TableOMP[[#This Row],[StdDev]]</f>
        <v>#N/A</v>
      </c>
      <c r="R8009" s="3" t="e">
        <f>TableOMP[[#This Row],[Avg]]+$U$2*TableOMP[[#This Row],[StdDev]]</f>
        <v>#N/A</v>
      </c>
      <c r="S8009" s="3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>MID(M8010,22,1)</f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s="3" t="e">
        <f>TableOMP[[#This Row],[Avg]]-$U$2*TableOMP[[#This Row],[StdDev]]</f>
        <v>#N/A</v>
      </c>
      <c r="R8010" s="3" t="e">
        <f>TableOMP[[#This Row],[Avg]]+$U$2*TableOMP[[#This Row],[StdDev]]</f>
        <v>#N/A</v>
      </c>
      <c r="S8010" s="3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>MID(M8011,22,1)</f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s="3" t="e">
        <f>TableOMP[[#This Row],[Avg]]-$U$2*TableOMP[[#This Row],[StdDev]]</f>
        <v>#N/A</v>
      </c>
      <c r="R8011" s="3" t="e">
        <f>TableOMP[[#This Row],[Avg]]+$U$2*TableOMP[[#This Row],[StdDev]]</f>
        <v>#N/A</v>
      </c>
      <c r="S8011" s="3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>MID(M8012,22,1)</f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s="3" t="e">
        <f>TableOMP[[#This Row],[Avg]]-$U$2*TableOMP[[#This Row],[StdDev]]</f>
        <v>#N/A</v>
      </c>
      <c r="R8012" s="3" t="e">
        <f>TableOMP[[#This Row],[Avg]]+$U$2*TableOMP[[#This Row],[StdDev]]</f>
        <v>#N/A</v>
      </c>
      <c r="S8012" s="3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>MID(M8013,22,1)</f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s="3" t="e">
        <f>TableOMP[[#This Row],[Avg]]-$U$2*TableOMP[[#This Row],[StdDev]]</f>
        <v>#N/A</v>
      </c>
      <c r="R8013" s="3" t="e">
        <f>TableOMP[[#This Row],[Avg]]+$U$2*TableOMP[[#This Row],[StdDev]]</f>
        <v>#N/A</v>
      </c>
      <c r="S8013" s="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>MID(M8014,22,1)</f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s="3" t="e">
        <f>TableOMP[[#This Row],[Avg]]-$U$2*TableOMP[[#This Row],[StdDev]]</f>
        <v>#N/A</v>
      </c>
      <c r="R8014" s="3" t="e">
        <f>TableOMP[[#This Row],[Avg]]+$U$2*TableOMP[[#This Row],[StdDev]]</f>
        <v>#N/A</v>
      </c>
      <c r="S8014" s="3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>MID(M8015,22,1)</f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s="3" t="e">
        <f>TableOMP[[#This Row],[Avg]]-$U$2*TableOMP[[#This Row],[StdDev]]</f>
        <v>#N/A</v>
      </c>
      <c r="R8015" s="3" t="e">
        <f>TableOMP[[#This Row],[Avg]]+$U$2*TableOMP[[#This Row],[StdDev]]</f>
        <v>#N/A</v>
      </c>
      <c r="S8015" s="3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>MID(M8016,22,1)</f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s="3" t="e">
        <f>TableOMP[[#This Row],[Avg]]-$U$2*TableOMP[[#This Row],[StdDev]]</f>
        <v>#N/A</v>
      </c>
      <c r="R8016" s="3" t="e">
        <f>TableOMP[[#This Row],[Avg]]+$U$2*TableOMP[[#This Row],[StdDev]]</f>
        <v>#N/A</v>
      </c>
      <c r="S8016" s="3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>MID(M8017,22,1)</f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s="3" t="e">
        <f>TableOMP[[#This Row],[Avg]]-$U$2*TableOMP[[#This Row],[StdDev]]</f>
        <v>#N/A</v>
      </c>
      <c r="R8017" s="3" t="e">
        <f>TableOMP[[#This Row],[Avg]]+$U$2*TableOMP[[#This Row],[StdDev]]</f>
        <v>#N/A</v>
      </c>
      <c r="S8017" s="3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>MID(M8018,22,1)</f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s="3" t="e">
        <f>TableOMP[[#This Row],[Avg]]-$U$2*TableOMP[[#This Row],[StdDev]]</f>
        <v>#N/A</v>
      </c>
      <c r="R8018" s="3" t="e">
        <f>TableOMP[[#This Row],[Avg]]+$U$2*TableOMP[[#This Row],[StdDev]]</f>
        <v>#N/A</v>
      </c>
      <c r="S8018" s="3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>MID(M8019,22,1)</f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s="3" t="e">
        <f>TableOMP[[#This Row],[Avg]]-$U$2*TableOMP[[#This Row],[StdDev]]</f>
        <v>#N/A</v>
      </c>
      <c r="R8019" s="3" t="e">
        <f>TableOMP[[#This Row],[Avg]]+$U$2*TableOMP[[#This Row],[StdDev]]</f>
        <v>#N/A</v>
      </c>
      <c r="S8019" s="3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>MID(M8020,22,1)</f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s="3" t="e">
        <f>TableOMP[[#This Row],[Avg]]-$U$2*TableOMP[[#This Row],[StdDev]]</f>
        <v>#N/A</v>
      </c>
      <c r="R8020" s="3" t="e">
        <f>TableOMP[[#This Row],[Avg]]+$U$2*TableOMP[[#This Row],[StdDev]]</f>
        <v>#N/A</v>
      </c>
      <c r="S8020" s="3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>MID(M8021,22,1)</f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s="3" t="e">
        <f>TableOMP[[#This Row],[Avg]]-$U$2*TableOMP[[#This Row],[StdDev]]</f>
        <v>#N/A</v>
      </c>
      <c r="R8021" s="3" t="e">
        <f>TableOMP[[#This Row],[Avg]]+$U$2*TableOMP[[#This Row],[StdDev]]</f>
        <v>#N/A</v>
      </c>
      <c r="S8021" s="3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>MID(M8022,22,1)</f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s="3" t="e">
        <f>TableOMP[[#This Row],[Avg]]-$U$2*TableOMP[[#This Row],[StdDev]]</f>
        <v>#N/A</v>
      </c>
      <c r="R8022" s="3" t="e">
        <f>TableOMP[[#This Row],[Avg]]+$U$2*TableOMP[[#This Row],[StdDev]]</f>
        <v>#N/A</v>
      </c>
      <c r="S8022" s="3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>MID(M8023,22,1)</f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s="3" t="e">
        <f>TableOMP[[#This Row],[Avg]]-$U$2*TableOMP[[#This Row],[StdDev]]</f>
        <v>#N/A</v>
      </c>
      <c r="R8023" s="3" t="e">
        <f>TableOMP[[#This Row],[Avg]]+$U$2*TableOMP[[#This Row],[StdDev]]</f>
        <v>#N/A</v>
      </c>
      <c r="S8023" s="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>MID(M8024,22,1)</f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s="3" t="e">
        <f>TableOMP[[#This Row],[Avg]]-$U$2*TableOMP[[#This Row],[StdDev]]</f>
        <v>#N/A</v>
      </c>
      <c r="R8024" s="3" t="e">
        <f>TableOMP[[#This Row],[Avg]]+$U$2*TableOMP[[#This Row],[StdDev]]</f>
        <v>#N/A</v>
      </c>
      <c r="S8024" s="3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>MID(M8025,22,1)</f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s="3" t="e">
        <f>TableOMP[[#This Row],[Avg]]-$U$2*TableOMP[[#This Row],[StdDev]]</f>
        <v>#N/A</v>
      </c>
      <c r="R8025" s="3" t="e">
        <f>TableOMP[[#This Row],[Avg]]+$U$2*TableOMP[[#This Row],[StdDev]]</f>
        <v>#N/A</v>
      </c>
      <c r="S8025" s="3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>MID(M8026,22,1)</f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s="3" t="e">
        <f>TableOMP[[#This Row],[Avg]]-$U$2*TableOMP[[#This Row],[StdDev]]</f>
        <v>#N/A</v>
      </c>
      <c r="R8026" s="3" t="e">
        <f>TableOMP[[#This Row],[Avg]]+$U$2*TableOMP[[#This Row],[StdDev]]</f>
        <v>#N/A</v>
      </c>
      <c r="S8026" s="3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>MID(M8027,22,1)</f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s="3" t="e">
        <f>TableOMP[[#This Row],[Avg]]-$U$2*TableOMP[[#This Row],[StdDev]]</f>
        <v>#N/A</v>
      </c>
      <c r="R8027" s="3" t="e">
        <f>TableOMP[[#This Row],[Avg]]+$U$2*TableOMP[[#This Row],[StdDev]]</f>
        <v>#N/A</v>
      </c>
      <c r="S8027" s="3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>MID(M8028,22,1)</f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s="3" t="e">
        <f>TableOMP[[#This Row],[Avg]]-$U$2*TableOMP[[#This Row],[StdDev]]</f>
        <v>#N/A</v>
      </c>
      <c r="R8028" s="3" t="e">
        <f>TableOMP[[#This Row],[Avg]]+$U$2*TableOMP[[#This Row],[StdDev]]</f>
        <v>#N/A</v>
      </c>
      <c r="S8028" s="3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>MID(M8029,22,1)</f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s="3" t="e">
        <f>TableOMP[[#This Row],[Avg]]-$U$2*TableOMP[[#This Row],[StdDev]]</f>
        <v>#N/A</v>
      </c>
      <c r="R8029" s="3" t="e">
        <f>TableOMP[[#This Row],[Avg]]+$U$2*TableOMP[[#This Row],[StdDev]]</f>
        <v>#N/A</v>
      </c>
      <c r="S8029" s="3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>MID(M8030,22,1)</f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s="3" t="e">
        <f>TableOMP[[#This Row],[Avg]]-$U$2*TableOMP[[#This Row],[StdDev]]</f>
        <v>#N/A</v>
      </c>
      <c r="R8030" s="3" t="e">
        <f>TableOMP[[#This Row],[Avg]]+$U$2*TableOMP[[#This Row],[StdDev]]</f>
        <v>#N/A</v>
      </c>
      <c r="S8030" s="3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>MID(M8031,22,1)</f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s="3" t="e">
        <f>TableOMP[[#This Row],[Avg]]-$U$2*TableOMP[[#This Row],[StdDev]]</f>
        <v>#N/A</v>
      </c>
      <c r="R8031" s="3" t="e">
        <f>TableOMP[[#This Row],[Avg]]+$U$2*TableOMP[[#This Row],[StdDev]]</f>
        <v>#N/A</v>
      </c>
      <c r="S8031" s="3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>MID(M8032,22,1)</f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s="3" t="e">
        <f>TableOMP[[#This Row],[Avg]]-$U$2*TableOMP[[#This Row],[StdDev]]</f>
        <v>#N/A</v>
      </c>
      <c r="R8032" s="3" t="e">
        <f>TableOMP[[#This Row],[Avg]]+$U$2*TableOMP[[#This Row],[StdDev]]</f>
        <v>#N/A</v>
      </c>
      <c r="S8032" s="3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>MID(M8033,22,1)</f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s="3" t="e">
        <f>TableOMP[[#This Row],[Avg]]-$U$2*TableOMP[[#This Row],[StdDev]]</f>
        <v>#N/A</v>
      </c>
      <c r="R8033" s="3" t="e">
        <f>TableOMP[[#This Row],[Avg]]+$U$2*TableOMP[[#This Row],[StdDev]]</f>
        <v>#N/A</v>
      </c>
      <c r="S8033" s="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>MID(M8034,22,1)</f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s="3" t="e">
        <f>TableOMP[[#This Row],[Avg]]-$U$2*TableOMP[[#This Row],[StdDev]]</f>
        <v>#N/A</v>
      </c>
      <c r="R8034" s="3" t="e">
        <f>TableOMP[[#This Row],[Avg]]+$U$2*TableOMP[[#This Row],[StdDev]]</f>
        <v>#N/A</v>
      </c>
      <c r="S8034" s="3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>MID(M8035,22,1)</f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s="3" t="e">
        <f>TableOMP[[#This Row],[Avg]]-$U$2*TableOMP[[#This Row],[StdDev]]</f>
        <v>#N/A</v>
      </c>
      <c r="R8035" s="3" t="e">
        <f>TableOMP[[#This Row],[Avg]]+$U$2*TableOMP[[#This Row],[StdDev]]</f>
        <v>#N/A</v>
      </c>
      <c r="S8035" s="3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>MID(M8036,22,1)</f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s="3" t="e">
        <f>TableOMP[[#This Row],[Avg]]-$U$2*TableOMP[[#This Row],[StdDev]]</f>
        <v>#N/A</v>
      </c>
      <c r="R8036" s="3" t="e">
        <f>TableOMP[[#This Row],[Avg]]+$U$2*TableOMP[[#This Row],[StdDev]]</f>
        <v>#N/A</v>
      </c>
      <c r="S8036" s="3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>MID(M8037,22,1)</f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s="3" t="e">
        <f>TableOMP[[#This Row],[Avg]]-$U$2*TableOMP[[#This Row],[StdDev]]</f>
        <v>#N/A</v>
      </c>
      <c r="R8037" s="3" t="e">
        <f>TableOMP[[#This Row],[Avg]]+$U$2*TableOMP[[#This Row],[StdDev]]</f>
        <v>#N/A</v>
      </c>
      <c r="S8037" s="3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>MID(M8038,22,1)</f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s="3" t="e">
        <f>TableOMP[[#This Row],[Avg]]-$U$2*TableOMP[[#This Row],[StdDev]]</f>
        <v>#N/A</v>
      </c>
      <c r="R8038" s="3" t="e">
        <f>TableOMP[[#This Row],[Avg]]+$U$2*TableOMP[[#This Row],[StdDev]]</f>
        <v>#N/A</v>
      </c>
      <c r="S8038" s="3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>MID(M8039,22,1)</f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s="3" t="e">
        <f>TableOMP[[#This Row],[Avg]]-$U$2*TableOMP[[#This Row],[StdDev]]</f>
        <v>#N/A</v>
      </c>
      <c r="R8039" s="3" t="e">
        <f>TableOMP[[#This Row],[Avg]]+$U$2*TableOMP[[#This Row],[StdDev]]</f>
        <v>#N/A</v>
      </c>
      <c r="S8039" s="3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>MID(M8040,22,1)</f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s="3" t="e">
        <f>TableOMP[[#This Row],[Avg]]-$U$2*TableOMP[[#This Row],[StdDev]]</f>
        <v>#N/A</v>
      </c>
      <c r="R8040" s="3" t="e">
        <f>TableOMP[[#This Row],[Avg]]+$U$2*TableOMP[[#This Row],[StdDev]]</f>
        <v>#N/A</v>
      </c>
      <c r="S8040" s="3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>MID(M8041,22,1)</f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s="3" t="e">
        <f>TableOMP[[#This Row],[Avg]]-$U$2*TableOMP[[#This Row],[StdDev]]</f>
        <v>#N/A</v>
      </c>
      <c r="R8041" s="3" t="e">
        <f>TableOMP[[#This Row],[Avg]]+$U$2*TableOMP[[#This Row],[StdDev]]</f>
        <v>#N/A</v>
      </c>
      <c r="S8041" s="3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>MID(M8042,22,1)</f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s="3" t="e">
        <f>TableOMP[[#This Row],[Avg]]-$U$2*TableOMP[[#This Row],[StdDev]]</f>
        <v>#N/A</v>
      </c>
      <c r="R8042" s="3" t="e">
        <f>TableOMP[[#This Row],[Avg]]+$U$2*TableOMP[[#This Row],[StdDev]]</f>
        <v>#N/A</v>
      </c>
      <c r="S8042" s="3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>MID(M8043,22,1)</f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s="3" t="e">
        <f>TableOMP[[#This Row],[Avg]]-$U$2*TableOMP[[#This Row],[StdDev]]</f>
        <v>#N/A</v>
      </c>
      <c r="R8043" s="3" t="e">
        <f>TableOMP[[#This Row],[Avg]]+$U$2*TableOMP[[#This Row],[StdDev]]</f>
        <v>#N/A</v>
      </c>
      <c r="S8043" s="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>MID(M8044,22,1)</f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s="3" t="e">
        <f>TableOMP[[#This Row],[Avg]]-$U$2*TableOMP[[#This Row],[StdDev]]</f>
        <v>#N/A</v>
      </c>
      <c r="R8044" s="3" t="e">
        <f>TableOMP[[#This Row],[Avg]]+$U$2*TableOMP[[#This Row],[StdDev]]</f>
        <v>#N/A</v>
      </c>
      <c r="S8044" s="3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>MID(M8045,22,1)</f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s="3" t="e">
        <f>TableOMP[[#This Row],[Avg]]-$U$2*TableOMP[[#This Row],[StdDev]]</f>
        <v>#N/A</v>
      </c>
      <c r="R8045" s="3" t="e">
        <f>TableOMP[[#This Row],[Avg]]+$U$2*TableOMP[[#This Row],[StdDev]]</f>
        <v>#N/A</v>
      </c>
      <c r="S8045" s="3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>MID(M8046,22,1)</f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s="3" t="e">
        <f>TableOMP[[#This Row],[Avg]]-$U$2*TableOMP[[#This Row],[StdDev]]</f>
        <v>#N/A</v>
      </c>
      <c r="R8046" s="3" t="e">
        <f>TableOMP[[#This Row],[Avg]]+$U$2*TableOMP[[#This Row],[StdDev]]</f>
        <v>#N/A</v>
      </c>
      <c r="S8046" s="3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>MID(M8047,22,1)</f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s="3" t="e">
        <f>TableOMP[[#This Row],[Avg]]-$U$2*TableOMP[[#This Row],[StdDev]]</f>
        <v>#N/A</v>
      </c>
      <c r="R8047" s="3" t="e">
        <f>TableOMP[[#This Row],[Avg]]+$U$2*TableOMP[[#This Row],[StdDev]]</f>
        <v>#N/A</v>
      </c>
      <c r="S8047" s="3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>MID(M8048,22,1)</f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s="3" t="e">
        <f>TableOMP[[#This Row],[Avg]]-$U$2*TableOMP[[#This Row],[StdDev]]</f>
        <v>#N/A</v>
      </c>
      <c r="R8048" s="3" t="e">
        <f>TableOMP[[#This Row],[Avg]]+$U$2*TableOMP[[#This Row],[StdDev]]</f>
        <v>#N/A</v>
      </c>
      <c r="S8048" s="3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>MID(M8049,22,1)</f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s="3" t="e">
        <f>TableOMP[[#This Row],[Avg]]-$U$2*TableOMP[[#This Row],[StdDev]]</f>
        <v>#N/A</v>
      </c>
      <c r="R8049" s="3" t="e">
        <f>TableOMP[[#This Row],[Avg]]+$U$2*TableOMP[[#This Row],[StdDev]]</f>
        <v>#N/A</v>
      </c>
      <c r="S8049" s="3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>MID(M8050,22,1)</f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s="3" t="e">
        <f>TableOMP[[#This Row],[Avg]]-$U$2*TableOMP[[#This Row],[StdDev]]</f>
        <v>#N/A</v>
      </c>
      <c r="R8050" s="3" t="e">
        <f>TableOMP[[#This Row],[Avg]]+$U$2*TableOMP[[#This Row],[StdDev]]</f>
        <v>#N/A</v>
      </c>
      <c r="S8050" s="3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>MID(M8051,22,1)</f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s="3" t="e">
        <f>TableOMP[[#This Row],[Avg]]-$U$2*TableOMP[[#This Row],[StdDev]]</f>
        <v>#N/A</v>
      </c>
      <c r="R8051" s="3" t="e">
        <f>TableOMP[[#This Row],[Avg]]+$U$2*TableOMP[[#This Row],[StdDev]]</f>
        <v>#N/A</v>
      </c>
      <c r="S8051" s="3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>MID(M8052,22,1)</f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s="3" t="e">
        <f>TableOMP[[#This Row],[Avg]]-$U$2*TableOMP[[#This Row],[StdDev]]</f>
        <v>#N/A</v>
      </c>
      <c r="R8052" s="3" t="e">
        <f>TableOMP[[#This Row],[Avg]]+$U$2*TableOMP[[#This Row],[StdDev]]</f>
        <v>#N/A</v>
      </c>
      <c r="S8052" s="3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>MID(M8053,22,1)</f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s="3" t="e">
        <f>TableOMP[[#This Row],[Avg]]-$U$2*TableOMP[[#This Row],[StdDev]]</f>
        <v>#N/A</v>
      </c>
      <c r="R8053" s="3" t="e">
        <f>TableOMP[[#This Row],[Avg]]+$U$2*TableOMP[[#This Row],[StdDev]]</f>
        <v>#N/A</v>
      </c>
      <c r="S8053" s="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>MID(M8054,22,1)</f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s="3" t="e">
        <f>TableOMP[[#This Row],[Avg]]-$U$2*TableOMP[[#This Row],[StdDev]]</f>
        <v>#N/A</v>
      </c>
      <c r="R8054" s="3" t="e">
        <f>TableOMP[[#This Row],[Avg]]+$U$2*TableOMP[[#This Row],[StdDev]]</f>
        <v>#N/A</v>
      </c>
      <c r="S8054" s="3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>MID(M8055,22,1)</f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s="3" t="e">
        <f>TableOMP[[#This Row],[Avg]]-$U$2*TableOMP[[#This Row],[StdDev]]</f>
        <v>#N/A</v>
      </c>
      <c r="R8055" s="3" t="e">
        <f>TableOMP[[#This Row],[Avg]]+$U$2*TableOMP[[#This Row],[StdDev]]</f>
        <v>#N/A</v>
      </c>
      <c r="S8055" s="3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>MID(M8056,22,1)</f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s="3" t="e">
        <f>TableOMP[[#This Row],[Avg]]-$U$2*TableOMP[[#This Row],[StdDev]]</f>
        <v>#N/A</v>
      </c>
      <c r="R8056" s="3" t="e">
        <f>TableOMP[[#This Row],[Avg]]+$U$2*TableOMP[[#This Row],[StdDev]]</f>
        <v>#N/A</v>
      </c>
      <c r="S8056" s="3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>MID(M8057,22,1)</f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s="3" t="e">
        <f>TableOMP[[#This Row],[Avg]]-$U$2*TableOMP[[#This Row],[StdDev]]</f>
        <v>#N/A</v>
      </c>
      <c r="R8057" s="3" t="e">
        <f>TableOMP[[#This Row],[Avg]]+$U$2*TableOMP[[#This Row],[StdDev]]</f>
        <v>#N/A</v>
      </c>
      <c r="S8057" s="3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>MID(M8058,22,1)</f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s="3" t="e">
        <f>TableOMP[[#This Row],[Avg]]-$U$2*TableOMP[[#This Row],[StdDev]]</f>
        <v>#N/A</v>
      </c>
      <c r="R8058" s="3" t="e">
        <f>TableOMP[[#This Row],[Avg]]+$U$2*TableOMP[[#This Row],[StdDev]]</f>
        <v>#N/A</v>
      </c>
      <c r="S8058" s="3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>MID(M8059,22,1)</f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s="3" t="e">
        <f>TableOMP[[#This Row],[Avg]]-$U$2*TableOMP[[#This Row],[StdDev]]</f>
        <v>#N/A</v>
      </c>
      <c r="R8059" s="3" t="e">
        <f>TableOMP[[#This Row],[Avg]]+$U$2*TableOMP[[#This Row],[StdDev]]</f>
        <v>#N/A</v>
      </c>
      <c r="S8059" s="3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>MID(M8060,22,1)</f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s="3" t="e">
        <f>TableOMP[[#This Row],[Avg]]-$U$2*TableOMP[[#This Row],[StdDev]]</f>
        <v>#N/A</v>
      </c>
      <c r="R8060" s="3" t="e">
        <f>TableOMP[[#This Row],[Avg]]+$U$2*TableOMP[[#This Row],[StdDev]]</f>
        <v>#N/A</v>
      </c>
      <c r="S8060" s="3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>MID(M8061,22,1)</f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s="3" t="e">
        <f>TableOMP[[#This Row],[Avg]]-$U$2*TableOMP[[#This Row],[StdDev]]</f>
        <v>#N/A</v>
      </c>
      <c r="R8061" s="3" t="e">
        <f>TableOMP[[#This Row],[Avg]]+$U$2*TableOMP[[#This Row],[StdDev]]</f>
        <v>#N/A</v>
      </c>
      <c r="S8061" s="3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>MID(M8062,22,1)</f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s="3" t="e">
        <f>TableOMP[[#This Row],[Avg]]-$U$2*TableOMP[[#This Row],[StdDev]]</f>
        <v>#N/A</v>
      </c>
      <c r="R8062" s="3" t="e">
        <f>TableOMP[[#This Row],[Avg]]+$U$2*TableOMP[[#This Row],[StdDev]]</f>
        <v>#N/A</v>
      </c>
      <c r="S8062" s="3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>MID(M8063,22,1)</f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s="3" t="e">
        <f>TableOMP[[#This Row],[Avg]]-$U$2*TableOMP[[#This Row],[StdDev]]</f>
        <v>#N/A</v>
      </c>
      <c r="R8063" s="3" t="e">
        <f>TableOMP[[#This Row],[Avg]]+$U$2*TableOMP[[#This Row],[StdDev]]</f>
        <v>#N/A</v>
      </c>
      <c r="S8063" s="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>MID(M8064,22,1)</f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s="3" t="e">
        <f>TableOMP[[#This Row],[Avg]]-$U$2*TableOMP[[#This Row],[StdDev]]</f>
        <v>#N/A</v>
      </c>
      <c r="R8064" s="3" t="e">
        <f>TableOMP[[#This Row],[Avg]]+$U$2*TableOMP[[#This Row],[StdDev]]</f>
        <v>#N/A</v>
      </c>
      <c r="S8064" s="3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>MID(M8065,22,1)</f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s="3" t="e">
        <f>TableOMP[[#This Row],[Avg]]-$U$2*TableOMP[[#This Row],[StdDev]]</f>
        <v>#N/A</v>
      </c>
      <c r="R8065" s="3" t="e">
        <f>TableOMP[[#This Row],[Avg]]+$U$2*TableOMP[[#This Row],[StdDev]]</f>
        <v>#N/A</v>
      </c>
      <c r="S8065" s="3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s="3" t="e">
        <f>TableOMP[[#This Row],[Avg]]-$U$2*TableOMP[[#This Row],[StdDev]]</f>
        <v>#N/A</v>
      </c>
      <c r="R8066" s="3" t="e">
        <f>TableOMP[[#This Row],[Avg]]+$U$2*TableOMP[[#This Row],[StdDev]]</f>
        <v>#N/A</v>
      </c>
      <c r="S8066" s="3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>MID(M8067,22,1)</f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s="3" t="e">
        <f>TableOMP[[#This Row],[Avg]]-$U$2*TableOMP[[#This Row],[StdDev]]</f>
        <v>#N/A</v>
      </c>
      <c r="R8067" s="3" t="e">
        <f>TableOMP[[#This Row],[Avg]]+$U$2*TableOMP[[#This Row],[StdDev]]</f>
        <v>#N/A</v>
      </c>
      <c r="S8067" s="3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>MID(M8068,22,1)</f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s="3" t="e">
        <f>TableOMP[[#This Row],[Avg]]-$U$2*TableOMP[[#This Row],[StdDev]]</f>
        <v>#N/A</v>
      </c>
      <c r="R8068" s="3" t="e">
        <f>TableOMP[[#This Row],[Avg]]+$U$2*TableOMP[[#This Row],[StdDev]]</f>
        <v>#N/A</v>
      </c>
      <c r="S8068" s="3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>MID(M8069,22,1)</f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s="3" t="e">
        <f>TableOMP[[#This Row],[Avg]]-$U$2*TableOMP[[#This Row],[StdDev]]</f>
        <v>#N/A</v>
      </c>
      <c r="R8069" s="3" t="e">
        <f>TableOMP[[#This Row],[Avg]]+$U$2*TableOMP[[#This Row],[StdDev]]</f>
        <v>#N/A</v>
      </c>
      <c r="S8069" s="3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>MID(M8070,22,1)</f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s="3" t="e">
        <f>TableOMP[[#This Row],[Avg]]-$U$2*TableOMP[[#This Row],[StdDev]]</f>
        <v>#N/A</v>
      </c>
      <c r="R8070" s="3" t="e">
        <f>TableOMP[[#This Row],[Avg]]+$U$2*TableOMP[[#This Row],[StdDev]]</f>
        <v>#N/A</v>
      </c>
      <c r="S8070" s="3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>MID(M8071,22,1)</f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s="3" t="e">
        <f>TableOMP[[#This Row],[Avg]]-$U$2*TableOMP[[#This Row],[StdDev]]</f>
        <v>#N/A</v>
      </c>
      <c r="R8071" s="3" t="e">
        <f>TableOMP[[#This Row],[Avg]]+$U$2*TableOMP[[#This Row],[StdDev]]</f>
        <v>#N/A</v>
      </c>
      <c r="S8071" s="3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>MID(M8072,22,1)</f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s="3" t="e">
        <f>TableOMP[[#This Row],[Avg]]-$U$2*TableOMP[[#This Row],[StdDev]]</f>
        <v>#N/A</v>
      </c>
      <c r="R8072" s="3" t="e">
        <f>TableOMP[[#This Row],[Avg]]+$U$2*TableOMP[[#This Row],[StdDev]]</f>
        <v>#N/A</v>
      </c>
      <c r="S8072" s="3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>MID(M8073,22,1)</f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s="3" t="e">
        <f>TableOMP[[#This Row],[Avg]]-$U$2*TableOMP[[#This Row],[StdDev]]</f>
        <v>#N/A</v>
      </c>
      <c r="R8073" s="3" t="e">
        <f>TableOMP[[#This Row],[Avg]]+$U$2*TableOMP[[#This Row],[StdDev]]</f>
        <v>#N/A</v>
      </c>
      <c r="S8073" s="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>MID(M8074,22,1)</f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s="3" t="e">
        <f>TableOMP[[#This Row],[Avg]]-$U$2*TableOMP[[#This Row],[StdDev]]</f>
        <v>#N/A</v>
      </c>
      <c r="R8074" s="3" t="e">
        <f>TableOMP[[#This Row],[Avg]]+$U$2*TableOMP[[#This Row],[StdDev]]</f>
        <v>#N/A</v>
      </c>
      <c r="S8074" s="3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>MID(M8075,22,1)</f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s="3" t="e">
        <f>TableOMP[[#This Row],[Avg]]-$U$2*TableOMP[[#This Row],[StdDev]]</f>
        <v>#N/A</v>
      </c>
      <c r="R8075" s="3" t="e">
        <f>TableOMP[[#This Row],[Avg]]+$U$2*TableOMP[[#This Row],[StdDev]]</f>
        <v>#N/A</v>
      </c>
      <c r="S8075" s="3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>MID(M8076,22,1)</f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s="3" t="e">
        <f>TableOMP[[#This Row],[Avg]]-$U$2*TableOMP[[#This Row],[StdDev]]</f>
        <v>#N/A</v>
      </c>
      <c r="R8076" s="3" t="e">
        <f>TableOMP[[#This Row],[Avg]]+$U$2*TableOMP[[#This Row],[StdDev]]</f>
        <v>#N/A</v>
      </c>
      <c r="S8076" s="3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>MID(M8077,22,1)</f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s="3" t="e">
        <f>TableOMP[[#This Row],[Avg]]-$U$2*TableOMP[[#This Row],[StdDev]]</f>
        <v>#N/A</v>
      </c>
      <c r="R8077" s="3" t="e">
        <f>TableOMP[[#This Row],[Avg]]+$U$2*TableOMP[[#This Row],[StdDev]]</f>
        <v>#N/A</v>
      </c>
      <c r="S8077" s="3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>MID(M8078,22,1)</f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s="3" t="e">
        <f>TableOMP[[#This Row],[Avg]]-$U$2*TableOMP[[#This Row],[StdDev]]</f>
        <v>#N/A</v>
      </c>
      <c r="R8078" s="3" t="e">
        <f>TableOMP[[#This Row],[Avg]]+$U$2*TableOMP[[#This Row],[StdDev]]</f>
        <v>#N/A</v>
      </c>
      <c r="S8078" s="3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>MID(M8079,22,1)</f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s="3" t="e">
        <f>TableOMP[[#This Row],[Avg]]-$U$2*TableOMP[[#This Row],[StdDev]]</f>
        <v>#N/A</v>
      </c>
      <c r="R8079" s="3" t="e">
        <f>TableOMP[[#This Row],[Avg]]+$U$2*TableOMP[[#This Row],[StdDev]]</f>
        <v>#N/A</v>
      </c>
      <c r="S8079" s="3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>MID(M8080,22,1)</f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s="3" t="e">
        <f>TableOMP[[#This Row],[Avg]]-$U$2*TableOMP[[#This Row],[StdDev]]</f>
        <v>#N/A</v>
      </c>
      <c r="R8080" s="3" t="e">
        <f>TableOMP[[#This Row],[Avg]]+$U$2*TableOMP[[#This Row],[StdDev]]</f>
        <v>#N/A</v>
      </c>
      <c r="S8080" s="3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>MID(M8081,22,1)</f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s="3" t="e">
        <f>TableOMP[[#This Row],[Avg]]-$U$2*TableOMP[[#This Row],[StdDev]]</f>
        <v>#N/A</v>
      </c>
      <c r="R8081" s="3" t="e">
        <f>TableOMP[[#This Row],[Avg]]+$U$2*TableOMP[[#This Row],[StdDev]]</f>
        <v>#N/A</v>
      </c>
      <c r="S8081" s="3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>MID(M8082,22,1)</f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s="3" t="e">
        <f>TableOMP[[#This Row],[Avg]]-$U$2*TableOMP[[#This Row],[StdDev]]</f>
        <v>#N/A</v>
      </c>
      <c r="R8082" s="3" t="e">
        <f>TableOMP[[#This Row],[Avg]]+$U$2*TableOMP[[#This Row],[StdDev]]</f>
        <v>#N/A</v>
      </c>
      <c r="S8082" s="3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>MID(M8083,22,1)</f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s="3" t="e">
        <f>TableOMP[[#This Row],[Avg]]-$U$2*TableOMP[[#This Row],[StdDev]]</f>
        <v>#N/A</v>
      </c>
      <c r="R8083" s="3" t="e">
        <f>TableOMP[[#This Row],[Avg]]+$U$2*TableOMP[[#This Row],[StdDev]]</f>
        <v>#N/A</v>
      </c>
      <c r="S8083" s="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>MID(M8084,22,1)</f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s="3" t="e">
        <f>TableOMP[[#This Row],[Avg]]-$U$2*TableOMP[[#This Row],[StdDev]]</f>
        <v>#N/A</v>
      </c>
      <c r="R8084" s="3" t="e">
        <f>TableOMP[[#This Row],[Avg]]+$U$2*TableOMP[[#This Row],[StdDev]]</f>
        <v>#N/A</v>
      </c>
      <c r="S8084" s="3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>MID(M8085,22,1)</f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s="3" t="e">
        <f>TableOMP[[#This Row],[Avg]]-$U$2*TableOMP[[#This Row],[StdDev]]</f>
        <v>#N/A</v>
      </c>
      <c r="R8085" s="3" t="e">
        <f>TableOMP[[#This Row],[Avg]]+$U$2*TableOMP[[#This Row],[StdDev]]</f>
        <v>#N/A</v>
      </c>
      <c r="S8085" s="3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>MID(M8086,22,1)</f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s="3" t="e">
        <f>TableOMP[[#This Row],[Avg]]-$U$2*TableOMP[[#This Row],[StdDev]]</f>
        <v>#N/A</v>
      </c>
      <c r="R8086" s="3" t="e">
        <f>TableOMP[[#This Row],[Avg]]+$U$2*TableOMP[[#This Row],[StdDev]]</f>
        <v>#N/A</v>
      </c>
      <c r="S8086" s="3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>MID(M8087,22,1)</f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s="3" t="e">
        <f>TableOMP[[#This Row],[Avg]]-$U$2*TableOMP[[#This Row],[StdDev]]</f>
        <v>#N/A</v>
      </c>
      <c r="R8087" s="3" t="e">
        <f>TableOMP[[#This Row],[Avg]]+$U$2*TableOMP[[#This Row],[StdDev]]</f>
        <v>#N/A</v>
      </c>
      <c r="S8087" s="3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>MID(M8088,22,1)</f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s="3" t="e">
        <f>TableOMP[[#This Row],[Avg]]-$U$2*TableOMP[[#This Row],[StdDev]]</f>
        <v>#N/A</v>
      </c>
      <c r="R8088" s="3" t="e">
        <f>TableOMP[[#This Row],[Avg]]+$U$2*TableOMP[[#This Row],[StdDev]]</f>
        <v>#N/A</v>
      </c>
      <c r="S8088" s="3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>MID(M8089,22,1)</f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s="3" t="e">
        <f>TableOMP[[#This Row],[Avg]]-$U$2*TableOMP[[#This Row],[StdDev]]</f>
        <v>#N/A</v>
      </c>
      <c r="R8089" s="3" t="e">
        <f>TableOMP[[#This Row],[Avg]]+$U$2*TableOMP[[#This Row],[StdDev]]</f>
        <v>#N/A</v>
      </c>
      <c r="S8089" s="3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>MID(M8090,22,1)</f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s="3" t="e">
        <f>TableOMP[[#This Row],[Avg]]-$U$2*TableOMP[[#This Row],[StdDev]]</f>
        <v>#N/A</v>
      </c>
      <c r="R8090" s="3" t="e">
        <f>TableOMP[[#This Row],[Avg]]+$U$2*TableOMP[[#This Row],[StdDev]]</f>
        <v>#N/A</v>
      </c>
      <c r="S8090" s="3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>MID(M8091,22,1)</f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s="3" t="e">
        <f>TableOMP[[#This Row],[Avg]]-$U$2*TableOMP[[#This Row],[StdDev]]</f>
        <v>#N/A</v>
      </c>
      <c r="R8091" s="3" t="e">
        <f>TableOMP[[#This Row],[Avg]]+$U$2*TableOMP[[#This Row],[StdDev]]</f>
        <v>#N/A</v>
      </c>
      <c r="S8091" s="3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>MID(M8092,22,1)</f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s="3" t="e">
        <f>TableOMP[[#This Row],[Avg]]-$U$2*TableOMP[[#This Row],[StdDev]]</f>
        <v>#N/A</v>
      </c>
      <c r="R8092" s="3" t="e">
        <f>TableOMP[[#This Row],[Avg]]+$U$2*TableOMP[[#This Row],[StdDev]]</f>
        <v>#N/A</v>
      </c>
      <c r="S8092" s="3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>MID(M8093,22,1)</f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s="3" t="e">
        <f>TableOMP[[#This Row],[Avg]]-$U$2*TableOMP[[#This Row],[StdDev]]</f>
        <v>#N/A</v>
      </c>
      <c r="R8093" s="3" t="e">
        <f>TableOMP[[#This Row],[Avg]]+$U$2*TableOMP[[#This Row],[StdDev]]</f>
        <v>#N/A</v>
      </c>
      <c r="S8093" s="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>MID(M8094,22,1)</f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s="3" t="e">
        <f>TableOMP[[#This Row],[Avg]]-$U$2*TableOMP[[#This Row],[StdDev]]</f>
        <v>#N/A</v>
      </c>
      <c r="R8094" s="3" t="e">
        <f>TableOMP[[#This Row],[Avg]]+$U$2*TableOMP[[#This Row],[StdDev]]</f>
        <v>#N/A</v>
      </c>
      <c r="S8094" s="3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>MID(M8095,22,1)</f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s="3" t="e">
        <f>TableOMP[[#This Row],[Avg]]-$U$2*TableOMP[[#This Row],[StdDev]]</f>
        <v>#N/A</v>
      </c>
      <c r="R8095" s="3" t="e">
        <f>TableOMP[[#This Row],[Avg]]+$U$2*TableOMP[[#This Row],[StdDev]]</f>
        <v>#N/A</v>
      </c>
      <c r="S8095" s="3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>MID(M8096,22,1)</f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s="3" t="e">
        <f>TableOMP[[#This Row],[Avg]]-$U$2*TableOMP[[#This Row],[StdDev]]</f>
        <v>#N/A</v>
      </c>
      <c r="R8096" s="3" t="e">
        <f>TableOMP[[#This Row],[Avg]]+$U$2*TableOMP[[#This Row],[StdDev]]</f>
        <v>#N/A</v>
      </c>
      <c r="S8096" s="3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>MID(M8097,22,1)</f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s="3" t="e">
        <f>TableOMP[[#This Row],[Avg]]-$U$2*TableOMP[[#This Row],[StdDev]]</f>
        <v>#N/A</v>
      </c>
      <c r="R8097" s="3" t="e">
        <f>TableOMP[[#This Row],[Avg]]+$U$2*TableOMP[[#This Row],[StdDev]]</f>
        <v>#N/A</v>
      </c>
      <c r="S8097" s="3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>MID(M8098,22,1)</f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s="3" t="e">
        <f>TableOMP[[#This Row],[Avg]]-$U$2*TableOMP[[#This Row],[StdDev]]</f>
        <v>#N/A</v>
      </c>
      <c r="R8098" s="3" t="e">
        <f>TableOMP[[#This Row],[Avg]]+$U$2*TableOMP[[#This Row],[StdDev]]</f>
        <v>#N/A</v>
      </c>
      <c r="S8098" s="3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>MID(M8099,22,1)</f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s="3" t="e">
        <f>TableOMP[[#This Row],[Avg]]-$U$2*TableOMP[[#This Row],[StdDev]]</f>
        <v>#N/A</v>
      </c>
      <c r="R8099" s="3" t="e">
        <f>TableOMP[[#This Row],[Avg]]+$U$2*TableOMP[[#This Row],[StdDev]]</f>
        <v>#N/A</v>
      </c>
      <c r="S8099" s="3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>MID(M8100,22,1)</f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s="3" t="e">
        <f>TableOMP[[#This Row],[Avg]]-$U$2*TableOMP[[#This Row],[StdDev]]</f>
        <v>#N/A</v>
      </c>
      <c r="R8100" s="3" t="e">
        <f>TableOMP[[#This Row],[Avg]]+$U$2*TableOMP[[#This Row],[StdDev]]</f>
        <v>#N/A</v>
      </c>
      <c r="S8100" s="3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>MID(M8101,22,1)</f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s="3" t="e">
        <f>TableOMP[[#This Row],[Avg]]-$U$2*TableOMP[[#This Row],[StdDev]]</f>
        <v>#N/A</v>
      </c>
      <c r="R8101" s="3" t="e">
        <f>TableOMP[[#This Row],[Avg]]+$U$2*TableOMP[[#This Row],[StdDev]]</f>
        <v>#N/A</v>
      </c>
      <c r="S8101" s="3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>MID(M8102,22,1)</f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s="3" t="e">
        <f>TableOMP[[#This Row],[Avg]]-$U$2*TableOMP[[#This Row],[StdDev]]</f>
        <v>#N/A</v>
      </c>
      <c r="R8102" s="3" t="e">
        <f>TableOMP[[#This Row],[Avg]]+$U$2*TableOMP[[#This Row],[StdDev]]</f>
        <v>#N/A</v>
      </c>
      <c r="S8102" s="3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>MID(M8103,22,1)</f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s="3" t="e">
        <f>TableOMP[[#This Row],[Avg]]-$U$2*TableOMP[[#This Row],[StdDev]]</f>
        <v>#N/A</v>
      </c>
      <c r="R8103" s="3" t="e">
        <f>TableOMP[[#This Row],[Avg]]+$U$2*TableOMP[[#This Row],[StdDev]]</f>
        <v>#N/A</v>
      </c>
      <c r="S8103" s="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>MID(M8104,22,1)</f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s="3" t="e">
        <f>TableOMP[[#This Row],[Avg]]-$U$2*TableOMP[[#This Row],[StdDev]]</f>
        <v>#N/A</v>
      </c>
      <c r="R8104" s="3" t="e">
        <f>TableOMP[[#This Row],[Avg]]+$U$2*TableOMP[[#This Row],[StdDev]]</f>
        <v>#N/A</v>
      </c>
      <c r="S8104" s="3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>MID(M8105,22,1)</f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s="3" t="e">
        <f>TableOMP[[#This Row],[Avg]]-$U$2*TableOMP[[#This Row],[StdDev]]</f>
        <v>#N/A</v>
      </c>
      <c r="R8105" s="3" t="e">
        <f>TableOMP[[#This Row],[Avg]]+$U$2*TableOMP[[#This Row],[StdDev]]</f>
        <v>#N/A</v>
      </c>
      <c r="S8105" s="3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>MID(M8106,22,1)</f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s="3" t="e">
        <f>TableOMP[[#This Row],[Avg]]-$U$2*TableOMP[[#This Row],[StdDev]]</f>
        <v>#N/A</v>
      </c>
      <c r="R8106" s="3" t="e">
        <f>TableOMP[[#This Row],[Avg]]+$U$2*TableOMP[[#This Row],[StdDev]]</f>
        <v>#N/A</v>
      </c>
      <c r="S8106" s="3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>MID(M8107,22,1)</f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s="3" t="e">
        <f>TableOMP[[#This Row],[Avg]]-$U$2*TableOMP[[#This Row],[StdDev]]</f>
        <v>#N/A</v>
      </c>
      <c r="R8107" s="3" t="e">
        <f>TableOMP[[#This Row],[Avg]]+$U$2*TableOMP[[#This Row],[StdDev]]</f>
        <v>#N/A</v>
      </c>
      <c r="S8107" s="3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>MID(M8108,22,1)</f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s="3" t="e">
        <f>TableOMP[[#This Row],[Avg]]-$U$2*TableOMP[[#This Row],[StdDev]]</f>
        <v>#N/A</v>
      </c>
      <c r="R8108" s="3" t="e">
        <f>TableOMP[[#This Row],[Avg]]+$U$2*TableOMP[[#This Row],[StdDev]]</f>
        <v>#N/A</v>
      </c>
      <c r="S8108" s="3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>MID(M8109,22,1)</f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s="3" t="e">
        <f>TableOMP[[#This Row],[Avg]]-$U$2*TableOMP[[#This Row],[StdDev]]</f>
        <v>#N/A</v>
      </c>
      <c r="R8109" s="3" t="e">
        <f>TableOMP[[#This Row],[Avg]]+$U$2*TableOMP[[#This Row],[StdDev]]</f>
        <v>#N/A</v>
      </c>
      <c r="S8109" s="3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>MID(M8110,22,1)</f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s="3" t="e">
        <f>TableOMP[[#This Row],[Avg]]-$U$2*TableOMP[[#This Row],[StdDev]]</f>
        <v>#N/A</v>
      </c>
      <c r="R8110" s="3" t="e">
        <f>TableOMP[[#This Row],[Avg]]+$U$2*TableOMP[[#This Row],[StdDev]]</f>
        <v>#N/A</v>
      </c>
      <c r="S8110" s="3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>MID(M8111,22,1)</f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s="3" t="e">
        <f>TableOMP[[#This Row],[Avg]]-$U$2*TableOMP[[#This Row],[StdDev]]</f>
        <v>#N/A</v>
      </c>
      <c r="R8111" s="3" t="e">
        <f>TableOMP[[#This Row],[Avg]]+$U$2*TableOMP[[#This Row],[StdDev]]</f>
        <v>#N/A</v>
      </c>
      <c r="S8111" s="3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>MID(M8112,22,1)</f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s="3" t="e">
        <f>TableOMP[[#This Row],[Avg]]-$U$2*TableOMP[[#This Row],[StdDev]]</f>
        <v>#N/A</v>
      </c>
      <c r="R8112" s="3" t="e">
        <f>TableOMP[[#This Row],[Avg]]+$U$2*TableOMP[[#This Row],[StdDev]]</f>
        <v>#N/A</v>
      </c>
      <c r="S8112" s="3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>MID(M8113,22,1)</f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s="3" t="e">
        <f>TableOMP[[#This Row],[Avg]]-$U$2*TableOMP[[#This Row],[StdDev]]</f>
        <v>#N/A</v>
      </c>
      <c r="R8113" s="3" t="e">
        <f>TableOMP[[#This Row],[Avg]]+$U$2*TableOMP[[#This Row],[StdDev]]</f>
        <v>#N/A</v>
      </c>
      <c r="S8113" s="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>MID(M8114,22,1)</f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s="3" t="e">
        <f>TableOMP[[#This Row],[Avg]]-$U$2*TableOMP[[#This Row],[StdDev]]</f>
        <v>#N/A</v>
      </c>
      <c r="R8114" s="3" t="e">
        <f>TableOMP[[#This Row],[Avg]]+$U$2*TableOMP[[#This Row],[StdDev]]</f>
        <v>#N/A</v>
      </c>
      <c r="S8114" s="3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>MID(M8115,22,1)</f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s="3" t="e">
        <f>TableOMP[[#This Row],[Avg]]-$U$2*TableOMP[[#This Row],[StdDev]]</f>
        <v>#N/A</v>
      </c>
      <c r="R8115" s="3" t="e">
        <f>TableOMP[[#This Row],[Avg]]+$U$2*TableOMP[[#This Row],[StdDev]]</f>
        <v>#N/A</v>
      </c>
      <c r="S8115" s="3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>MID(M8116,22,1)</f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s="3" t="e">
        <f>TableOMP[[#This Row],[Avg]]-$U$2*TableOMP[[#This Row],[StdDev]]</f>
        <v>#N/A</v>
      </c>
      <c r="R8116" s="3" t="e">
        <f>TableOMP[[#This Row],[Avg]]+$U$2*TableOMP[[#This Row],[StdDev]]</f>
        <v>#N/A</v>
      </c>
      <c r="S8116" s="3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>MID(M8117,22,1)</f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s="3" t="e">
        <f>TableOMP[[#This Row],[Avg]]-$U$2*TableOMP[[#This Row],[StdDev]]</f>
        <v>#N/A</v>
      </c>
      <c r="R8117" s="3" t="e">
        <f>TableOMP[[#This Row],[Avg]]+$U$2*TableOMP[[#This Row],[StdDev]]</f>
        <v>#N/A</v>
      </c>
      <c r="S8117" s="3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>MID(M8118,22,1)</f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s="3" t="e">
        <f>TableOMP[[#This Row],[Avg]]-$U$2*TableOMP[[#This Row],[StdDev]]</f>
        <v>#N/A</v>
      </c>
      <c r="R8118" s="3" t="e">
        <f>TableOMP[[#This Row],[Avg]]+$U$2*TableOMP[[#This Row],[StdDev]]</f>
        <v>#N/A</v>
      </c>
      <c r="S8118" s="3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>MID(M8119,22,1)</f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s="3" t="e">
        <f>TableOMP[[#This Row],[Avg]]-$U$2*TableOMP[[#This Row],[StdDev]]</f>
        <v>#N/A</v>
      </c>
      <c r="R8119" s="3" t="e">
        <f>TableOMP[[#This Row],[Avg]]+$U$2*TableOMP[[#This Row],[StdDev]]</f>
        <v>#N/A</v>
      </c>
      <c r="S8119" s="3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>MID(M8120,22,1)</f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s="3" t="e">
        <f>TableOMP[[#This Row],[Avg]]-$U$2*TableOMP[[#This Row],[StdDev]]</f>
        <v>#N/A</v>
      </c>
      <c r="R8120" s="3" t="e">
        <f>TableOMP[[#This Row],[Avg]]+$U$2*TableOMP[[#This Row],[StdDev]]</f>
        <v>#N/A</v>
      </c>
      <c r="S8120" s="3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>MID(M8121,22,1)</f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s="3" t="e">
        <f>TableOMP[[#This Row],[Avg]]-$U$2*TableOMP[[#This Row],[StdDev]]</f>
        <v>#N/A</v>
      </c>
      <c r="R8121" s="3" t="e">
        <f>TableOMP[[#This Row],[Avg]]+$U$2*TableOMP[[#This Row],[StdDev]]</f>
        <v>#N/A</v>
      </c>
      <c r="S8121" s="3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>MID(M8122,22,1)</f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s="3" t="e">
        <f>TableOMP[[#This Row],[Avg]]-$U$2*TableOMP[[#This Row],[StdDev]]</f>
        <v>#N/A</v>
      </c>
      <c r="R8122" s="3" t="e">
        <f>TableOMP[[#This Row],[Avg]]+$U$2*TableOMP[[#This Row],[StdDev]]</f>
        <v>#N/A</v>
      </c>
      <c r="S8122" s="3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>MID(M8123,22,1)</f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s="3" t="e">
        <f>TableOMP[[#This Row],[Avg]]-$U$2*TableOMP[[#This Row],[StdDev]]</f>
        <v>#N/A</v>
      </c>
      <c r="R8123" s="3" t="e">
        <f>TableOMP[[#This Row],[Avg]]+$U$2*TableOMP[[#This Row],[StdDev]]</f>
        <v>#N/A</v>
      </c>
      <c r="S8123" s="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>MID(M8124,22,1)</f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s="3" t="e">
        <f>TableOMP[[#This Row],[Avg]]-$U$2*TableOMP[[#This Row],[StdDev]]</f>
        <v>#N/A</v>
      </c>
      <c r="R8124" s="3" t="e">
        <f>TableOMP[[#This Row],[Avg]]+$U$2*TableOMP[[#This Row],[StdDev]]</f>
        <v>#N/A</v>
      </c>
      <c r="S8124" s="3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>MID(M8125,22,1)</f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s="3" t="e">
        <f>TableOMP[[#This Row],[Avg]]-$U$2*TableOMP[[#This Row],[StdDev]]</f>
        <v>#N/A</v>
      </c>
      <c r="R8125" s="3" t="e">
        <f>TableOMP[[#This Row],[Avg]]+$U$2*TableOMP[[#This Row],[StdDev]]</f>
        <v>#N/A</v>
      </c>
      <c r="S8125" s="3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>MID(M8126,22,1)</f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s="3" t="e">
        <f>TableOMP[[#This Row],[Avg]]-$U$2*TableOMP[[#This Row],[StdDev]]</f>
        <v>#N/A</v>
      </c>
      <c r="R8126" s="3" t="e">
        <f>TableOMP[[#This Row],[Avg]]+$U$2*TableOMP[[#This Row],[StdDev]]</f>
        <v>#N/A</v>
      </c>
      <c r="S8126" s="3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>MID(M8127,22,1)</f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s="3" t="e">
        <f>TableOMP[[#This Row],[Avg]]-$U$2*TableOMP[[#This Row],[StdDev]]</f>
        <v>#N/A</v>
      </c>
      <c r="R8127" s="3" t="e">
        <f>TableOMP[[#This Row],[Avg]]+$U$2*TableOMP[[#This Row],[StdDev]]</f>
        <v>#N/A</v>
      </c>
      <c r="S8127" s="3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>MID(M8128,22,1)</f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s="3" t="e">
        <f>TableOMP[[#This Row],[Avg]]-$U$2*TableOMP[[#This Row],[StdDev]]</f>
        <v>#N/A</v>
      </c>
      <c r="R8128" s="3" t="e">
        <f>TableOMP[[#This Row],[Avg]]+$U$2*TableOMP[[#This Row],[StdDev]]</f>
        <v>#N/A</v>
      </c>
      <c r="S8128" s="3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>MID(M8129,22,1)</f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s="3" t="e">
        <f>TableOMP[[#This Row],[Avg]]-$U$2*TableOMP[[#This Row],[StdDev]]</f>
        <v>#N/A</v>
      </c>
      <c r="R8129" s="3" t="e">
        <f>TableOMP[[#This Row],[Avg]]+$U$2*TableOMP[[#This Row],[StdDev]]</f>
        <v>#N/A</v>
      </c>
      <c r="S8129" s="3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s="3" t="e">
        <f>TableOMP[[#This Row],[Avg]]-$U$2*TableOMP[[#This Row],[StdDev]]</f>
        <v>#N/A</v>
      </c>
      <c r="R8130" s="3" t="e">
        <f>TableOMP[[#This Row],[Avg]]+$U$2*TableOMP[[#This Row],[StdDev]]</f>
        <v>#N/A</v>
      </c>
      <c r="S8130" s="3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>MID(M8131,22,1)</f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s="3" t="e">
        <f>TableOMP[[#This Row],[Avg]]-$U$2*TableOMP[[#This Row],[StdDev]]</f>
        <v>#N/A</v>
      </c>
      <c r="R8131" s="3" t="e">
        <f>TableOMP[[#This Row],[Avg]]+$U$2*TableOMP[[#This Row],[StdDev]]</f>
        <v>#N/A</v>
      </c>
      <c r="S8131" s="3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>MID(M8132,22,1)</f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s="3" t="e">
        <f>TableOMP[[#This Row],[Avg]]-$U$2*TableOMP[[#This Row],[StdDev]]</f>
        <v>#N/A</v>
      </c>
      <c r="R8132" s="3" t="e">
        <f>TableOMP[[#This Row],[Avg]]+$U$2*TableOMP[[#This Row],[StdDev]]</f>
        <v>#N/A</v>
      </c>
      <c r="S8132" s="3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>MID(M8133,22,1)</f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s="3" t="e">
        <f>TableOMP[[#This Row],[Avg]]-$U$2*TableOMP[[#This Row],[StdDev]]</f>
        <v>#N/A</v>
      </c>
      <c r="R8133" s="3" t="e">
        <f>TableOMP[[#This Row],[Avg]]+$U$2*TableOMP[[#This Row],[StdDev]]</f>
        <v>#N/A</v>
      </c>
      <c r="S8133" s="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>MID(M8134,22,1)</f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s="3" t="e">
        <f>TableOMP[[#This Row],[Avg]]-$U$2*TableOMP[[#This Row],[StdDev]]</f>
        <v>#N/A</v>
      </c>
      <c r="R8134" s="3" t="e">
        <f>TableOMP[[#This Row],[Avg]]+$U$2*TableOMP[[#This Row],[StdDev]]</f>
        <v>#N/A</v>
      </c>
      <c r="S8134" s="3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>MID(M8135,22,1)</f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s="3" t="e">
        <f>TableOMP[[#This Row],[Avg]]-$U$2*TableOMP[[#This Row],[StdDev]]</f>
        <v>#N/A</v>
      </c>
      <c r="R8135" s="3" t="e">
        <f>TableOMP[[#This Row],[Avg]]+$U$2*TableOMP[[#This Row],[StdDev]]</f>
        <v>#N/A</v>
      </c>
      <c r="S8135" s="3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>MID(M8136,22,1)</f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s="3" t="e">
        <f>TableOMP[[#This Row],[Avg]]-$U$2*TableOMP[[#This Row],[StdDev]]</f>
        <v>#N/A</v>
      </c>
      <c r="R8136" s="3" t="e">
        <f>TableOMP[[#This Row],[Avg]]+$U$2*TableOMP[[#This Row],[StdDev]]</f>
        <v>#N/A</v>
      </c>
      <c r="S8136" s="3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>MID(M8137,22,1)</f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s="3" t="e">
        <f>TableOMP[[#This Row],[Avg]]-$U$2*TableOMP[[#This Row],[StdDev]]</f>
        <v>#N/A</v>
      </c>
      <c r="R8137" s="3" t="e">
        <f>TableOMP[[#This Row],[Avg]]+$U$2*TableOMP[[#This Row],[StdDev]]</f>
        <v>#N/A</v>
      </c>
      <c r="S8137" s="3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>MID(M8138,22,1)</f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s="3" t="e">
        <f>TableOMP[[#This Row],[Avg]]-$U$2*TableOMP[[#This Row],[StdDev]]</f>
        <v>#N/A</v>
      </c>
      <c r="R8138" s="3" t="e">
        <f>TableOMP[[#This Row],[Avg]]+$U$2*TableOMP[[#This Row],[StdDev]]</f>
        <v>#N/A</v>
      </c>
      <c r="S8138" s="3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>MID(M8139,22,1)</f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s="3" t="e">
        <f>TableOMP[[#This Row],[Avg]]-$U$2*TableOMP[[#This Row],[StdDev]]</f>
        <v>#N/A</v>
      </c>
      <c r="R8139" s="3" t="e">
        <f>TableOMP[[#This Row],[Avg]]+$U$2*TableOMP[[#This Row],[StdDev]]</f>
        <v>#N/A</v>
      </c>
      <c r="S8139" s="3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>MID(M8140,22,1)</f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s="3" t="e">
        <f>TableOMP[[#This Row],[Avg]]-$U$2*TableOMP[[#This Row],[StdDev]]</f>
        <v>#N/A</v>
      </c>
      <c r="R8140" s="3" t="e">
        <f>TableOMP[[#This Row],[Avg]]+$U$2*TableOMP[[#This Row],[StdDev]]</f>
        <v>#N/A</v>
      </c>
      <c r="S8140" s="3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>MID(M8141,22,1)</f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s="3" t="e">
        <f>TableOMP[[#This Row],[Avg]]-$U$2*TableOMP[[#This Row],[StdDev]]</f>
        <v>#N/A</v>
      </c>
      <c r="R8141" s="3" t="e">
        <f>TableOMP[[#This Row],[Avg]]+$U$2*TableOMP[[#This Row],[StdDev]]</f>
        <v>#N/A</v>
      </c>
      <c r="S8141" s="3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>MID(M8142,22,1)</f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s="3" t="e">
        <f>TableOMP[[#This Row],[Avg]]-$U$2*TableOMP[[#This Row],[StdDev]]</f>
        <v>#N/A</v>
      </c>
      <c r="R8142" s="3" t="e">
        <f>TableOMP[[#This Row],[Avg]]+$U$2*TableOMP[[#This Row],[StdDev]]</f>
        <v>#N/A</v>
      </c>
      <c r="S8142" s="3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>MID(M8143,22,1)</f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s="3" t="e">
        <f>TableOMP[[#This Row],[Avg]]-$U$2*TableOMP[[#This Row],[StdDev]]</f>
        <v>#N/A</v>
      </c>
      <c r="R8143" s="3" t="e">
        <f>TableOMP[[#This Row],[Avg]]+$U$2*TableOMP[[#This Row],[StdDev]]</f>
        <v>#N/A</v>
      </c>
      <c r="S8143" s="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>MID(M8144,22,1)</f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s="3" t="e">
        <f>TableOMP[[#This Row],[Avg]]-$U$2*TableOMP[[#This Row],[StdDev]]</f>
        <v>#N/A</v>
      </c>
      <c r="R8144" s="3" t="e">
        <f>TableOMP[[#This Row],[Avg]]+$U$2*TableOMP[[#This Row],[StdDev]]</f>
        <v>#N/A</v>
      </c>
      <c r="S8144" s="3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>MID(M8145,22,1)</f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s="3" t="e">
        <f>TableOMP[[#This Row],[Avg]]-$U$2*TableOMP[[#This Row],[StdDev]]</f>
        <v>#N/A</v>
      </c>
      <c r="R8145" s="3" t="e">
        <f>TableOMP[[#This Row],[Avg]]+$U$2*TableOMP[[#This Row],[StdDev]]</f>
        <v>#N/A</v>
      </c>
      <c r="S8145" s="3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>MID(M8146,22,1)</f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s="3" t="e">
        <f>TableOMP[[#This Row],[Avg]]-$U$2*TableOMP[[#This Row],[StdDev]]</f>
        <v>#N/A</v>
      </c>
      <c r="R8146" s="3" t="e">
        <f>TableOMP[[#This Row],[Avg]]+$U$2*TableOMP[[#This Row],[StdDev]]</f>
        <v>#N/A</v>
      </c>
      <c r="S8146" s="3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>MID(M8147,22,1)</f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s="3" t="e">
        <f>TableOMP[[#This Row],[Avg]]-$U$2*TableOMP[[#This Row],[StdDev]]</f>
        <v>#N/A</v>
      </c>
      <c r="R8147" s="3" t="e">
        <f>TableOMP[[#This Row],[Avg]]+$U$2*TableOMP[[#This Row],[StdDev]]</f>
        <v>#N/A</v>
      </c>
      <c r="S8147" s="3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>MID(M8148,22,1)</f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s="3" t="e">
        <f>TableOMP[[#This Row],[Avg]]-$U$2*TableOMP[[#This Row],[StdDev]]</f>
        <v>#N/A</v>
      </c>
      <c r="R8148" s="3" t="e">
        <f>TableOMP[[#This Row],[Avg]]+$U$2*TableOMP[[#This Row],[StdDev]]</f>
        <v>#N/A</v>
      </c>
      <c r="S8148" s="3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>MID(M8149,22,1)</f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s="3" t="e">
        <f>TableOMP[[#This Row],[Avg]]-$U$2*TableOMP[[#This Row],[StdDev]]</f>
        <v>#N/A</v>
      </c>
      <c r="R8149" s="3" t="e">
        <f>TableOMP[[#This Row],[Avg]]+$U$2*TableOMP[[#This Row],[StdDev]]</f>
        <v>#N/A</v>
      </c>
      <c r="S8149" s="3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>MID(M8150,22,1)</f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s="3" t="e">
        <f>TableOMP[[#This Row],[Avg]]-$U$2*TableOMP[[#This Row],[StdDev]]</f>
        <v>#N/A</v>
      </c>
      <c r="R8150" s="3" t="e">
        <f>TableOMP[[#This Row],[Avg]]+$U$2*TableOMP[[#This Row],[StdDev]]</f>
        <v>#N/A</v>
      </c>
      <c r="S8150" s="3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>MID(M8151,22,1)</f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s="3" t="e">
        <f>TableOMP[[#This Row],[Avg]]-$U$2*TableOMP[[#This Row],[StdDev]]</f>
        <v>#N/A</v>
      </c>
      <c r="R8151" s="3" t="e">
        <f>TableOMP[[#This Row],[Avg]]+$U$2*TableOMP[[#This Row],[StdDev]]</f>
        <v>#N/A</v>
      </c>
      <c r="S8151" s="3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>MID(M8152,22,1)</f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s="3" t="e">
        <f>TableOMP[[#This Row],[Avg]]-$U$2*TableOMP[[#This Row],[StdDev]]</f>
        <v>#N/A</v>
      </c>
      <c r="R8152" s="3" t="e">
        <f>TableOMP[[#This Row],[Avg]]+$U$2*TableOMP[[#This Row],[StdDev]]</f>
        <v>#N/A</v>
      </c>
      <c r="S8152" s="3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>MID(M8153,22,1)</f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s="3" t="e">
        <f>TableOMP[[#This Row],[Avg]]-$U$2*TableOMP[[#This Row],[StdDev]]</f>
        <v>#N/A</v>
      </c>
      <c r="R8153" s="3" t="e">
        <f>TableOMP[[#This Row],[Avg]]+$U$2*TableOMP[[#This Row],[StdDev]]</f>
        <v>#N/A</v>
      </c>
      <c r="S8153" s="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>MID(M8154,22,1)</f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s="3" t="e">
        <f>TableOMP[[#This Row],[Avg]]-$U$2*TableOMP[[#This Row],[StdDev]]</f>
        <v>#N/A</v>
      </c>
      <c r="R8154" s="3" t="e">
        <f>TableOMP[[#This Row],[Avg]]+$U$2*TableOMP[[#This Row],[StdDev]]</f>
        <v>#N/A</v>
      </c>
      <c r="S8154" s="3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>MID(M8155,22,1)</f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s="3" t="e">
        <f>TableOMP[[#This Row],[Avg]]-$U$2*TableOMP[[#This Row],[StdDev]]</f>
        <v>#N/A</v>
      </c>
      <c r="R8155" s="3" t="e">
        <f>TableOMP[[#This Row],[Avg]]+$U$2*TableOMP[[#This Row],[StdDev]]</f>
        <v>#N/A</v>
      </c>
      <c r="S8155" s="3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>MID(M8156,22,1)</f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s="3" t="e">
        <f>TableOMP[[#This Row],[Avg]]-$U$2*TableOMP[[#This Row],[StdDev]]</f>
        <v>#N/A</v>
      </c>
      <c r="R8156" s="3" t="e">
        <f>TableOMP[[#This Row],[Avg]]+$U$2*TableOMP[[#This Row],[StdDev]]</f>
        <v>#N/A</v>
      </c>
      <c r="S8156" s="3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>MID(M8157,22,1)</f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s="3" t="e">
        <f>TableOMP[[#This Row],[Avg]]-$U$2*TableOMP[[#This Row],[StdDev]]</f>
        <v>#N/A</v>
      </c>
      <c r="R8157" s="3" t="e">
        <f>TableOMP[[#This Row],[Avg]]+$U$2*TableOMP[[#This Row],[StdDev]]</f>
        <v>#N/A</v>
      </c>
      <c r="S8157" s="3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>MID(M8158,22,1)</f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s="3" t="e">
        <f>TableOMP[[#This Row],[Avg]]-$U$2*TableOMP[[#This Row],[StdDev]]</f>
        <v>#N/A</v>
      </c>
      <c r="R8158" s="3" t="e">
        <f>TableOMP[[#This Row],[Avg]]+$U$2*TableOMP[[#This Row],[StdDev]]</f>
        <v>#N/A</v>
      </c>
      <c r="S8158" s="3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>MID(M8159,22,1)</f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s="3" t="e">
        <f>TableOMP[[#This Row],[Avg]]-$U$2*TableOMP[[#This Row],[StdDev]]</f>
        <v>#N/A</v>
      </c>
      <c r="R8159" s="3" t="e">
        <f>TableOMP[[#This Row],[Avg]]+$U$2*TableOMP[[#This Row],[StdDev]]</f>
        <v>#N/A</v>
      </c>
      <c r="S8159" s="3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>MID(M8160,22,1)</f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s="3" t="e">
        <f>TableOMP[[#This Row],[Avg]]-$U$2*TableOMP[[#This Row],[StdDev]]</f>
        <v>#N/A</v>
      </c>
      <c r="R8160" s="3" t="e">
        <f>TableOMP[[#This Row],[Avg]]+$U$2*TableOMP[[#This Row],[StdDev]]</f>
        <v>#N/A</v>
      </c>
      <c r="S8160" s="3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>MID(M8161,22,1)</f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s="3" t="e">
        <f>TableOMP[[#This Row],[Avg]]-$U$2*TableOMP[[#This Row],[StdDev]]</f>
        <v>#N/A</v>
      </c>
      <c r="R8161" s="3" t="e">
        <f>TableOMP[[#This Row],[Avg]]+$U$2*TableOMP[[#This Row],[StdDev]]</f>
        <v>#N/A</v>
      </c>
      <c r="S8161" s="3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>MID(M8162,22,1)</f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s="3" t="e">
        <f>TableOMP[[#This Row],[Avg]]-$U$2*TableOMP[[#This Row],[StdDev]]</f>
        <v>#N/A</v>
      </c>
      <c r="R8162" s="3" t="e">
        <f>TableOMP[[#This Row],[Avg]]+$U$2*TableOMP[[#This Row],[StdDev]]</f>
        <v>#N/A</v>
      </c>
      <c r="S8162" s="3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>MID(M8163,22,1)</f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s="3" t="e">
        <f>TableOMP[[#This Row],[Avg]]-$U$2*TableOMP[[#This Row],[StdDev]]</f>
        <v>#N/A</v>
      </c>
      <c r="R8163" s="3" t="e">
        <f>TableOMP[[#This Row],[Avg]]+$U$2*TableOMP[[#This Row],[StdDev]]</f>
        <v>#N/A</v>
      </c>
      <c r="S8163" s="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>MID(M8164,22,1)</f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s="3" t="e">
        <f>TableOMP[[#This Row],[Avg]]-$U$2*TableOMP[[#This Row],[StdDev]]</f>
        <v>#N/A</v>
      </c>
      <c r="R8164" s="3" t="e">
        <f>TableOMP[[#This Row],[Avg]]+$U$2*TableOMP[[#This Row],[StdDev]]</f>
        <v>#N/A</v>
      </c>
      <c r="S8164" s="3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>MID(M8165,22,1)</f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s="3" t="e">
        <f>TableOMP[[#This Row],[Avg]]-$U$2*TableOMP[[#This Row],[StdDev]]</f>
        <v>#N/A</v>
      </c>
      <c r="R8165" s="3" t="e">
        <f>TableOMP[[#This Row],[Avg]]+$U$2*TableOMP[[#This Row],[StdDev]]</f>
        <v>#N/A</v>
      </c>
      <c r="S8165" s="3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>MID(M8166,22,1)</f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s="3" t="e">
        <f>TableOMP[[#This Row],[Avg]]-$U$2*TableOMP[[#This Row],[StdDev]]</f>
        <v>#N/A</v>
      </c>
      <c r="R8166" s="3" t="e">
        <f>TableOMP[[#This Row],[Avg]]+$U$2*TableOMP[[#This Row],[StdDev]]</f>
        <v>#N/A</v>
      </c>
      <c r="S8166" s="3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>MID(M8167,22,1)</f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s="3" t="e">
        <f>TableOMP[[#This Row],[Avg]]-$U$2*TableOMP[[#This Row],[StdDev]]</f>
        <v>#N/A</v>
      </c>
      <c r="R8167" s="3" t="e">
        <f>TableOMP[[#This Row],[Avg]]+$U$2*TableOMP[[#This Row],[StdDev]]</f>
        <v>#N/A</v>
      </c>
      <c r="S8167" s="3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>MID(M8168,22,1)</f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s="3" t="e">
        <f>TableOMP[[#This Row],[Avg]]-$U$2*TableOMP[[#This Row],[StdDev]]</f>
        <v>#N/A</v>
      </c>
      <c r="R8168" s="3" t="e">
        <f>TableOMP[[#This Row],[Avg]]+$U$2*TableOMP[[#This Row],[StdDev]]</f>
        <v>#N/A</v>
      </c>
      <c r="S8168" s="3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>MID(M8169,22,1)</f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s="3" t="e">
        <f>TableOMP[[#This Row],[Avg]]-$U$2*TableOMP[[#This Row],[StdDev]]</f>
        <v>#N/A</v>
      </c>
      <c r="R8169" s="3" t="e">
        <f>TableOMP[[#This Row],[Avg]]+$U$2*TableOMP[[#This Row],[StdDev]]</f>
        <v>#N/A</v>
      </c>
      <c r="S8169" s="3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>MID(M8170,22,1)</f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s="3" t="e">
        <f>TableOMP[[#This Row],[Avg]]-$U$2*TableOMP[[#This Row],[StdDev]]</f>
        <v>#N/A</v>
      </c>
      <c r="R8170" s="3" t="e">
        <f>TableOMP[[#This Row],[Avg]]+$U$2*TableOMP[[#This Row],[StdDev]]</f>
        <v>#N/A</v>
      </c>
      <c r="S8170" s="3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>MID(M8171,22,1)</f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s="3" t="e">
        <f>TableOMP[[#This Row],[Avg]]-$U$2*TableOMP[[#This Row],[StdDev]]</f>
        <v>#N/A</v>
      </c>
      <c r="R8171" s="3" t="e">
        <f>TableOMP[[#This Row],[Avg]]+$U$2*TableOMP[[#This Row],[StdDev]]</f>
        <v>#N/A</v>
      </c>
      <c r="S8171" s="3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>MID(M8172,22,1)</f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s="3" t="e">
        <f>TableOMP[[#This Row],[Avg]]-$U$2*TableOMP[[#This Row],[StdDev]]</f>
        <v>#N/A</v>
      </c>
      <c r="R8172" s="3" t="e">
        <f>TableOMP[[#This Row],[Avg]]+$U$2*TableOMP[[#This Row],[StdDev]]</f>
        <v>#N/A</v>
      </c>
      <c r="S8172" s="3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>MID(M8173,22,1)</f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s="3" t="e">
        <f>TableOMP[[#This Row],[Avg]]-$U$2*TableOMP[[#This Row],[StdDev]]</f>
        <v>#N/A</v>
      </c>
      <c r="R8173" s="3" t="e">
        <f>TableOMP[[#This Row],[Avg]]+$U$2*TableOMP[[#This Row],[StdDev]]</f>
        <v>#N/A</v>
      </c>
      <c r="S8173" s="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>MID(M8174,22,1)</f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s="3" t="e">
        <f>TableOMP[[#This Row],[Avg]]-$U$2*TableOMP[[#This Row],[StdDev]]</f>
        <v>#N/A</v>
      </c>
      <c r="R8174" s="3" t="e">
        <f>TableOMP[[#This Row],[Avg]]+$U$2*TableOMP[[#This Row],[StdDev]]</f>
        <v>#N/A</v>
      </c>
      <c r="S8174" s="3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>MID(M8175,22,1)</f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s="3" t="e">
        <f>TableOMP[[#This Row],[Avg]]-$U$2*TableOMP[[#This Row],[StdDev]]</f>
        <v>#N/A</v>
      </c>
      <c r="R8175" s="3" t="e">
        <f>TableOMP[[#This Row],[Avg]]+$U$2*TableOMP[[#This Row],[StdDev]]</f>
        <v>#N/A</v>
      </c>
      <c r="S8175" s="3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>MID(M8176,22,1)</f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s="3" t="e">
        <f>TableOMP[[#This Row],[Avg]]-$U$2*TableOMP[[#This Row],[StdDev]]</f>
        <v>#N/A</v>
      </c>
      <c r="R8176" s="3" t="e">
        <f>TableOMP[[#This Row],[Avg]]+$U$2*TableOMP[[#This Row],[StdDev]]</f>
        <v>#N/A</v>
      </c>
      <c r="S8176" s="3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>MID(M8177,22,1)</f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s="3" t="e">
        <f>TableOMP[[#This Row],[Avg]]-$U$2*TableOMP[[#This Row],[StdDev]]</f>
        <v>#N/A</v>
      </c>
      <c r="R8177" s="3" t="e">
        <f>TableOMP[[#This Row],[Avg]]+$U$2*TableOMP[[#This Row],[StdDev]]</f>
        <v>#N/A</v>
      </c>
      <c r="S8177" s="3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>MID(M8178,22,1)</f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s="3" t="e">
        <f>TableOMP[[#This Row],[Avg]]-$U$2*TableOMP[[#This Row],[StdDev]]</f>
        <v>#N/A</v>
      </c>
      <c r="R8178" s="3" t="e">
        <f>TableOMP[[#This Row],[Avg]]+$U$2*TableOMP[[#This Row],[StdDev]]</f>
        <v>#N/A</v>
      </c>
      <c r="S8178" s="3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>MID(M8179,22,1)</f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s="3" t="e">
        <f>TableOMP[[#This Row],[Avg]]-$U$2*TableOMP[[#This Row],[StdDev]]</f>
        <v>#N/A</v>
      </c>
      <c r="R8179" s="3" t="e">
        <f>TableOMP[[#This Row],[Avg]]+$U$2*TableOMP[[#This Row],[StdDev]]</f>
        <v>#N/A</v>
      </c>
      <c r="S8179" s="3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>MID(M8180,22,1)</f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s="3" t="e">
        <f>TableOMP[[#This Row],[Avg]]-$U$2*TableOMP[[#This Row],[StdDev]]</f>
        <v>#N/A</v>
      </c>
      <c r="R8180" s="3" t="e">
        <f>TableOMP[[#This Row],[Avg]]+$U$2*TableOMP[[#This Row],[StdDev]]</f>
        <v>#N/A</v>
      </c>
      <c r="S8180" s="3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>MID(M8181,22,1)</f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s="3" t="e">
        <f>TableOMP[[#This Row],[Avg]]-$U$2*TableOMP[[#This Row],[StdDev]]</f>
        <v>#N/A</v>
      </c>
      <c r="R8181" s="3" t="e">
        <f>TableOMP[[#This Row],[Avg]]+$U$2*TableOMP[[#This Row],[StdDev]]</f>
        <v>#N/A</v>
      </c>
      <c r="S8181" s="3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>MID(M8182,22,1)</f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s="3" t="e">
        <f>TableOMP[[#This Row],[Avg]]-$U$2*TableOMP[[#This Row],[StdDev]]</f>
        <v>#N/A</v>
      </c>
      <c r="R8182" s="3" t="e">
        <f>TableOMP[[#This Row],[Avg]]+$U$2*TableOMP[[#This Row],[StdDev]]</f>
        <v>#N/A</v>
      </c>
      <c r="S8182" s="3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>MID(M8183,22,1)</f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s="3" t="e">
        <f>TableOMP[[#This Row],[Avg]]-$U$2*TableOMP[[#This Row],[StdDev]]</f>
        <v>#N/A</v>
      </c>
      <c r="R8183" s="3" t="e">
        <f>TableOMP[[#This Row],[Avg]]+$U$2*TableOMP[[#This Row],[StdDev]]</f>
        <v>#N/A</v>
      </c>
      <c r="S8183" s="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>MID(M8184,22,1)</f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s="3" t="e">
        <f>TableOMP[[#This Row],[Avg]]-$U$2*TableOMP[[#This Row],[StdDev]]</f>
        <v>#N/A</v>
      </c>
      <c r="R8184" s="3" t="e">
        <f>TableOMP[[#This Row],[Avg]]+$U$2*TableOMP[[#This Row],[StdDev]]</f>
        <v>#N/A</v>
      </c>
      <c r="S8184" s="3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>MID(M8185,22,1)</f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s="3" t="e">
        <f>TableOMP[[#This Row],[Avg]]-$U$2*TableOMP[[#This Row],[StdDev]]</f>
        <v>#N/A</v>
      </c>
      <c r="R8185" s="3" t="e">
        <f>TableOMP[[#This Row],[Avg]]+$U$2*TableOMP[[#This Row],[StdDev]]</f>
        <v>#N/A</v>
      </c>
      <c r="S8185" s="3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>MID(M8186,22,1)</f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s="3" t="e">
        <f>TableOMP[[#This Row],[Avg]]-$U$2*TableOMP[[#This Row],[StdDev]]</f>
        <v>#N/A</v>
      </c>
      <c r="R8186" s="3" t="e">
        <f>TableOMP[[#This Row],[Avg]]+$U$2*TableOMP[[#This Row],[StdDev]]</f>
        <v>#N/A</v>
      </c>
      <c r="S8186" s="3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>MID(M8187,22,1)</f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s="3" t="e">
        <f>TableOMP[[#This Row],[Avg]]-$U$2*TableOMP[[#This Row],[StdDev]]</f>
        <v>#N/A</v>
      </c>
      <c r="R8187" s="3" t="e">
        <f>TableOMP[[#This Row],[Avg]]+$U$2*TableOMP[[#This Row],[StdDev]]</f>
        <v>#N/A</v>
      </c>
      <c r="S8187" s="3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>MID(M8188,22,1)</f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s="3" t="e">
        <f>TableOMP[[#This Row],[Avg]]-$U$2*TableOMP[[#This Row],[StdDev]]</f>
        <v>#N/A</v>
      </c>
      <c r="R8188" s="3" t="e">
        <f>TableOMP[[#This Row],[Avg]]+$U$2*TableOMP[[#This Row],[StdDev]]</f>
        <v>#N/A</v>
      </c>
      <c r="S8188" s="3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>MID(M8189,22,1)</f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s="3" t="e">
        <f>TableOMP[[#This Row],[Avg]]-$U$2*TableOMP[[#This Row],[StdDev]]</f>
        <v>#N/A</v>
      </c>
      <c r="R8189" s="3" t="e">
        <f>TableOMP[[#This Row],[Avg]]+$U$2*TableOMP[[#This Row],[StdDev]]</f>
        <v>#N/A</v>
      </c>
      <c r="S8189" s="3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>MID(M8190,22,1)</f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s="3" t="e">
        <f>TableOMP[[#This Row],[Avg]]-$U$2*TableOMP[[#This Row],[StdDev]]</f>
        <v>#N/A</v>
      </c>
      <c r="R8190" s="3" t="e">
        <f>TableOMP[[#This Row],[Avg]]+$U$2*TableOMP[[#This Row],[StdDev]]</f>
        <v>#N/A</v>
      </c>
      <c r="S8190" s="3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>MID(M8191,22,1)</f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s="3" t="e">
        <f>TableOMP[[#This Row],[Avg]]-$U$2*TableOMP[[#This Row],[StdDev]]</f>
        <v>#N/A</v>
      </c>
      <c r="R8191" s="3" t="e">
        <f>TableOMP[[#This Row],[Avg]]+$U$2*TableOMP[[#This Row],[StdDev]]</f>
        <v>#N/A</v>
      </c>
      <c r="S8191" s="3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>MID(M8192,22,1)</f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s="3" t="e">
        <f>TableOMP[[#This Row],[Avg]]-$U$2*TableOMP[[#This Row],[StdDev]]</f>
        <v>#N/A</v>
      </c>
      <c r="R8192" s="3" t="e">
        <f>TableOMP[[#This Row],[Avg]]+$U$2*TableOMP[[#This Row],[StdDev]]</f>
        <v>#N/A</v>
      </c>
      <c r="S8192" s="3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>MID(M8193,22,1)</f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s="3" t="e">
        <f>TableOMP[[#This Row],[Avg]]-$U$2*TableOMP[[#This Row],[StdDev]]</f>
        <v>#N/A</v>
      </c>
      <c r="R8193" s="3" t="e">
        <f>TableOMP[[#This Row],[Avg]]+$U$2*TableOMP[[#This Row],[StdDev]]</f>
        <v>#N/A</v>
      </c>
      <c r="S8193" s="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s="3" t="e">
        <f>TableOMP[[#This Row],[Avg]]-$U$2*TableOMP[[#This Row],[StdDev]]</f>
        <v>#N/A</v>
      </c>
      <c r="R8194" s="3" t="e">
        <f>TableOMP[[#This Row],[Avg]]+$U$2*TableOMP[[#This Row],[StdDev]]</f>
        <v>#N/A</v>
      </c>
      <c r="S8194" s="3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>MID(M8195,22,1)</f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s="3" t="e">
        <f>TableOMP[[#This Row],[Avg]]-$U$2*TableOMP[[#This Row],[StdDev]]</f>
        <v>#N/A</v>
      </c>
      <c r="R8195" s="3" t="e">
        <f>TableOMP[[#This Row],[Avg]]+$U$2*TableOMP[[#This Row],[StdDev]]</f>
        <v>#N/A</v>
      </c>
      <c r="S8195" s="3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>MID(M8196,22,1)</f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s="3" t="e">
        <f>TableOMP[[#This Row],[Avg]]-$U$2*TableOMP[[#This Row],[StdDev]]</f>
        <v>#N/A</v>
      </c>
      <c r="R8196" s="3" t="e">
        <f>TableOMP[[#This Row],[Avg]]+$U$2*TableOMP[[#This Row],[StdDev]]</f>
        <v>#N/A</v>
      </c>
      <c r="S8196" s="3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>MID(M8197,22,1)</f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s="3" t="e">
        <f>TableOMP[[#This Row],[Avg]]-$U$2*TableOMP[[#This Row],[StdDev]]</f>
        <v>#N/A</v>
      </c>
      <c r="R8197" s="3" t="e">
        <f>TableOMP[[#This Row],[Avg]]+$U$2*TableOMP[[#This Row],[StdDev]]</f>
        <v>#N/A</v>
      </c>
      <c r="S8197" s="3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>MID(M8198,22,1)</f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s="3" t="e">
        <f>TableOMP[[#This Row],[Avg]]-$U$2*TableOMP[[#This Row],[StdDev]]</f>
        <v>#N/A</v>
      </c>
      <c r="R8198" s="3" t="e">
        <f>TableOMP[[#This Row],[Avg]]+$U$2*TableOMP[[#This Row],[StdDev]]</f>
        <v>#N/A</v>
      </c>
      <c r="S8198" s="3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>MID(M8199,22,1)</f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s="3" t="e">
        <f>TableOMP[[#This Row],[Avg]]-$U$2*TableOMP[[#This Row],[StdDev]]</f>
        <v>#N/A</v>
      </c>
      <c r="R8199" s="3" t="e">
        <f>TableOMP[[#This Row],[Avg]]+$U$2*TableOMP[[#This Row],[StdDev]]</f>
        <v>#N/A</v>
      </c>
      <c r="S8199" s="3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>MID(M8200,22,1)</f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s="3" t="e">
        <f>TableOMP[[#This Row],[Avg]]-$U$2*TableOMP[[#This Row],[StdDev]]</f>
        <v>#N/A</v>
      </c>
      <c r="R8200" s="3" t="e">
        <f>TableOMP[[#This Row],[Avg]]+$U$2*TableOMP[[#This Row],[StdDev]]</f>
        <v>#N/A</v>
      </c>
      <c r="S8200" s="3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>MID(M8201,22,1)</f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s="3" t="e">
        <f>TableOMP[[#This Row],[Avg]]-$U$2*TableOMP[[#This Row],[StdDev]]</f>
        <v>#N/A</v>
      </c>
      <c r="R8201" s="3" t="e">
        <f>TableOMP[[#This Row],[Avg]]+$U$2*TableOMP[[#This Row],[StdDev]]</f>
        <v>#N/A</v>
      </c>
      <c r="S8201" s="3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>MID(M8202,22,1)</f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s="3" t="e">
        <f>TableOMP[[#This Row],[Avg]]-$U$2*TableOMP[[#This Row],[StdDev]]</f>
        <v>#N/A</v>
      </c>
      <c r="R8202" s="3" t="e">
        <f>TableOMP[[#This Row],[Avg]]+$U$2*TableOMP[[#This Row],[StdDev]]</f>
        <v>#N/A</v>
      </c>
      <c r="S8202" s="3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>MID(M8203,22,1)</f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s="3" t="e">
        <f>TableOMP[[#This Row],[Avg]]-$U$2*TableOMP[[#This Row],[StdDev]]</f>
        <v>#N/A</v>
      </c>
      <c r="R8203" s="3" t="e">
        <f>TableOMP[[#This Row],[Avg]]+$U$2*TableOMP[[#This Row],[StdDev]]</f>
        <v>#N/A</v>
      </c>
      <c r="S8203" s="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>MID(M8204,22,1)</f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s="3" t="e">
        <f>TableOMP[[#This Row],[Avg]]-$U$2*TableOMP[[#This Row],[StdDev]]</f>
        <v>#N/A</v>
      </c>
      <c r="R8204" s="3" t="e">
        <f>TableOMP[[#This Row],[Avg]]+$U$2*TableOMP[[#This Row],[StdDev]]</f>
        <v>#N/A</v>
      </c>
      <c r="S8204" s="3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>MID(M8205,22,1)</f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s="3" t="e">
        <f>TableOMP[[#This Row],[Avg]]-$U$2*TableOMP[[#This Row],[StdDev]]</f>
        <v>#N/A</v>
      </c>
      <c r="R8205" s="3" t="e">
        <f>TableOMP[[#This Row],[Avg]]+$U$2*TableOMP[[#This Row],[StdDev]]</f>
        <v>#N/A</v>
      </c>
      <c r="S8205" s="3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>MID(M8206,22,1)</f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s="3" t="e">
        <f>TableOMP[[#This Row],[Avg]]-$U$2*TableOMP[[#This Row],[StdDev]]</f>
        <v>#N/A</v>
      </c>
      <c r="R8206" s="3" t="e">
        <f>TableOMP[[#This Row],[Avg]]+$U$2*TableOMP[[#This Row],[StdDev]]</f>
        <v>#N/A</v>
      </c>
      <c r="S8206" s="3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>MID(M8207,22,1)</f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s="3" t="e">
        <f>TableOMP[[#This Row],[Avg]]-$U$2*TableOMP[[#This Row],[StdDev]]</f>
        <v>#N/A</v>
      </c>
      <c r="R8207" s="3" t="e">
        <f>TableOMP[[#This Row],[Avg]]+$U$2*TableOMP[[#This Row],[StdDev]]</f>
        <v>#N/A</v>
      </c>
      <c r="S8207" s="3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>MID(M8208,22,1)</f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s="3" t="e">
        <f>TableOMP[[#This Row],[Avg]]-$U$2*TableOMP[[#This Row],[StdDev]]</f>
        <v>#N/A</v>
      </c>
      <c r="R8208" s="3" t="e">
        <f>TableOMP[[#This Row],[Avg]]+$U$2*TableOMP[[#This Row],[StdDev]]</f>
        <v>#N/A</v>
      </c>
      <c r="S8208" s="3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>MID(M8209,22,1)</f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s="3" t="e">
        <f>TableOMP[[#This Row],[Avg]]-$U$2*TableOMP[[#This Row],[StdDev]]</f>
        <v>#N/A</v>
      </c>
      <c r="R8209" s="3" t="e">
        <f>TableOMP[[#This Row],[Avg]]+$U$2*TableOMP[[#This Row],[StdDev]]</f>
        <v>#N/A</v>
      </c>
      <c r="S8209" s="3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>MID(M8210,22,1)</f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s="3" t="e">
        <f>TableOMP[[#This Row],[Avg]]-$U$2*TableOMP[[#This Row],[StdDev]]</f>
        <v>#N/A</v>
      </c>
      <c r="R8210" s="3" t="e">
        <f>TableOMP[[#This Row],[Avg]]+$U$2*TableOMP[[#This Row],[StdDev]]</f>
        <v>#N/A</v>
      </c>
      <c r="S8210" s="3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>MID(M8211,22,1)</f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s="3" t="e">
        <f>TableOMP[[#This Row],[Avg]]-$U$2*TableOMP[[#This Row],[StdDev]]</f>
        <v>#N/A</v>
      </c>
      <c r="R8211" s="3" t="e">
        <f>TableOMP[[#This Row],[Avg]]+$U$2*TableOMP[[#This Row],[StdDev]]</f>
        <v>#N/A</v>
      </c>
      <c r="S8211" s="3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>MID(M8212,22,1)</f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s="3" t="e">
        <f>TableOMP[[#This Row],[Avg]]-$U$2*TableOMP[[#This Row],[StdDev]]</f>
        <v>#N/A</v>
      </c>
      <c r="R8212" s="3" t="e">
        <f>TableOMP[[#This Row],[Avg]]+$U$2*TableOMP[[#This Row],[StdDev]]</f>
        <v>#N/A</v>
      </c>
      <c r="S8212" s="3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>MID(M8213,22,1)</f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s="3" t="e">
        <f>TableOMP[[#This Row],[Avg]]-$U$2*TableOMP[[#This Row],[StdDev]]</f>
        <v>#N/A</v>
      </c>
      <c r="R8213" s="3" t="e">
        <f>TableOMP[[#This Row],[Avg]]+$U$2*TableOMP[[#This Row],[StdDev]]</f>
        <v>#N/A</v>
      </c>
      <c r="S8213" s="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>MID(M8214,22,1)</f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s="3" t="e">
        <f>TableOMP[[#This Row],[Avg]]-$U$2*TableOMP[[#This Row],[StdDev]]</f>
        <v>#N/A</v>
      </c>
      <c r="R8214" s="3" t="e">
        <f>TableOMP[[#This Row],[Avg]]+$U$2*TableOMP[[#This Row],[StdDev]]</f>
        <v>#N/A</v>
      </c>
      <c r="S8214" s="3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>MID(M8215,22,1)</f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s="3" t="e">
        <f>TableOMP[[#This Row],[Avg]]-$U$2*TableOMP[[#This Row],[StdDev]]</f>
        <v>#N/A</v>
      </c>
      <c r="R8215" s="3" t="e">
        <f>TableOMP[[#This Row],[Avg]]+$U$2*TableOMP[[#This Row],[StdDev]]</f>
        <v>#N/A</v>
      </c>
      <c r="S8215" s="3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>MID(M8216,22,1)</f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s="3" t="e">
        <f>TableOMP[[#This Row],[Avg]]-$U$2*TableOMP[[#This Row],[StdDev]]</f>
        <v>#N/A</v>
      </c>
      <c r="R8216" s="3" t="e">
        <f>TableOMP[[#This Row],[Avg]]+$U$2*TableOMP[[#This Row],[StdDev]]</f>
        <v>#N/A</v>
      </c>
      <c r="S8216" s="3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>MID(M8217,22,1)</f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s="3" t="e">
        <f>TableOMP[[#This Row],[Avg]]-$U$2*TableOMP[[#This Row],[StdDev]]</f>
        <v>#N/A</v>
      </c>
      <c r="R8217" s="3" t="e">
        <f>TableOMP[[#This Row],[Avg]]+$U$2*TableOMP[[#This Row],[StdDev]]</f>
        <v>#N/A</v>
      </c>
      <c r="S8217" s="3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>MID(M8218,22,1)</f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s="3" t="e">
        <f>TableOMP[[#This Row],[Avg]]-$U$2*TableOMP[[#This Row],[StdDev]]</f>
        <v>#N/A</v>
      </c>
      <c r="R8218" s="3" t="e">
        <f>TableOMP[[#This Row],[Avg]]+$U$2*TableOMP[[#This Row],[StdDev]]</f>
        <v>#N/A</v>
      </c>
      <c r="S8218" s="3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>MID(M8219,22,1)</f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s="3" t="e">
        <f>TableOMP[[#This Row],[Avg]]-$U$2*TableOMP[[#This Row],[StdDev]]</f>
        <v>#N/A</v>
      </c>
      <c r="R8219" s="3" t="e">
        <f>TableOMP[[#This Row],[Avg]]+$U$2*TableOMP[[#This Row],[StdDev]]</f>
        <v>#N/A</v>
      </c>
      <c r="S8219" s="3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>MID(M8220,22,1)</f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s="3" t="e">
        <f>TableOMP[[#This Row],[Avg]]-$U$2*TableOMP[[#This Row],[StdDev]]</f>
        <v>#N/A</v>
      </c>
      <c r="R8220" s="3" t="e">
        <f>TableOMP[[#This Row],[Avg]]+$U$2*TableOMP[[#This Row],[StdDev]]</f>
        <v>#N/A</v>
      </c>
      <c r="S8220" s="3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>MID(M8221,22,1)</f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s="3" t="e">
        <f>TableOMP[[#This Row],[Avg]]-$U$2*TableOMP[[#This Row],[StdDev]]</f>
        <v>#N/A</v>
      </c>
      <c r="R8221" s="3" t="e">
        <f>TableOMP[[#This Row],[Avg]]+$U$2*TableOMP[[#This Row],[StdDev]]</f>
        <v>#N/A</v>
      </c>
      <c r="S8221" s="3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>MID(M8222,22,1)</f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s="3" t="e">
        <f>TableOMP[[#This Row],[Avg]]-$U$2*TableOMP[[#This Row],[StdDev]]</f>
        <v>#N/A</v>
      </c>
      <c r="R8222" s="3" t="e">
        <f>TableOMP[[#This Row],[Avg]]+$U$2*TableOMP[[#This Row],[StdDev]]</f>
        <v>#N/A</v>
      </c>
      <c r="S8222" s="3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>MID(M8223,22,1)</f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s="3" t="e">
        <f>TableOMP[[#This Row],[Avg]]-$U$2*TableOMP[[#This Row],[StdDev]]</f>
        <v>#N/A</v>
      </c>
      <c r="R8223" s="3" t="e">
        <f>TableOMP[[#This Row],[Avg]]+$U$2*TableOMP[[#This Row],[StdDev]]</f>
        <v>#N/A</v>
      </c>
      <c r="S8223" s="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>MID(M8224,22,1)</f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s="3" t="e">
        <f>TableOMP[[#This Row],[Avg]]-$U$2*TableOMP[[#This Row],[StdDev]]</f>
        <v>#N/A</v>
      </c>
      <c r="R8224" s="3" t="e">
        <f>TableOMP[[#This Row],[Avg]]+$U$2*TableOMP[[#This Row],[StdDev]]</f>
        <v>#N/A</v>
      </c>
      <c r="S8224" s="3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>MID(M8225,22,1)</f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s="3" t="e">
        <f>TableOMP[[#This Row],[Avg]]-$U$2*TableOMP[[#This Row],[StdDev]]</f>
        <v>#N/A</v>
      </c>
      <c r="R8225" s="3" t="e">
        <f>TableOMP[[#This Row],[Avg]]+$U$2*TableOMP[[#This Row],[StdDev]]</f>
        <v>#N/A</v>
      </c>
      <c r="S8225" s="3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>MID(M8226,22,1)</f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s="3" t="e">
        <f>TableOMP[[#This Row],[Avg]]-$U$2*TableOMP[[#This Row],[StdDev]]</f>
        <v>#N/A</v>
      </c>
      <c r="R8226" s="3" t="e">
        <f>TableOMP[[#This Row],[Avg]]+$U$2*TableOMP[[#This Row],[StdDev]]</f>
        <v>#N/A</v>
      </c>
      <c r="S8226" s="3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>MID(M8227,22,1)</f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s="3" t="e">
        <f>TableOMP[[#This Row],[Avg]]-$U$2*TableOMP[[#This Row],[StdDev]]</f>
        <v>#N/A</v>
      </c>
      <c r="R8227" s="3" t="e">
        <f>TableOMP[[#This Row],[Avg]]+$U$2*TableOMP[[#This Row],[StdDev]]</f>
        <v>#N/A</v>
      </c>
      <c r="S8227" s="3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>MID(M8228,22,1)</f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s="3" t="e">
        <f>TableOMP[[#This Row],[Avg]]-$U$2*TableOMP[[#This Row],[StdDev]]</f>
        <v>#N/A</v>
      </c>
      <c r="R8228" s="3" t="e">
        <f>TableOMP[[#This Row],[Avg]]+$U$2*TableOMP[[#This Row],[StdDev]]</f>
        <v>#N/A</v>
      </c>
      <c r="S8228" s="3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>MID(M8229,22,1)</f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s="3" t="e">
        <f>TableOMP[[#This Row],[Avg]]-$U$2*TableOMP[[#This Row],[StdDev]]</f>
        <v>#N/A</v>
      </c>
      <c r="R8229" s="3" t="e">
        <f>TableOMP[[#This Row],[Avg]]+$U$2*TableOMP[[#This Row],[StdDev]]</f>
        <v>#N/A</v>
      </c>
      <c r="S8229" s="3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>MID(M8230,22,1)</f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s="3" t="e">
        <f>TableOMP[[#This Row],[Avg]]-$U$2*TableOMP[[#This Row],[StdDev]]</f>
        <v>#N/A</v>
      </c>
      <c r="R8230" s="3" t="e">
        <f>TableOMP[[#This Row],[Avg]]+$U$2*TableOMP[[#This Row],[StdDev]]</f>
        <v>#N/A</v>
      </c>
      <c r="S8230" s="3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>MID(M8231,22,1)</f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s="3" t="e">
        <f>TableOMP[[#This Row],[Avg]]-$U$2*TableOMP[[#This Row],[StdDev]]</f>
        <v>#N/A</v>
      </c>
      <c r="R8231" s="3" t="e">
        <f>TableOMP[[#This Row],[Avg]]+$U$2*TableOMP[[#This Row],[StdDev]]</f>
        <v>#N/A</v>
      </c>
      <c r="S8231" s="3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>MID(M8232,22,1)</f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s="3" t="e">
        <f>TableOMP[[#This Row],[Avg]]-$U$2*TableOMP[[#This Row],[StdDev]]</f>
        <v>#N/A</v>
      </c>
      <c r="R8232" s="3" t="e">
        <f>TableOMP[[#This Row],[Avg]]+$U$2*TableOMP[[#This Row],[StdDev]]</f>
        <v>#N/A</v>
      </c>
      <c r="S8232" s="3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>MID(M8233,22,1)</f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s="3" t="e">
        <f>TableOMP[[#This Row],[Avg]]-$U$2*TableOMP[[#This Row],[StdDev]]</f>
        <v>#N/A</v>
      </c>
      <c r="R8233" s="3" t="e">
        <f>TableOMP[[#This Row],[Avg]]+$U$2*TableOMP[[#This Row],[StdDev]]</f>
        <v>#N/A</v>
      </c>
      <c r="S8233" s="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>MID(M8234,22,1)</f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s="3" t="e">
        <f>TableOMP[[#This Row],[Avg]]-$U$2*TableOMP[[#This Row],[StdDev]]</f>
        <v>#N/A</v>
      </c>
      <c r="R8234" s="3" t="e">
        <f>TableOMP[[#This Row],[Avg]]+$U$2*TableOMP[[#This Row],[StdDev]]</f>
        <v>#N/A</v>
      </c>
      <c r="S8234" s="3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>MID(M8235,22,1)</f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s="3" t="e">
        <f>TableOMP[[#This Row],[Avg]]-$U$2*TableOMP[[#This Row],[StdDev]]</f>
        <v>#N/A</v>
      </c>
      <c r="R8235" s="3" t="e">
        <f>TableOMP[[#This Row],[Avg]]+$U$2*TableOMP[[#This Row],[StdDev]]</f>
        <v>#N/A</v>
      </c>
      <c r="S8235" s="3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>MID(M8236,22,1)</f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s="3" t="e">
        <f>TableOMP[[#This Row],[Avg]]-$U$2*TableOMP[[#This Row],[StdDev]]</f>
        <v>#N/A</v>
      </c>
      <c r="R8236" s="3" t="e">
        <f>TableOMP[[#This Row],[Avg]]+$U$2*TableOMP[[#This Row],[StdDev]]</f>
        <v>#N/A</v>
      </c>
      <c r="S8236" s="3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>MID(M8237,22,1)</f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s="3" t="e">
        <f>TableOMP[[#This Row],[Avg]]-$U$2*TableOMP[[#This Row],[StdDev]]</f>
        <v>#N/A</v>
      </c>
      <c r="R8237" s="3" t="e">
        <f>TableOMP[[#This Row],[Avg]]+$U$2*TableOMP[[#This Row],[StdDev]]</f>
        <v>#N/A</v>
      </c>
      <c r="S8237" s="3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>MID(M8238,22,1)</f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s="3" t="e">
        <f>TableOMP[[#This Row],[Avg]]-$U$2*TableOMP[[#This Row],[StdDev]]</f>
        <v>#N/A</v>
      </c>
      <c r="R8238" s="3" t="e">
        <f>TableOMP[[#This Row],[Avg]]+$U$2*TableOMP[[#This Row],[StdDev]]</f>
        <v>#N/A</v>
      </c>
      <c r="S8238" s="3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>MID(M8239,22,1)</f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s="3" t="e">
        <f>TableOMP[[#This Row],[Avg]]-$U$2*TableOMP[[#This Row],[StdDev]]</f>
        <v>#N/A</v>
      </c>
      <c r="R8239" s="3" t="e">
        <f>TableOMP[[#This Row],[Avg]]+$U$2*TableOMP[[#This Row],[StdDev]]</f>
        <v>#N/A</v>
      </c>
      <c r="S8239" s="3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>MID(M8240,22,1)</f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s="3" t="e">
        <f>TableOMP[[#This Row],[Avg]]-$U$2*TableOMP[[#This Row],[StdDev]]</f>
        <v>#N/A</v>
      </c>
      <c r="R8240" s="3" t="e">
        <f>TableOMP[[#This Row],[Avg]]+$U$2*TableOMP[[#This Row],[StdDev]]</f>
        <v>#N/A</v>
      </c>
      <c r="S8240" s="3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>MID(M8241,22,1)</f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s="3" t="e">
        <f>TableOMP[[#This Row],[Avg]]-$U$2*TableOMP[[#This Row],[StdDev]]</f>
        <v>#N/A</v>
      </c>
      <c r="R8241" s="3" t="e">
        <f>TableOMP[[#This Row],[Avg]]+$U$2*TableOMP[[#This Row],[StdDev]]</f>
        <v>#N/A</v>
      </c>
      <c r="S8241" s="3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>MID(M8242,22,1)</f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s="3" t="e">
        <f>TableOMP[[#This Row],[Avg]]-$U$2*TableOMP[[#This Row],[StdDev]]</f>
        <v>#N/A</v>
      </c>
      <c r="R8242" s="3" t="e">
        <f>TableOMP[[#This Row],[Avg]]+$U$2*TableOMP[[#This Row],[StdDev]]</f>
        <v>#N/A</v>
      </c>
      <c r="S8242" s="3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>MID(M8243,22,1)</f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s="3" t="e">
        <f>TableOMP[[#This Row],[Avg]]-$U$2*TableOMP[[#This Row],[StdDev]]</f>
        <v>#N/A</v>
      </c>
      <c r="R8243" s="3" t="e">
        <f>TableOMP[[#This Row],[Avg]]+$U$2*TableOMP[[#This Row],[StdDev]]</f>
        <v>#N/A</v>
      </c>
      <c r="S8243" s="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>MID(M8244,22,1)</f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s="3" t="e">
        <f>TableOMP[[#This Row],[Avg]]-$U$2*TableOMP[[#This Row],[StdDev]]</f>
        <v>#N/A</v>
      </c>
      <c r="R8244" s="3" t="e">
        <f>TableOMP[[#This Row],[Avg]]+$U$2*TableOMP[[#This Row],[StdDev]]</f>
        <v>#N/A</v>
      </c>
      <c r="S8244" s="3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>MID(M8245,22,1)</f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s="3" t="e">
        <f>TableOMP[[#This Row],[Avg]]-$U$2*TableOMP[[#This Row],[StdDev]]</f>
        <v>#N/A</v>
      </c>
      <c r="R8245" s="3" t="e">
        <f>TableOMP[[#This Row],[Avg]]+$U$2*TableOMP[[#This Row],[StdDev]]</f>
        <v>#N/A</v>
      </c>
      <c r="S8245" s="3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>MID(M8246,22,1)</f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s="3" t="e">
        <f>TableOMP[[#This Row],[Avg]]-$U$2*TableOMP[[#This Row],[StdDev]]</f>
        <v>#N/A</v>
      </c>
      <c r="R8246" s="3" t="e">
        <f>TableOMP[[#This Row],[Avg]]+$U$2*TableOMP[[#This Row],[StdDev]]</f>
        <v>#N/A</v>
      </c>
      <c r="S8246" s="3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>MID(M8247,22,1)</f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s="3" t="e">
        <f>TableOMP[[#This Row],[Avg]]-$U$2*TableOMP[[#This Row],[StdDev]]</f>
        <v>#N/A</v>
      </c>
      <c r="R8247" s="3" t="e">
        <f>TableOMP[[#This Row],[Avg]]+$U$2*TableOMP[[#This Row],[StdDev]]</f>
        <v>#N/A</v>
      </c>
      <c r="S8247" s="3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>MID(M8248,22,1)</f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s="3" t="e">
        <f>TableOMP[[#This Row],[Avg]]-$U$2*TableOMP[[#This Row],[StdDev]]</f>
        <v>#N/A</v>
      </c>
      <c r="R8248" s="3" t="e">
        <f>TableOMP[[#This Row],[Avg]]+$U$2*TableOMP[[#This Row],[StdDev]]</f>
        <v>#N/A</v>
      </c>
      <c r="S8248" s="3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>MID(M8249,22,1)</f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s="3" t="e">
        <f>TableOMP[[#This Row],[Avg]]-$U$2*TableOMP[[#This Row],[StdDev]]</f>
        <v>#N/A</v>
      </c>
      <c r="R8249" s="3" t="e">
        <f>TableOMP[[#This Row],[Avg]]+$U$2*TableOMP[[#This Row],[StdDev]]</f>
        <v>#N/A</v>
      </c>
      <c r="S8249" s="3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>MID(M8250,22,1)</f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s="3" t="e">
        <f>TableOMP[[#This Row],[Avg]]-$U$2*TableOMP[[#This Row],[StdDev]]</f>
        <v>#N/A</v>
      </c>
      <c r="R8250" s="3" t="e">
        <f>TableOMP[[#This Row],[Avg]]+$U$2*TableOMP[[#This Row],[StdDev]]</f>
        <v>#N/A</v>
      </c>
      <c r="S8250" s="3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>MID(M8251,22,1)</f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s="3" t="e">
        <f>TableOMP[[#This Row],[Avg]]-$U$2*TableOMP[[#This Row],[StdDev]]</f>
        <v>#N/A</v>
      </c>
      <c r="R8251" s="3" t="e">
        <f>TableOMP[[#This Row],[Avg]]+$U$2*TableOMP[[#This Row],[StdDev]]</f>
        <v>#N/A</v>
      </c>
      <c r="S8251" s="3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>MID(M8252,22,1)</f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s="3" t="e">
        <f>TableOMP[[#This Row],[Avg]]-$U$2*TableOMP[[#This Row],[StdDev]]</f>
        <v>#N/A</v>
      </c>
      <c r="R8252" s="3" t="e">
        <f>TableOMP[[#This Row],[Avg]]+$U$2*TableOMP[[#This Row],[StdDev]]</f>
        <v>#N/A</v>
      </c>
      <c r="S8252" s="3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>MID(M8253,22,1)</f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s="3" t="e">
        <f>TableOMP[[#This Row],[Avg]]-$U$2*TableOMP[[#This Row],[StdDev]]</f>
        <v>#N/A</v>
      </c>
      <c r="R8253" s="3" t="e">
        <f>TableOMP[[#This Row],[Avg]]+$U$2*TableOMP[[#This Row],[StdDev]]</f>
        <v>#N/A</v>
      </c>
      <c r="S8253" s="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>MID(M8254,22,1)</f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s="3" t="e">
        <f>TableOMP[[#This Row],[Avg]]-$U$2*TableOMP[[#This Row],[StdDev]]</f>
        <v>#N/A</v>
      </c>
      <c r="R8254" s="3" t="e">
        <f>TableOMP[[#This Row],[Avg]]+$U$2*TableOMP[[#This Row],[StdDev]]</f>
        <v>#N/A</v>
      </c>
      <c r="S8254" s="3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>MID(M8255,22,1)</f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s="3" t="e">
        <f>TableOMP[[#This Row],[Avg]]-$U$2*TableOMP[[#This Row],[StdDev]]</f>
        <v>#N/A</v>
      </c>
      <c r="R8255" s="3" t="e">
        <f>TableOMP[[#This Row],[Avg]]+$U$2*TableOMP[[#This Row],[StdDev]]</f>
        <v>#N/A</v>
      </c>
      <c r="S8255" s="3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>MID(M8256,22,1)</f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s="3" t="e">
        <f>TableOMP[[#This Row],[Avg]]-$U$2*TableOMP[[#This Row],[StdDev]]</f>
        <v>#N/A</v>
      </c>
      <c r="R8256" s="3" t="e">
        <f>TableOMP[[#This Row],[Avg]]+$U$2*TableOMP[[#This Row],[StdDev]]</f>
        <v>#N/A</v>
      </c>
      <c r="S8256" s="3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>MID(M8257,22,1)</f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s="3" t="e">
        <f>TableOMP[[#This Row],[Avg]]-$U$2*TableOMP[[#This Row],[StdDev]]</f>
        <v>#N/A</v>
      </c>
      <c r="R8257" s="3" t="e">
        <f>TableOMP[[#This Row],[Avg]]+$U$2*TableOMP[[#This Row],[StdDev]]</f>
        <v>#N/A</v>
      </c>
      <c r="S8257" s="3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s="3" t="e">
        <f>TableOMP[[#This Row],[Avg]]-$U$2*TableOMP[[#This Row],[StdDev]]</f>
        <v>#N/A</v>
      </c>
      <c r="R8258" s="3" t="e">
        <f>TableOMP[[#This Row],[Avg]]+$U$2*TableOMP[[#This Row],[StdDev]]</f>
        <v>#N/A</v>
      </c>
      <c r="S8258" s="3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>MID(M8259,22,1)</f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s="3" t="e">
        <f>TableOMP[[#This Row],[Avg]]-$U$2*TableOMP[[#This Row],[StdDev]]</f>
        <v>#N/A</v>
      </c>
      <c r="R8259" s="3" t="e">
        <f>TableOMP[[#This Row],[Avg]]+$U$2*TableOMP[[#This Row],[StdDev]]</f>
        <v>#N/A</v>
      </c>
      <c r="S8259" s="3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>MID(M8260,22,1)</f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s="3" t="e">
        <f>TableOMP[[#This Row],[Avg]]-$U$2*TableOMP[[#This Row],[StdDev]]</f>
        <v>#N/A</v>
      </c>
      <c r="R8260" s="3" t="e">
        <f>TableOMP[[#This Row],[Avg]]+$U$2*TableOMP[[#This Row],[StdDev]]</f>
        <v>#N/A</v>
      </c>
      <c r="S8260" s="3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>MID(M8261,22,1)</f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s="3" t="e">
        <f>TableOMP[[#This Row],[Avg]]-$U$2*TableOMP[[#This Row],[StdDev]]</f>
        <v>#N/A</v>
      </c>
      <c r="R8261" s="3" t="e">
        <f>TableOMP[[#This Row],[Avg]]+$U$2*TableOMP[[#This Row],[StdDev]]</f>
        <v>#N/A</v>
      </c>
      <c r="S8261" s="3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>MID(M8262,22,1)</f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s="3" t="e">
        <f>TableOMP[[#This Row],[Avg]]-$U$2*TableOMP[[#This Row],[StdDev]]</f>
        <v>#N/A</v>
      </c>
      <c r="R8262" s="3" t="e">
        <f>TableOMP[[#This Row],[Avg]]+$U$2*TableOMP[[#This Row],[StdDev]]</f>
        <v>#N/A</v>
      </c>
      <c r="S8262" s="3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>MID(M8263,22,1)</f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s="3" t="e">
        <f>TableOMP[[#This Row],[Avg]]-$U$2*TableOMP[[#This Row],[StdDev]]</f>
        <v>#N/A</v>
      </c>
      <c r="R8263" s="3" t="e">
        <f>TableOMP[[#This Row],[Avg]]+$U$2*TableOMP[[#This Row],[StdDev]]</f>
        <v>#N/A</v>
      </c>
      <c r="S8263" s="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>MID(M8264,22,1)</f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s="3" t="e">
        <f>TableOMP[[#This Row],[Avg]]-$U$2*TableOMP[[#This Row],[StdDev]]</f>
        <v>#N/A</v>
      </c>
      <c r="R8264" s="3" t="e">
        <f>TableOMP[[#This Row],[Avg]]+$U$2*TableOMP[[#This Row],[StdDev]]</f>
        <v>#N/A</v>
      </c>
      <c r="S8264" s="3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>MID(M8265,22,1)</f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s="3" t="e">
        <f>TableOMP[[#This Row],[Avg]]-$U$2*TableOMP[[#This Row],[StdDev]]</f>
        <v>#N/A</v>
      </c>
      <c r="R8265" s="3" t="e">
        <f>TableOMP[[#This Row],[Avg]]+$U$2*TableOMP[[#This Row],[StdDev]]</f>
        <v>#N/A</v>
      </c>
      <c r="S8265" s="3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>MID(M8266,22,1)</f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s="3" t="e">
        <f>TableOMP[[#This Row],[Avg]]-$U$2*TableOMP[[#This Row],[StdDev]]</f>
        <v>#N/A</v>
      </c>
      <c r="R8266" s="3" t="e">
        <f>TableOMP[[#This Row],[Avg]]+$U$2*TableOMP[[#This Row],[StdDev]]</f>
        <v>#N/A</v>
      </c>
      <c r="S8266" s="3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>MID(M8267,22,1)</f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s="3" t="e">
        <f>TableOMP[[#This Row],[Avg]]-$U$2*TableOMP[[#This Row],[StdDev]]</f>
        <v>#N/A</v>
      </c>
      <c r="R8267" s="3" t="e">
        <f>TableOMP[[#This Row],[Avg]]+$U$2*TableOMP[[#This Row],[StdDev]]</f>
        <v>#N/A</v>
      </c>
      <c r="S8267" s="3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>MID(M8268,22,1)</f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s="3" t="e">
        <f>TableOMP[[#This Row],[Avg]]-$U$2*TableOMP[[#This Row],[StdDev]]</f>
        <v>#N/A</v>
      </c>
      <c r="R8268" s="3" t="e">
        <f>TableOMP[[#This Row],[Avg]]+$U$2*TableOMP[[#This Row],[StdDev]]</f>
        <v>#N/A</v>
      </c>
      <c r="S8268" s="3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>MID(M8269,22,1)</f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s="3" t="e">
        <f>TableOMP[[#This Row],[Avg]]-$U$2*TableOMP[[#This Row],[StdDev]]</f>
        <v>#N/A</v>
      </c>
      <c r="R8269" s="3" t="e">
        <f>TableOMP[[#This Row],[Avg]]+$U$2*TableOMP[[#This Row],[StdDev]]</f>
        <v>#N/A</v>
      </c>
      <c r="S8269" s="3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>MID(M8270,22,1)</f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s="3" t="e">
        <f>TableOMP[[#This Row],[Avg]]-$U$2*TableOMP[[#This Row],[StdDev]]</f>
        <v>#N/A</v>
      </c>
      <c r="R8270" s="3" t="e">
        <f>TableOMP[[#This Row],[Avg]]+$U$2*TableOMP[[#This Row],[StdDev]]</f>
        <v>#N/A</v>
      </c>
      <c r="S8270" s="3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>MID(M8271,22,1)</f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s="3" t="e">
        <f>TableOMP[[#This Row],[Avg]]-$U$2*TableOMP[[#This Row],[StdDev]]</f>
        <v>#N/A</v>
      </c>
      <c r="R8271" s="3" t="e">
        <f>TableOMP[[#This Row],[Avg]]+$U$2*TableOMP[[#This Row],[StdDev]]</f>
        <v>#N/A</v>
      </c>
      <c r="S8271" s="3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>MID(M8272,22,1)</f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s="3" t="e">
        <f>TableOMP[[#This Row],[Avg]]-$U$2*TableOMP[[#This Row],[StdDev]]</f>
        <v>#N/A</v>
      </c>
      <c r="R8272" s="3" t="e">
        <f>TableOMP[[#This Row],[Avg]]+$U$2*TableOMP[[#This Row],[StdDev]]</f>
        <v>#N/A</v>
      </c>
      <c r="S8272" s="3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>MID(M8273,22,1)</f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s="3" t="e">
        <f>TableOMP[[#This Row],[Avg]]-$U$2*TableOMP[[#This Row],[StdDev]]</f>
        <v>#N/A</v>
      </c>
      <c r="R8273" s="3" t="e">
        <f>TableOMP[[#This Row],[Avg]]+$U$2*TableOMP[[#This Row],[StdDev]]</f>
        <v>#N/A</v>
      </c>
      <c r="S8273" s="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>MID(M8274,22,1)</f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s="3" t="e">
        <f>TableOMP[[#This Row],[Avg]]-$U$2*TableOMP[[#This Row],[StdDev]]</f>
        <v>#N/A</v>
      </c>
      <c r="R8274" s="3" t="e">
        <f>TableOMP[[#This Row],[Avg]]+$U$2*TableOMP[[#This Row],[StdDev]]</f>
        <v>#N/A</v>
      </c>
      <c r="S8274" s="3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>MID(M8275,22,1)</f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s="3" t="e">
        <f>TableOMP[[#This Row],[Avg]]-$U$2*TableOMP[[#This Row],[StdDev]]</f>
        <v>#N/A</v>
      </c>
      <c r="R8275" s="3" t="e">
        <f>TableOMP[[#This Row],[Avg]]+$U$2*TableOMP[[#This Row],[StdDev]]</f>
        <v>#N/A</v>
      </c>
      <c r="S8275" s="3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>MID(M8276,22,1)</f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s="3" t="e">
        <f>TableOMP[[#This Row],[Avg]]-$U$2*TableOMP[[#This Row],[StdDev]]</f>
        <v>#N/A</v>
      </c>
      <c r="R8276" s="3" t="e">
        <f>TableOMP[[#This Row],[Avg]]+$U$2*TableOMP[[#This Row],[StdDev]]</f>
        <v>#N/A</v>
      </c>
      <c r="S8276" s="3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>MID(M8277,22,1)</f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s="3" t="e">
        <f>TableOMP[[#This Row],[Avg]]-$U$2*TableOMP[[#This Row],[StdDev]]</f>
        <v>#N/A</v>
      </c>
      <c r="R8277" s="3" t="e">
        <f>TableOMP[[#This Row],[Avg]]+$U$2*TableOMP[[#This Row],[StdDev]]</f>
        <v>#N/A</v>
      </c>
      <c r="S8277" s="3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>MID(M8278,22,1)</f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s="3" t="e">
        <f>TableOMP[[#This Row],[Avg]]-$U$2*TableOMP[[#This Row],[StdDev]]</f>
        <v>#N/A</v>
      </c>
      <c r="R8278" s="3" t="e">
        <f>TableOMP[[#This Row],[Avg]]+$U$2*TableOMP[[#This Row],[StdDev]]</f>
        <v>#N/A</v>
      </c>
      <c r="S8278" s="3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>MID(M8279,22,1)</f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s="3" t="e">
        <f>TableOMP[[#This Row],[Avg]]-$U$2*TableOMP[[#This Row],[StdDev]]</f>
        <v>#N/A</v>
      </c>
      <c r="R8279" s="3" t="e">
        <f>TableOMP[[#This Row],[Avg]]+$U$2*TableOMP[[#This Row],[StdDev]]</f>
        <v>#N/A</v>
      </c>
      <c r="S8279" s="3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>MID(M8280,22,1)</f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s="3" t="e">
        <f>TableOMP[[#This Row],[Avg]]-$U$2*TableOMP[[#This Row],[StdDev]]</f>
        <v>#N/A</v>
      </c>
      <c r="R8280" s="3" t="e">
        <f>TableOMP[[#This Row],[Avg]]+$U$2*TableOMP[[#This Row],[StdDev]]</f>
        <v>#N/A</v>
      </c>
      <c r="S8280" s="3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>MID(M8281,22,1)</f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s="3" t="e">
        <f>TableOMP[[#This Row],[Avg]]-$U$2*TableOMP[[#This Row],[StdDev]]</f>
        <v>#N/A</v>
      </c>
      <c r="R8281" s="3" t="e">
        <f>TableOMP[[#This Row],[Avg]]+$U$2*TableOMP[[#This Row],[StdDev]]</f>
        <v>#N/A</v>
      </c>
      <c r="S8281" s="3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>MID(M8282,22,1)</f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s="3" t="e">
        <f>TableOMP[[#This Row],[Avg]]-$U$2*TableOMP[[#This Row],[StdDev]]</f>
        <v>#N/A</v>
      </c>
      <c r="R8282" s="3" t="e">
        <f>TableOMP[[#This Row],[Avg]]+$U$2*TableOMP[[#This Row],[StdDev]]</f>
        <v>#N/A</v>
      </c>
      <c r="S8282" s="3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>MID(M8283,22,1)</f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s="3" t="e">
        <f>TableOMP[[#This Row],[Avg]]-$U$2*TableOMP[[#This Row],[StdDev]]</f>
        <v>#N/A</v>
      </c>
      <c r="R8283" s="3" t="e">
        <f>TableOMP[[#This Row],[Avg]]+$U$2*TableOMP[[#This Row],[StdDev]]</f>
        <v>#N/A</v>
      </c>
      <c r="S8283" s="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>MID(M8284,22,1)</f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s="3" t="e">
        <f>TableOMP[[#This Row],[Avg]]-$U$2*TableOMP[[#This Row],[StdDev]]</f>
        <v>#N/A</v>
      </c>
      <c r="R8284" s="3" t="e">
        <f>TableOMP[[#This Row],[Avg]]+$U$2*TableOMP[[#This Row],[StdDev]]</f>
        <v>#N/A</v>
      </c>
      <c r="S8284" s="3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>MID(M8285,22,1)</f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s="3" t="e">
        <f>TableOMP[[#This Row],[Avg]]-$U$2*TableOMP[[#This Row],[StdDev]]</f>
        <v>#N/A</v>
      </c>
      <c r="R8285" s="3" t="e">
        <f>TableOMP[[#This Row],[Avg]]+$U$2*TableOMP[[#This Row],[StdDev]]</f>
        <v>#N/A</v>
      </c>
      <c r="S8285" s="3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>MID(M8286,22,1)</f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s="3" t="e">
        <f>TableOMP[[#This Row],[Avg]]-$U$2*TableOMP[[#This Row],[StdDev]]</f>
        <v>#N/A</v>
      </c>
      <c r="R8286" s="3" t="e">
        <f>TableOMP[[#This Row],[Avg]]+$U$2*TableOMP[[#This Row],[StdDev]]</f>
        <v>#N/A</v>
      </c>
      <c r="S8286" s="3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>MID(M8287,22,1)</f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s="3" t="e">
        <f>TableOMP[[#This Row],[Avg]]-$U$2*TableOMP[[#This Row],[StdDev]]</f>
        <v>#N/A</v>
      </c>
      <c r="R8287" s="3" t="e">
        <f>TableOMP[[#This Row],[Avg]]+$U$2*TableOMP[[#This Row],[StdDev]]</f>
        <v>#N/A</v>
      </c>
      <c r="S8287" s="3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>MID(M8288,22,1)</f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s="3" t="e">
        <f>TableOMP[[#This Row],[Avg]]-$U$2*TableOMP[[#This Row],[StdDev]]</f>
        <v>#N/A</v>
      </c>
      <c r="R8288" s="3" t="e">
        <f>TableOMP[[#This Row],[Avg]]+$U$2*TableOMP[[#This Row],[StdDev]]</f>
        <v>#N/A</v>
      </c>
      <c r="S8288" s="3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>MID(M8289,22,1)</f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s="3" t="e">
        <f>TableOMP[[#This Row],[Avg]]-$U$2*TableOMP[[#This Row],[StdDev]]</f>
        <v>#N/A</v>
      </c>
      <c r="R8289" s="3" t="e">
        <f>TableOMP[[#This Row],[Avg]]+$U$2*TableOMP[[#This Row],[StdDev]]</f>
        <v>#N/A</v>
      </c>
      <c r="S8289" s="3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>MID(M8290,22,1)</f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s="3" t="e">
        <f>TableOMP[[#This Row],[Avg]]-$U$2*TableOMP[[#This Row],[StdDev]]</f>
        <v>#N/A</v>
      </c>
      <c r="R8290" s="3" t="e">
        <f>TableOMP[[#This Row],[Avg]]+$U$2*TableOMP[[#This Row],[StdDev]]</f>
        <v>#N/A</v>
      </c>
      <c r="S8290" s="3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>MID(M8291,22,1)</f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s="3" t="e">
        <f>TableOMP[[#This Row],[Avg]]-$U$2*TableOMP[[#This Row],[StdDev]]</f>
        <v>#N/A</v>
      </c>
      <c r="R8291" s="3" t="e">
        <f>TableOMP[[#This Row],[Avg]]+$U$2*TableOMP[[#This Row],[StdDev]]</f>
        <v>#N/A</v>
      </c>
      <c r="S8291" s="3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>MID(M8292,22,1)</f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s="3" t="e">
        <f>TableOMP[[#This Row],[Avg]]-$U$2*TableOMP[[#This Row],[StdDev]]</f>
        <v>#N/A</v>
      </c>
      <c r="R8292" s="3" t="e">
        <f>TableOMP[[#This Row],[Avg]]+$U$2*TableOMP[[#This Row],[StdDev]]</f>
        <v>#N/A</v>
      </c>
      <c r="S8292" s="3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>MID(M8293,22,1)</f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s="3" t="e">
        <f>TableOMP[[#This Row],[Avg]]-$U$2*TableOMP[[#This Row],[StdDev]]</f>
        <v>#N/A</v>
      </c>
      <c r="R8293" s="3" t="e">
        <f>TableOMP[[#This Row],[Avg]]+$U$2*TableOMP[[#This Row],[StdDev]]</f>
        <v>#N/A</v>
      </c>
      <c r="S8293" s="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>MID(M8294,22,1)</f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s="3" t="e">
        <f>TableOMP[[#This Row],[Avg]]-$U$2*TableOMP[[#This Row],[StdDev]]</f>
        <v>#N/A</v>
      </c>
      <c r="R8294" s="3" t="e">
        <f>TableOMP[[#This Row],[Avg]]+$U$2*TableOMP[[#This Row],[StdDev]]</f>
        <v>#N/A</v>
      </c>
      <c r="S8294" s="3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>MID(M8295,22,1)</f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s="3" t="e">
        <f>TableOMP[[#This Row],[Avg]]-$U$2*TableOMP[[#This Row],[StdDev]]</f>
        <v>#N/A</v>
      </c>
      <c r="R8295" s="3" t="e">
        <f>TableOMP[[#This Row],[Avg]]+$U$2*TableOMP[[#This Row],[StdDev]]</f>
        <v>#N/A</v>
      </c>
      <c r="S8295" s="3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>MID(M8296,22,1)</f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s="3" t="e">
        <f>TableOMP[[#This Row],[Avg]]-$U$2*TableOMP[[#This Row],[StdDev]]</f>
        <v>#N/A</v>
      </c>
      <c r="R8296" s="3" t="e">
        <f>TableOMP[[#This Row],[Avg]]+$U$2*TableOMP[[#This Row],[StdDev]]</f>
        <v>#N/A</v>
      </c>
      <c r="S8296" s="3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>MID(M8297,22,1)</f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s="3" t="e">
        <f>TableOMP[[#This Row],[Avg]]-$U$2*TableOMP[[#This Row],[StdDev]]</f>
        <v>#N/A</v>
      </c>
      <c r="R8297" s="3" t="e">
        <f>TableOMP[[#This Row],[Avg]]+$U$2*TableOMP[[#This Row],[StdDev]]</f>
        <v>#N/A</v>
      </c>
      <c r="S8297" s="3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>MID(M8298,22,1)</f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s="3" t="e">
        <f>TableOMP[[#This Row],[Avg]]-$U$2*TableOMP[[#This Row],[StdDev]]</f>
        <v>#N/A</v>
      </c>
      <c r="R8298" s="3" t="e">
        <f>TableOMP[[#This Row],[Avg]]+$U$2*TableOMP[[#This Row],[StdDev]]</f>
        <v>#N/A</v>
      </c>
      <c r="S8298" s="3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>MID(M8299,22,1)</f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s="3" t="e">
        <f>TableOMP[[#This Row],[Avg]]-$U$2*TableOMP[[#This Row],[StdDev]]</f>
        <v>#N/A</v>
      </c>
      <c r="R8299" s="3" t="e">
        <f>TableOMP[[#This Row],[Avg]]+$U$2*TableOMP[[#This Row],[StdDev]]</f>
        <v>#N/A</v>
      </c>
      <c r="S8299" s="3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>MID(M8300,22,1)</f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s="3" t="e">
        <f>TableOMP[[#This Row],[Avg]]-$U$2*TableOMP[[#This Row],[StdDev]]</f>
        <v>#N/A</v>
      </c>
      <c r="R8300" s="3" t="e">
        <f>TableOMP[[#This Row],[Avg]]+$U$2*TableOMP[[#This Row],[StdDev]]</f>
        <v>#N/A</v>
      </c>
      <c r="S8300" s="3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>MID(M8301,22,1)</f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s="3" t="e">
        <f>TableOMP[[#This Row],[Avg]]-$U$2*TableOMP[[#This Row],[StdDev]]</f>
        <v>#N/A</v>
      </c>
      <c r="R8301" s="3" t="e">
        <f>TableOMP[[#This Row],[Avg]]+$U$2*TableOMP[[#This Row],[StdDev]]</f>
        <v>#N/A</v>
      </c>
      <c r="S8301" s="3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>MID(M8302,22,1)</f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s="3" t="e">
        <f>TableOMP[[#This Row],[Avg]]-$U$2*TableOMP[[#This Row],[StdDev]]</f>
        <v>#N/A</v>
      </c>
      <c r="R8302" s="3" t="e">
        <f>TableOMP[[#This Row],[Avg]]+$U$2*TableOMP[[#This Row],[StdDev]]</f>
        <v>#N/A</v>
      </c>
      <c r="S8302" s="3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>MID(M8303,22,1)</f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s="3" t="e">
        <f>TableOMP[[#This Row],[Avg]]-$U$2*TableOMP[[#This Row],[StdDev]]</f>
        <v>#N/A</v>
      </c>
      <c r="R8303" s="3" t="e">
        <f>TableOMP[[#This Row],[Avg]]+$U$2*TableOMP[[#This Row],[StdDev]]</f>
        <v>#N/A</v>
      </c>
      <c r="S8303" s="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>MID(M8304,22,1)</f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s="3" t="e">
        <f>TableOMP[[#This Row],[Avg]]-$U$2*TableOMP[[#This Row],[StdDev]]</f>
        <v>#N/A</v>
      </c>
      <c r="R8304" s="3" t="e">
        <f>TableOMP[[#This Row],[Avg]]+$U$2*TableOMP[[#This Row],[StdDev]]</f>
        <v>#N/A</v>
      </c>
      <c r="S8304" s="3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>MID(M8305,22,1)</f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s="3" t="e">
        <f>TableOMP[[#This Row],[Avg]]-$U$2*TableOMP[[#This Row],[StdDev]]</f>
        <v>#N/A</v>
      </c>
      <c r="R8305" s="3" t="e">
        <f>TableOMP[[#This Row],[Avg]]+$U$2*TableOMP[[#This Row],[StdDev]]</f>
        <v>#N/A</v>
      </c>
      <c r="S8305" s="3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>MID(M8306,22,1)</f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s="3" t="e">
        <f>TableOMP[[#This Row],[Avg]]-$U$2*TableOMP[[#This Row],[StdDev]]</f>
        <v>#N/A</v>
      </c>
      <c r="R8306" s="3" t="e">
        <f>TableOMP[[#This Row],[Avg]]+$U$2*TableOMP[[#This Row],[StdDev]]</f>
        <v>#N/A</v>
      </c>
      <c r="S8306" s="3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>MID(M8307,22,1)</f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s="3" t="e">
        <f>TableOMP[[#This Row],[Avg]]-$U$2*TableOMP[[#This Row],[StdDev]]</f>
        <v>#N/A</v>
      </c>
      <c r="R8307" s="3" t="e">
        <f>TableOMP[[#This Row],[Avg]]+$U$2*TableOMP[[#This Row],[StdDev]]</f>
        <v>#N/A</v>
      </c>
      <c r="S8307" s="3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>MID(M8308,22,1)</f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s="3" t="e">
        <f>TableOMP[[#This Row],[Avg]]-$U$2*TableOMP[[#This Row],[StdDev]]</f>
        <v>#N/A</v>
      </c>
      <c r="R8308" s="3" t="e">
        <f>TableOMP[[#This Row],[Avg]]+$U$2*TableOMP[[#This Row],[StdDev]]</f>
        <v>#N/A</v>
      </c>
      <c r="S8308" s="3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>MID(M8309,22,1)</f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s="3" t="e">
        <f>TableOMP[[#This Row],[Avg]]-$U$2*TableOMP[[#This Row],[StdDev]]</f>
        <v>#N/A</v>
      </c>
      <c r="R8309" s="3" t="e">
        <f>TableOMP[[#This Row],[Avg]]+$U$2*TableOMP[[#This Row],[StdDev]]</f>
        <v>#N/A</v>
      </c>
      <c r="S8309" s="3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>MID(M8310,22,1)</f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s="3" t="e">
        <f>TableOMP[[#This Row],[Avg]]-$U$2*TableOMP[[#This Row],[StdDev]]</f>
        <v>#N/A</v>
      </c>
      <c r="R8310" s="3" t="e">
        <f>TableOMP[[#This Row],[Avg]]+$U$2*TableOMP[[#This Row],[StdDev]]</f>
        <v>#N/A</v>
      </c>
      <c r="S8310" s="3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>MID(M8311,22,1)</f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s="3" t="e">
        <f>TableOMP[[#This Row],[Avg]]-$U$2*TableOMP[[#This Row],[StdDev]]</f>
        <v>#N/A</v>
      </c>
      <c r="R8311" s="3" t="e">
        <f>TableOMP[[#This Row],[Avg]]+$U$2*TableOMP[[#This Row],[StdDev]]</f>
        <v>#N/A</v>
      </c>
      <c r="S8311" s="3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>MID(M8312,22,1)</f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s="3" t="e">
        <f>TableOMP[[#This Row],[Avg]]-$U$2*TableOMP[[#This Row],[StdDev]]</f>
        <v>#N/A</v>
      </c>
      <c r="R8312" s="3" t="e">
        <f>TableOMP[[#This Row],[Avg]]+$U$2*TableOMP[[#This Row],[StdDev]]</f>
        <v>#N/A</v>
      </c>
      <c r="S8312" s="3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>MID(M8313,22,1)</f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s="3" t="e">
        <f>TableOMP[[#This Row],[Avg]]-$U$2*TableOMP[[#This Row],[StdDev]]</f>
        <v>#N/A</v>
      </c>
      <c r="R8313" s="3" t="e">
        <f>TableOMP[[#This Row],[Avg]]+$U$2*TableOMP[[#This Row],[StdDev]]</f>
        <v>#N/A</v>
      </c>
      <c r="S8313" s="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>MID(M8314,22,1)</f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s="3" t="e">
        <f>TableOMP[[#This Row],[Avg]]-$U$2*TableOMP[[#This Row],[StdDev]]</f>
        <v>#N/A</v>
      </c>
      <c r="R8314" s="3" t="e">
        <f>TableOMP[[#This Row],[Avg]]+$U$2*TableOMP[[#This Row],[StdDev]]</f>
        <v>#N/A</v>
      </c>
      <c r="S8314" s="3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>MID(M8315,22,1)</f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s="3" t="e">
        <f>TableOMP[[#This Row],[Avg]]-$U$2*TableOMP[[#This Row],[StdDev]]</f>
        <v>#N/A</v>
      </c>
      <c r="R8315" s="3" t="e">
        <f>TableOMP[[#This Row],[Avg]]+$U$2*TableOMP[[#This Row],[StdDev]]</f>
        <v>#N/A</v>
      </c>
      <c r="S8315" s="3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>MID(M8316,22,1)</f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s="3" t="e">
        <f>TableOMP[[#This Row],[Avg]]-$U$2*TableOMP[[#This Row],[StdDev]]</f>
        <v>#N/A</v>
      </c>
      <c r="R8316" s="3" t="e">
        <f>TableOMP[[#This Row],[Avg]]+$U$2*TableOMP[[#This Row],[StdDev]]</f>
        <v>#N/A</v>
      </c>
      <c r="S8316" s="3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>MID(M8317,22,1)</f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s="3" t="e">
        <f>TableOMP[[#This Row],[Avg]]-$U$2*TableOMP[[#This Row],[StdDev]]</f>
        <v>#N/A</v>
      </c>
      <c r="R8317" s="3" t="e">
        <f>TableOMP[[#This Row],[Avg]]+$U$2*TableOMP[[#This Row],[StdDev]]</f>
        <v>#N/A</v>
      </c>
      <c r="S8317" s="3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>MID(M8318,22,1)</f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s="3" t="e">
        <f>TableOMP[[#This Row],[Avg]]-$U$2*TableOMP[[#This Row],[StdDev]]</f>
        <v>#N/A</v>
      </c>
      <c r="R8318" s="3" t="e">
        <f>TableOMP[[#This Row],[Avg]]+$U$2*TableOMP[[#This Row],[StdDev]]</f>
        <v>#N/A</v>
      </c>
      <c r="S8318" s="3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>MID(M8319,22,1)</f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s="3" t="e">
        <f>TableOMP[[#This Row],[Avg]]-$U$2*TableOMP[[#This Row],[StdDev]]</f>
        <v>#N/A</v>
      </c>
      <c r="R8319" s="3" t="e">
        <f>TableOMP[[#This Row],[Avg]]+$U$2*TableOMP[[#This Row],[StdDev]]</f>
        <v>#N/A</v>
      </c>
      <c r="S8319" s="3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>MID(M8320,22,1)</f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s="3" t="e">
        <f>TableOMP[[#This Row],[Avg]]-$U$2*TableOMP[[#This Row],[StdDev]]</f>
        <v>#N/A</v>
      </c>
      <c r="R8320" s="3" t="e">
        <f>TableOMP[[#This Row],[Avg]]+$U$2*TableOMP[[#This Row],[StdDev]]</f>
        <v>#N/A</v>
      </c>
      <c r="S8320" s="3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>MID(M8321,22,1)</f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s="3" t="e">
        <f>TableOMP[[#This Row],[Avg]]-$U$2*TableOMP[[#This Row],[StdDev]]</f>
        <v>#N/A</v>
      </c>
      <c r="R8321" s="3" t="e">
        <f>TableOMP[[#This Row],[Avg]]+$U$2*TableOMP[[#This Row],[StdDev]]</f>
        <v>#N/A</v>
      </c>
      <c r="S8321" s="3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s="3" t="e">
        <f>TableOMP[[#This Row],[Avg]]-$U$2*TableOMP[[#This Row],[StdDev]]</f>
        <v>#N/A</v>
      </c>
      <c r="R8322" s="3" t="e">
        <f>TableOMP[[#This Row],[Avg]]+$U$2*TableOMP[[#This Row],[StdDev]]</f>
        <v>#N/A</v>
      </c>
      <c r="S8322" s="3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>MID(M8323,22,1)</f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s="3" t="e">
        <f>TableOMP[[#This Row],[Avg]]-$U$2*TableOMP[[#This Row],[StdDev]]</f>
        <v>#N/A</v>
      </c>
      <c r="R8323" s="3" t="e">
        <f>TableOMP[[#This Row],[Avg]]+$U$2*TableOMP[[#This Row],[StdDev]]</f>
        <v>#N/A</v>
      </c>
      <c r="S8323" s="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>MID(M8324,22,1)</f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s="3" t="e">
        <f>TableOMP[[#This Row],[Avg]]-$U$2*TableOMP[[#This Row],[StdDev]]</f>
        <v>#N/A</v>
      </c>
      <c r="R8324" s="3" t="e">
        <f>TableOMP[[#This Row],[Avg]]+$U$2*TableOMP[[#This Row],[StdDev]]</f>
        <v>#N/A</v>
      </c>
      <c r="S8324" s="3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>MID(M8325,22,1)</f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s="3" t="e">
        <f>TableOMP[[#This Row],[Avg]]-$U$2*TableOMP[[#This Row],[StdDev]]</f>
        <v>#N/A</v>
      </c>
      <c r="R8325" s="3" t="e">
        <f>TableOMP[[#This Row],[Avg]]+$U$2*TableOMP[[#This Row],[StdDev]]</f>
        <v>#N/A</v>
      </c>
      <c r="S8325" s="3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>MID(M8326,22,1)</f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s="3" t="e">
        <f>TableOMP[[#This Row],[Avg]]-$U$2*TableOMP[[#This Row],[StdDev]]</f>
        <v>#N/A</v>
      </c>
      <c r="R8326" s="3" t="e">
        <f>TableOMP[[#This Row],[Avg]]+$U$2*TableOMP[[#This Row],[StdDev]]</f>
        <v>#N/A</v>
      </c>
      <c r="S8326" s="3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>MID(M8327,22,1)</f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s="3" t="e">
        <f>TableOMP[[#This Row],[Avg]]-$U$2*TableOMP[[#This Row],[StdDev]]</f>
        <v>#N/A</v>
      </c>
      <c r="R8327" s="3" t="e">
        <f>TableOMP[[#This Row],[Avg]]+$U$2*TableOMP[[#This Row],[StdDev]]</f>
        <v>#N/A</v>
      </c>
      <c r="S8327" s="3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>MID(M8328,22,1)</f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s="3" t="e">
        <f>TableOMP[[#This Row],[Avg]]-$U$2*TableOMP[[#This Row],[StdDev]]</f>
        <v>#N/A</v>
      </c>
      <c r="R8328" s="3" t="e">
        <f>TableOMP[[#This Row],[Avg]]+$U$2*TableOMP[[#This Row],[StdDev]]</f>
        <v>#N/A</v>
      </c>
      <c r="S8328" s="3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>MID(M8329,22,1)</f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s="3" t="e">
        <f>TableOMP[[#This Row],[Avg]]-$U$2*TableOMP[[#This Row],[StdDev]]</f>
        <v>#N/A</v>
      </c>
      <c r="R8329" s="3" t="e">
        <f>TableOMP[[#This Row],[Avg]]+$U$2*TableOMP[[#This Row],[StdDev]]</f>
        <v>#N/A</v>
      </c>
      <c r="S8329" s="3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>MID(M8330,22,1)</f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s="3" t="e">
        <f>TableOMP[[#This Row],[Avg]]-$U$2*TableOMP[[#This Row],[StdDev]]</f>
        <v>#N/A</v>
      </c>
      <c r="R8330" s="3" t="e">
        <f>TableOMP[[#This Row],[Avg]]+$U$2*TableOMP[[#This Row],[StdDev]]</f>
        <v>#N/A</v>
      </c>
      <c r="S8330" s="3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>MID(M8331,22,1)</f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s="3" t="e">
        <f>TableOMP[[#This Row],[Avg]]-$U$2*TableOMP[[#This Row],[StdDev]]</f>
        <v>#N/A</v>
      </c>
      <c r="R8331" s="3" t="e">
        <f>TableOMP[[#This Row],[Avg]]+$U$2*TableOMP[[#This Row],[StdDev]]</f>
        <v>#N/A</v>
      </c>
      <c r="S8331" s="3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>MID(M8332,22,1)</f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s="3" t="e">
        <f>TableOMP[[#This Row],[Avg]]-$U$2*TableOMP[[#This Row],[StdDev]]</f>
        <v>#N/A</v>
      </c>
      <c r="R8332" s="3" t="e">
        <f>TableOMP[[#This Row],[Avg]]+$U$2*TableOMP[[#This Row],[StdDev]]</f>
        <v>#N/A</v>
      </c>
      <c r="S8332" s="3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>MID(M8333,22,1)</f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s="3" t="e">
        <f>TableOMP[[#This Row],[Avg]]-$U$2*TableOMP[[#This Row],[StdDev]]</f>
        <v>#N/A</v>
      </c>
      <c r="R8333" s="3" t="e">
        <f>TableOMP[[#This Row],[Avg]]+$U$2*TableOMP[[#This Row],[StdDev]]</f>
        <v>#N/A</v>
      </c>
      <c r="S8333" s="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>MID(M8334,22,1)</f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s="3" t="e">
        <f>TableOMP[[#This Row],[Avg]]-$U$2*TableOMP[[#This Row],[StdDev]]</f>
        <v>#N/A</v>
      </c>
      <c r="R8334" s="3" t="e">
        <f>TableOMP[[#This Row],[Avg]]+$U$2*TableOMP[[#This Row],[StdDev]]</f>
        <v>#N/A</v>
      </c>
      <c r="S8334" s="3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>MID(M8335,22,1)</f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s="3" t="e">
        <f>TableOMP[[#This Row],[Avg]]-$U$2*TableOMP[[#This Row],[StdDev]]</f>
        <v>#N/A</v>
      </c>
      <c r="R8335" s="3" t="e">
        <f>TableOMP[[#This Row],[Avg]]+$U$2*TableOMP[[#This Row],[StdDev]]</f>
        <v>#N/A</v>
      </c>
      <c r="S8335" s="3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>MID(M8336,22,1)</f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s="3" t="e">
        <f>TableOMP[[#This Row],[Avg]]-$U$2*TableOMP[[#This Row],[StdDev]]</f>
        <v>#N/A</v>
      </c>
      <c r="R8336" s="3" t="e">
        <f>TableOMP[[#This Row],[Avg]]+$U$2*TableOMP[[#This Row],[StdDev]]</f>
        <v>#N/A</v>
      </c>
      <c r="S8336" s="3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>MID(M8337,22,1)</f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s="3" t="e">
        <f>TableOMP[[#This Row],[Avg]]-$U$2*TableOMP[[#This Row],[StdDev]]</f>
        <v>#N/A</v>
      </c>
      <c r="R8337" s="3" t="e">
        <f>TableOMP[[#This Row],[Avg]]+$U$2*TableOMP[[#This Row],[StdDev]]</f>
        <v>#N/A</v>
      </c>
      <c r="S8337" s="3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>MID(M8338,22,1)</f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s="3" t="e">
        <f>TableOMP[[#This Row],[Avg]]-$U$2*TableOMP[[#This Row],[StdDev]]</f>
        <v>#N/A</v>
      </c>
      <c r="R8338" s="3" t="e">
        <f>TableOMP[[#This Row],[Avg]]+$U$2*TableOMP[[#This Row],[StdDev]]</f>
        <v>#N/A</v>
      </c>
      <c r="S8338" s="3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>MID(M8339,22,1)</f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s="3" t="e">
        <f>TableOMP[[#This Row],[Avg]]-$U$2*TableOMP[[#This Row],[StdDev]]</f>
        <v>#N/A</v>
      </c>
      <c r="R8339" s="3" t="e">
        <f>TableOMP[[#This Row],[Avg]]+$U$2*TableOMP[[#This Row],[StdDev]]</f>
        <v>#N/A</v>
      </c>
      <c r="S8339" s="3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>MID(M8340,22,1)</f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s="3" t="e">
        <f>TableOMP[[#This Row],[Avg]]-$U$2*TableOMP[[#This Row],[StdDev]]</f>
        <v>#N/A</v>
      </c>
      <c r="R8340" s="3" t="e">
        <f>TableOMP[[#This Row],[Avg]]+$U$2*TableOMP[[#This Row],[StdDev]]</f>
        <v>#N/A</v>
      </c>
      <c r="S8340" s="3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>MID(M8341,22,1)</f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s="3" t="e">
        <f>TableOMP[[#This Row],[Avg]]-$U$2*TableOMP[[#This Row],[StdDev]]</f>
        <v>#N/A</v>
      </c>
      <c r="R8341" s="3" t="e">
        <f>TableOMP[[#This Row],[Avg]]+$U$2*TableOMP[[#This Row],[StdDev]]</f>
        <v>#N/A</v>
      </c>
      <c r="S8341" s="3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>MID(M8342,22,1)</f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s="3" t="e">
        <f>TableOMP[[#This Row],[Avg]]-$U$2*TableOMP[[#This Row],[StdDev]]</f>
        <v>#N/A</v>
      </c>
      <c r="R8342" s="3" t="e">
        <f>TableOMP[[#This Row],[Avg]]+$U$2*TableOMP[[#This Row],[StdDev]]</f>
        <v>#N/A</v>
      </c>
      <c r="S8342" s="3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>MID(M8343,22,1)</f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s="3" t="e">
        <f>TableOMP[[#This Row],[Avg]]-$U$2*TableOMP[[#This Row],[StdDev]]</f>
        <v>#N/A</v>
      </c>
      <c r="R8343" s="3" t="e">
        <f>TableOMP[[#This Row],[Avg]]+$U$2*TableOMP[[#This Row],[StdDev]]</f>
        <v>#N/A</v>
      </c>
      <c r="S8343" s="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>MID(M8344,22,1)</f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s="3" t="e">
        <f>TableOMP[[#This Row],[Avg]]-$U$2*TableOMP[[#This Row],[StdDev]]</f>
        <v>#N/A</v>
      </c>
      <c r="R8344" s="3" t="e">
        <f>TableOMP[[#This Row],[Avg]]+$U$2*TableOMP[[#This Row],[StdDev]]</f>
        <v>#N/A</v>
      </c>
      <c r="S8344" s="3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>MID(M8345,22,1)</f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s="3" t="e">
        <f>TableOMP[[#This Row],[Avg]]-$U$2*TableOMP[[#This Row],[StdDev]]</f>
        <v>#N/A</v>
      </c>
      <c r="R8345" s="3" t="e">
        <f>TableOMP[[#This Row],[Avg]]+$U$2*TableOMP[[#This Row],[StdDev]]</f>
        <v>#N/A</v>
      </c>
      <c r="S8345" s="3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>MID(M8346,22,1)</f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s="3" t="e">
        <f>TableOMP[[#This Row],[Avg]]-$U$2*TableOMP[[#This Row],[StdDev]]</f>
        <v>#N/A</v>
      </c>
      <c r="R8346" s="3" t="e">
        <f>TableOMP[[#This Row],[Avg]]+$U$2*TableOMP[[#This Row],[StdDev]]</f>
        <v>#N/A</v>
      </c>
      <c r="S8346" s="3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>MID(M8347,22,1)</f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s="3" t="e">
        <f>TableOMP[[#This Row],[Avg]]-$U$2*TableOMP[[#This Row],[StdDev]]</f>
        <v>#N/A</v>
      </c>
      <c r="R8347" s="3" t="e">
        <f>TableOMP[[#This Row],[Avg]]+$U$2*TableOMP[[#This Row],[StdDev]]</f>
        <v>#N/A</v>
      </c>
      <c r="S8347" s="3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>MID(M8348,22,1)</f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s="3" t="e">
        <f>TableOMP[[#This Row],[Avg]]-$U$2*TableOMP[[#This Row],[StdDev]]</f>
        <v>#N/A</v>
      </c>
      <c r="R8348" s="3" t="e">
        <f>TableOMP[[#This Row],[Avg]]+$U$2*TableOMP[[#This Row],[StdDev]]</f>
        <v>#N/A</v>
      </c>
      <c r="S8348" s="3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>MID(M8349,22,1)</f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s="3" t="e">
        <f>TableOMP[[#This Row],[Avg]]-$U$2*TableOMP[[#This Row],[StdDev]]</f>
        <v>#N/A</v>
      </c>
      <c r="R8349" s="3" t="e">
        <f>TableOMP[[#This Row],[Avg]]+$U$2*TableOMP[[#This Row],[StdDev]]</f>
        <v>#N/A</v>
      </c>
      <c r="S8349" s="3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>MID(M8350,22,1)</f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s="3" t="e">
        <f>TableOMP[[#This Row],[Avg]]-$U$2*TableOMP[[#This Row],[StdDev]]</f>
        <v>#N/A</v>
      </c>
      <c r="R8350" s="3" t="e">
        <f>TableOMP[[#This Row],[Avg]]+$U$2*TableOMP[[#This Row],[StdDev]]</f>
        <v>#N/A</v>
      </c>
      <c r="S8350" s="3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>MID(M8351,22,1)</f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s="3" t="e">
        <f>TableOMP[[#This Row],[Avg]]-$U$2*TableOMP[[#This Row],[StdDev]]</f>
        <v>#N/A</v>
      </c>
      <c r="R8351" s="3" t="e">
        <f>TableOMP[[#This Row],[Avg]]+$U$2*TableOMP[[#This Row],[StdDev]]</f>
        <v>#N/A</v>
      </c>
      <c r="S8351" s="3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>MID(M8352,22,1)</f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s="3" t="e">
        <f>TableOMP[[#This Row],[Avg]]-$U$2*TableOMP[[#This Row],[StdDev]]</f>
        <v>#N/A</v>
      </c>
      <c r="R8352" s="3" t="e">
        <f>TableOMP[[#This Row],[Avg]]+$U$2*TableOMP[[#This Row],[StdDev]]</f>
        <v>#N/A</v>
      </c>
      <c r="S8352" s="3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>MID(M8353,22,1)</f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s="3" t="e">
        <f>TableOMP[[#This Row],[Avg]]-$U$2*TableOMP[[#This Row],[StdDev]]</f>
        <v>#N/A</v>
      </c>
      <c r="R8353" s="3" t="e">
        <f>TableOMP[[#This Row],[Avg]]+$U$2*TableOMP[[#This Row],[StdDev]]</f>
        <v>#N/A</v>
      </c>
      <c r="S8353" s="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>MID(M8354,22,1)</f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s="3" t="e">
        <f>TableOMP[[#This Row],[Avg]]-$U$2*TableOMP[[#This Row],[StdDev]]</f>
        <v>#N/A</v>
      </c>
      <c r="R8354" s="3" t="e">
        <f>TableOMP[[#This Row],[Avg]]+$U$2*TableOMP[[#This Row],[StdDev]]</f>
        <v>#N/A</v>
      </c>
      <c r="S8354" s="3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>MID(M8355,22,1)</f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s="3" t="e">
        <f>TableOMP[[#This Row],[Avg]]-$U$2*TableOMP[[#This Row],[StdDev]]</f>
        <v>#N/A</v>
      </c>
      <c r="R8355" s="3" t="e">
        <f>TableOMP[[#This Row],[Avg]]+$U$2*TableOMP[[#This Row],[StdDev]]</f>
        <v>#N/A</v>
      </c>
      <c r="S8355" s="3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>MID(M8356,22,1)</f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s="3" t="e">
        <f>TableOMP[[#This Row],[Avg]]-$U$2*TableOMP[[#This Row],[StdDev]]</f>
        <v>#N/A</v>
      </c>
      <c r="R8356" s="3" t="e">
        <f>TableOMP[[#This Row],[Avg]]+$U$2*TableOMP[[#This Row],[StdDev]]</f>
        <v>#N/A</v>
      </c>
      <c r="S8356" s="3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>MID(M8357,22,1)</f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s="3" t="e">
        <f>TableOMP[[#This Row],[Avg]]-$U$2*TableOMP[[#This Row],[StdDev]]</f>
        <v>#N/A</v>
      </c>
      <c r="R8357" s="3" t="e">
        <f>TableOMP[[#This Row],[Avg]]+$U$2*TableOMP[[#This Row],[StdDev]]</f>
        <v>#N/A</v>
      </c>
      <c r="S8357" s="3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>MID(M8358,22,1)</f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s="3" t="e">
        <f>TableOMP[[#This Row],[Avg]]-$U$2*TableOMP[[#This Row],[StdDev]]</f>
        <v>#N/A</v>
      </c>
      <c r="R8358" s="3" t="e">
        <f>TableOMP[[#This Row],[Avg]]+$U$2*TableOMP[[#This Row],[StdDev]]</f>
        <v>#N/A</v>
      </c>
      <c r="S8358" s="3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>MID(M8359,22,1)</f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s="3" t="e">
        <f>TableOMP[[#This Row],[Avg]]-$U$2*TableOMP[[#This Row],[StdDev]]</f>
        <v>#N/A</v>
      </c>
      <c r="R8359" s="3" t="e">
        <f>TableOMP[[#This Row],[Avg]]+$U$2*TableOMP[[#This Row],[StdDev]]</f>
        <v>#N/A</v>
      </c>
      <c r="S8359" s="3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>MID(M8360,22,1)</f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s="3" t="e">
        <f>TableOMP[[#This Row],[Avg]]-$U$2*TableOMP[[#This Row],[StdDev]]</f>
        <v>#N/A</v>
      </c>
      <c r="R8360" s="3" t="e">
        <f>TableOMP[[#This Row],[Avg]]+$U$2*TableOMP[[#This Row],[StdDev]]</f>
        <v>#N/A</v>
      </c>
      <c r="S8360" s="3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>MID(M8361,22,1)</f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s="3" t="e">
        <f>TableOMP[[#This Row],[Avg]]-$U$2*TableOMP[[#This Row],[StdDev]]</f>
        <v>#N/A</v>
      </c>
      <c r="R8361" s="3" t="e">
        <f>TableOMP[[#This Row],[Avg]]+$U$2*TableOMP[[#This Row],[StdDev]]</f>
        <v>#N/A</v>
      </c>
      <c r="S8361" s="3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>MID(M8362,22,1)</f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s="3" t="e">
        <f>TableOMP[[#This Row],[Avg]]-$U$2*TableOMP[[#This Row],[StdDev]]</f>
        <v>#N/A</v>
      </c>
      <c r="R8362" s="3" t="e">
        <f>TableOMP[[#This Row],[Avg]]+$U$2*TableOMP[[#This Row],[StdDev]]</f>
        <v>#N/A</v>
      </c>
      <c r="S8362" s="3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>MID(M8363,22,1)</f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s="3" t="e">
        <f>TableOMP[[#This Row],[Avg]]-$U$2*TableOMP[[#This Row],[StdDev]]</f>
        <v>#N/A</v>
      </c>
      <c r="R8363" s="3" t="e">
        <f>TableOMP[[#This Row],[Avg]]+$U$2*TableOMP[[#This Row],[StdDev]]</f>
        <v>#N/A</v>
      </c>
      <c r="S8363" s="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>MID(M8364,22,1)</f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s="3" t="e">
        <f>TableOMP[[#This Row],[Avg]]-$U$2*TableOMP[[#This Row],[StdDev]]</f>
        <v>#N/A</v>
      </c>
      <c r="R8364" s="3" t="e">
        <f>TableOMP[[#This Row],[Avg]]+$U$2*TableOMP[[#This Row],[StdDev]]</f>
        <v>#N/A</v>
      </c>
      <c r="S8364" s="3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>MID(M8365,22,1)</f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s="3" t="e">
        <f>TableOMP[[#This Row],[Avg]]-$U$2*TableOMP[[#This Row],[StdDev]]</f>
        <v>#N/A</v>
      </c>
      <c r="R8365" s="3" t="e">
        <f>TableOMP[[#This Row],[Avg]]+$U$2*TableOMP[[#This Row],[StdDev]]</f>
        <v>#N/A</v>
      </c>
      <c r="S8365" s="3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>MID(M8366,22,1)</f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s="3" t="e">
        <f>TableOMP[[#This Row],[Avg]]-$U$2*TableOMP[[#This Row],[StdDev]]</f>
        <v>#N/A</v>
      </c>
      <c r="R8366" s="3" t="e">
        <f>TableOMP[[#This Row],[Avg]]+$U$2*TableOMP[[#This Row],[StdDev]]</f>
        <v>#N/A</v>
      </c>
      <c r="S8366" s="3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>MID(M8367,22,1)</f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s="3" t="e">
        <f>TableOMP[[#This Row],[Avg]]-$U$2*TableOMP[[#This Row],[StdDev]]</f>
        <v>#N/A</v>
      </c>
      <c r="R8367" s="3" t="e">
        <f>TableOMP[[#This Row],[Avg]]+$U$2*TableOMP[[#This Row],[StdDev]]</f>
        <v>#N/A</v>
      </c>
      <c r="S8367" s="3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>MID(M8368,22,1)</f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s="3" t="e">
        <f>TableOMP[[#This Row],[Avg]]-$U$2*TableOMP[[#This Row],[StdDev]]</f>
        <v>#N/A</v>
      </c>
      <c r="R8368" s="3" t="e">
        <f>TableOMP[[#This Row],[Avg]]+$U$2*TableOMP[[#This Row],[StdDev]]</f>
        <v>#N/A</v>
      </c>
      <c r="S8368" s="3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>MID(M8369,22,1)</f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s="3" t="e">
        <f>TableOMP[[#This Row],[Avg]]-$U$2*TableOMP[[#This Row],[StdDev]]</f>
        <v>#N/A</v>
      </c>
      <c r="R8369" s="3" t="e">
        <f>TableOMP[[#This Row],[Avg]]+$U$2*TableOMP[[#This Row],[StdDev]]</f>
        <v>#N/A</v>
      </c>
      <c r="S8369" s="3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>MID(M8370,22,1)</f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s="3" t="e">
        <f>TableOMP[[#This Row],[Avg]]-$U$2*TableOMP[[#This Row],[StdDev]]</f>
        <v>#N/A</v>
      </c>
      <c r="R8370" s="3" t="e">
        <f>TableOMP[[#This Row],[Avg]]+$U$2*TableOMP[[#This Row],[StdDev]]</f>
        <v>#N/A</v>
      </c>
      <c r="S8370" s="3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>MID(M8371,22,1)</f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s="3" t="e">
        <f>TableOMP[[#This Row],[Avg]]-$U$2*TableOMP[[#This Row],[StdDev]]</f>
        <v>#N/A</v>
      </c>
      <c r="R8371" s="3" t="e">
        <f>TableOMP[[#This Row],[Avg]]+$U$2*TableOMP[[#This Row],[StdDev]]</f>
        <v>#N/A</v>
      </c>
      <c r="S8371" s="3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>MID(M8372,22,1)</f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s="3" t="e">
        <f>TableOMP[[#This Row],[Avg]]-$U$2*TableOMP[[#This Row],[StdDev]]</f>
        <v>#N/A</v>
      </c>
      <c r="R8372" s="3" t="e">
        <f>TableOMP[[#This Row],[Avg]]+$U$2*TableOMP[[#This Row],[StdDev]]</f>
        <v>#N/A</v>
      </c>
      <c r="S8372" s="3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>MID(M8373,22,1)</f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s="3" t="e">
        <f>TableOMP[[#This Row],[Avg]]-$U$2*TableOMP[[#This Row],[StdDev]]</f>
        <v>#N/A</v>
      </c>
      <c r="R8373" s="3" t="e">
        <f>TableOMP[[#This Row],[Avg]]+$U$2*TableOMP[[#This Row],[StdDev]]</f>
        <v>#N/A</v>
      </c>
      <c r="S8373" s="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>MID(M8374,22,1)</f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s="3" t="e">
        <f>TableOMP[[#This Row],[Avg]]-$U$2*TableOMP[[#This Row],[StdDev]]</f>
        <v>#N/A</v>
      </c>
      <c r="R8374" s="3" t="e">
        <f>TableOMP[[#This Row],[Avg]]+$U$2*TableOMP[[#This Row],[StdDev]]</f>
        <v>#N/A</v>
      </c>
      <c r="S8374" s="3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>MID(M8375,22,1)</f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s="3" t="e">
        <f>TableOMP[[#This Row],[Avg]]-$U$2*TableOMP[[#This Row],[StdDev]]</f>
        <v>#N/A</v>
      </c>
      <c r="R8375" s="3" t="e">
        <f>TableOMP[[#This Row],[Avg]]+$U$2*TableOMP[[#This Row],[StdDev]]</f>
        <v>#N/A</v>
      </c>
      <c r="S8375" s="3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>MID(M8376,22,1)</f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s="3" t="e">
        <f>TableOMP[[#This Row],[Avg]]-$U$2*TableOMP[[#This Row],[StdDev]]</f>
        <v>#N/A</v>
      </c>
      <c r="R8376" s="3" t="e">
        <f>TableOMP[[#This Row],[Avg]]+$U$2*TableOMP[[#This Row],[StdDev]]</f>
        <v>#N/A</v>
      </c>
      <c r="S8376" s="3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>MID(M8377,22,1)</f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s="3" t="e">
        <f>TableOMP[[#This Row],[Avg]]-$U$2*TableOMP[[#This Row],[StdDev]]</f>
        <v>#N/A</v>
      </c>
      <c r="R8377" s="3" t="e">
        <f>TableOMP[[#This Row],[Avg]]+$U$2*TableOMP[[#This Row],[StdDev]]</f>
        <v>#N/A</v>
      </c>
      <c r="S8377" s="3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>MID(M8378,22,1)</f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s="3" t="e">
        <f>TableOMP[[#This Row],[Avg]]-$U$2*TableOMP[[#This Row],[StdDev]]</f>
        <v>#N/A</v>
      </c>
      <c r="R8378" s="3" t="e">
        <f>TableOMP[[#This Row],[Avg]]+$U$2*TableOMP[[#This Row],[StdDev]]</f>
        <v>#N/A</v>
      </c>
      <c r="S8378" s="3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>MID(M8379,22,1)</f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s="3" t="e">
        <f>TableOMP[[#This Row],[Avg]]-$U$2*TableOMP[[#This Row],[StdDev]]</f>
        <v>#N/A</v>
      </c>
      <c r="R8379" s="3" t="e">
        <f>TableOMP[[#This Row],[Avg]]+$U$2*TableOMP[[#This Row],[StdDev]]</f>
        <v>#N/A</v>
      </c>
      <c r="S8379" s="3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>MID(M8380,22,1)</f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s="3" t="e">
        <f>TableOMP[[#This Row],[Avg]]-$U$2*TableOMP[[#This Row],[StdDev]]</f>
        <v>#N/A</v>
      </c>
      <c r="R8380" s="3" t="e">
        <f>TableOMP[[#This Row],[Avg]]+$U$2*TableOMP[[#This Row],[StdDev]]</f>
        <v>#N/A</v>
      </c>
      <c r="S8380" s="3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>MID(M8381,22,1)</f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s="3" t="e">
        <f>TableOMP[[#This Row],[Avg]]-$U$2*TableOMP[[#This Row],[StdDev]]</f>
        <v>#N/A</v>
      </c>
      <c r="R8381" s="3" t="e">
        <f>TableOMP[[#This Row],[Avg]]+$U$2*TableOMP[[#This Row],[StdDev]]</f>
        <v>#N/A</v>
      </c>
      <c r="S8381" s="3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>MID(M8382,22,1)</f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s="3" t="e">
        <f>TableOMP[[#This Row],[Avg]]-$U$2*TableOMP[[#This Row],[StdDev]]</f>
        <v>#N/A</v>
      </c>
      <c r="R8382" s="3" t="e">
        <f>TableOMP[[#This Row],[Avg]]+$U$2*TableOMP[[#This Row],[StdDev]]</f>
        <v>#N/A</v>
      </c>
      <c r="S8382" s="3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>MID(M8383,22,1)</f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s="3" t="e">
        <f>TableOMP[[#This Row],[Avg]]-$U$2*TableOMP[[#This Row],[StdDev]]</f>
        <v>#N/A</v>
      </c>
      <c r="R8383" s="3" t="e">
        <f>TableOMP[[#This Row],[Avg]]+$U$2*TableOMP[[#This Row],[StdDev]]</f>
        <v>#N/A</v>
      </c>
      <c r="S8383" s="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>MID(M8384,22,1)</f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s="3" t="e">
        <f>TableOMP[[#This Row],[Avg]]-$U$2*TableOMP[[#This Row],[StdDev]]</f>
        <v>#N/A</v>
      </c>
      <c r="R8384" s="3" t="e">
        <f>TableOMP[[#This Row],[Avg]]+$U$2*TableOMP[[#This Row],[StdDev]]</f>
        <v>#N/A</v>
      </c>
      <c r="S8384" s="3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>MID(M8385,22,1)</f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s="3" t="e">
        <f>TableOMP[[#This Row],[Avg]]-$U$2*TableOMP[[#This Row],[StdDev]]</f>
        <v>#N/A</v>
      </c>
      <c r="R8385" s="3" t="e">
        <f>TableOMP[[#This Row],[Avg]]+$U$2*TableOMP[[#This Row],[StdDev]]</f>
        <v>#N/A</v>
      </c>
      <c r="S8385" s="3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s="3" t="e">
        <f>TableOMP[[#This Row],[Avg]]-$U$2*TableOMP[[#This Row],[StdDev]]</f>
        <v>#N/A</v>
      </c>
      <c r="R8386" s="3" t="e">
        <f>TableOMP[[#This Row],[Avg]]+$U$2*TableOMP[[#This Row],[StdDev]]</f>
        <v>#N/A</v>
      </c>
      <c r="S8386" s="3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>MID(M8387,22,1)</f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s="3" t="e">
        <f>TableOMP[[#This Row],[Avg]]-$U$2*TableOMP[[#This Row],[StdDev]]</f>
        <v>#N/A</v>
      </c>
      <c r="R8387" s="3" t="e">
        <f>TableOMP[[#This Row],[Avg]]+$U$2*TableOMP[[#This Row],[StdDev]]</f>
        <v>#N/A</v>
      </c>
      <c r="S8387" s="3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>MID(M8388,22,1)</f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s="3" t="e">
        <f>TableOMP[[#This Row],[Avg]]-$U$2*TableOMP[[#This Row],[StdDev]]</f>
        <v>#N/A</v>
      </c>
      <c r="R8388" s="3" t="e">
        <f>TableOMP[[#This Row],[Avg]]+$U$2*TableOMP[[#This Row],[StdDev]]</f>
        <v>#N/A</v>
      </c>
      <c r="S8388" s="3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>MID(M8389,22,1)</f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s="3" t="e">
        <f>TableOMP[[#This Row],[Avg]]-$U$2*TableOMP[[#This Row],[StdDev]]</f>
        <v>#N/A</v>
      </c>
      <c r="R8389" s="3" t="e">
        <f>TableOMP[[#This Row],[Avg]]+$U$2*TableOMP[[#This Row],[StdDev]]</f>
        <v>#N/A</v>
      </c>
      <c r="S8389" s="3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>MID(M8390,22,1)</f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s="3" t="e">
        <f>TableOMP[[#This Row],[Avg]]-$U$2*TableOMP[[#This Row],[StdDev]]</f>
        <v>#N/A</v>
      </c>
      <c r="R8390" s="3" t="e">
        <f>TableOMP[[#This Row],[Avg]]+$U$2*TableOMP[[#This Row],[StdDev]]</f>
        <v>#N/A</v>
      </c>
      <c r="S8390" s="3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>MID(M8391,22,1)</f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s="3" t="e">
        <f>TableOMP[[#This Row],[Avg]]-$U$2*TableOMP[[#This Row],[StdDev]]</f>
        <v>#N/A</v>
      </c>
      <c r="R8391" s="3" t="e">
        <f>TableOMP[[#This Row],[Avg]]+$U$2*TableOMP[[#This Row],[StdDev]]</f>
        <v>#N/A</v>
      </c>
      <c r="S8391" s="3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>MID(M8392,22,1)</f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s="3" t="e">
        <f>TableOMP[[#This Row],[Avg]]-$U$2*TableOMP[[#This Row],[StdDev]]</f>
        <v>#N/A</v>
      </c>
      <c r="R8392" s="3" t="e">
        <f>TableOMP[[#This Row],[Avg]]+$U$2*TableOMP[[#This Row],[StdDev]]</f>
        <v>#N/A</v>
      </c>
      <c r="S8392" s="3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>MID(M8393,22,1)</f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s="3" t="e">
        <f>TableOMP[[#This Row],[Avg]]-$U$2*TableOMP[[#This Row],[StdDev]]</f>
        <v>#N/A</v>
      </c>
      <c r="R8393" s="3" t="e">
        <f>TableOMP[[#This Row],[Avg]]+$U$2*TableOMP[[#This Row],[StdDev]]</f>
        <v>#N/A</v>
      </c>
      <c r="S8393" s="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>MID(M8394,22,1)</f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s="3" t="e">
        <f>TableOMP[[#This Row],[Avg]]-$U$2*TableOMP[[#This Row],[StdDev]]</f>
        <v>#N/A</v>
      </c>
      <c r="R8394" s="3" t="e">
        <f>TableOMP[[#This Row],[Avg]]+$U$2*TableOMP[[#This Row],[StdDev]]</f>
        <v>#N/A</v>
      </c>
      <c r="S8394" s="3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>MID(M8395,22,1)</f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s="3" t="e">
        <f>TableOMP[[#This Row],[Avg]]-$U$2*TableOMP[[#This Row],[StdDev]]</f>
        <v>#N/A</v>
      </c>
      <c r="R8395" s="3" t="e">
        <f>TableOMP[[#This Row],[Avg]]+$U$2*TableOMP[[#This Row],[StdDev]]</f>
        <v>#N/A</v>
      </c>
      <c r="S8395" s="3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>MID(M8396,22,1)</f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s="3" t="e">
        <f>TableOMP[[#This Row],[Avg]]-$U$2*TableOMP[[#This Row],[StdDev]]</f>
        <v>#N/A</v>
      </c>
      <c r="R8396" s="3" t="e">
        <f>TableOMP[[#This Row],[Avg]]+$U$2*TableOMP[[#This Row],[StdDev]]</f>
        <v>#N/A</v>
      </c>
      <c r="S8396" s="3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>MID(M8397,22,1)</f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s="3" t="e">
        <f>TableOMP[[#This Row],[Avg]]-$U$2*TableOMP[[#This Row],[StdDev]]</f>
        <v>#N/A</v>
      </c>
      <c r="R8397" s="3" t="e">
        <f>TableOMP[[#This Row],[Avg]]+$U$2*TableOMP[[#This Row],[StdDev]]</f>
        <v>#N/A</v>
      </c>
      <c r="S8397" s="3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>MID(M8398,22,1)</f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s="3" t="e">
        <f>TableOMP[[#This Row],[Avg]]-$U$2*TableOMP[[#This Row],[StdDev]]</f>
        <v>#N/A</v>
      </c>
      <c r="R8398" s="3" t="e">
        <f>TableOMP[[#This Row],[Avg]]+$U$2*TableOMP[[#This Row],[StdDev]]</f>
        <v>#N/A</v>
      </c>
      <c r="S8398" s="3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>MID(M8399,22,1)</f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s="3" t="e">
        <f>TableOMP[[#This Row],[Avg]]-$U$2*TableOMP[[#This Row],[StdDev]]</f>
        <v>#N/A</v>
      </c>
      <c r="R8399" s="3" t="e">
        <f>TableOMP[[#This Row],[Avg]]+$U$2*TableOMP[[#This Row],[StdDev]]</f>
        <v>#N/A</v>
      </c>
      <c r="S8399" s="3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>MID(M8400,22,1)</f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s="3" t="e">
        <f>TableOMP[[#This Row],[Avg]]-$U$2*TableOMP[[#This Row],[StdDev]]</f>
        <v>#N/A</v>
      </c>
      <c r="R8400" s="3" t="e">
        <f>TableOMP[[#This Row],[Avg]]+$U$2*TableOMP[[#This Row],[StdDev]]</f>
        <v>#N/A</v>
      </c>
      <c r="S8400" s="3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>MID(M8401,22,1)</f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s="3" t="e">
        <f>TableOMP[[#This Row],[Avg]]-$U$2*TableOMP[[#This Row],[StdDev]]</f>
        <v>#N/A</v>
      </c>
      <c r="R8401" s="3" t="e">
        <f>TableOMP[[#This Row],[Avg]]+$U$2*TableOMP[[#This Row],[StdDev]]</f>
        <v>#N/A</v>
      </c>
      <c r="S8401" s="3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>MID(M8402,22,1)</f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s="3" t="e">
        <f>TableOMP[[#This Row],[Avg]]-$U$2*TableOMP[[#This Row],[StdDev]]</f>
        <v>#N/A</v>
      </c>
      <c r="R8402" s="3" t="e">
        <f>TableOMP[[#This Row],[Avg]]+$U$2*TableOMP[[#This Row],[StdDev]]</f>
        <v>#N/A</v>
      </c>
      <c r="S8402" s="3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>MID(M8403,22,1)</f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s="3" t="e">
        <f>TableOMP[[#This Row],[Avg]]-$U$2*TableOMP[[#This Row],[StdDev]]</f>
        <v>#N/A</v>
      </c>
      <c r="R8403" s="3" t="e">
        <f>TableOMP[[#This Row],[Avg]]+$U$2*TableOMP[[#This Row],[StdDev]]</f>
        <v>#N/A</v>
      </c>
      <c r="S8403" s="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>MID(M8404,22,1)</f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s="3" t="e">
        <f>TableOMP[[#This Row],[Avg]]-$U$2*TableOMP[[#This Row],[StdDev]]</f>
        <v>#N/A</v>
      </c>
      <c r="R8404" s="3" t="e">
        <f>TableOMP[[#This Row],[Avg]]+$U$2*TableOMP[[#This Row],[StdDev]]</f>
        <v>#N/A</v>
      </c>
      <c r="S8404" s="3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>MID(M8405,22,1)</f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s="3" t="e">
        <f>TableOMP[[#This Row],[Avg]]-$U$2*TableOMP[[#This Row],[StdDev]]</f>
        <v>#N/A</v>
      </c>
      <c r="R8405" s="3" t="e">
        <f>TableOMP[[#This Row],[Avg]]+$U$2*TableOMP[[#This Row],[StdDev]]</f>
        <v>#N/A</v>
      </c>
      <c r="S8405" s="3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>MID(M8406,22,1)</f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s="3" t="e">
        <f>TableOMP[[#This Row],[Avg]]-$U$2*TableOMP[[#This Row],[StdDev]]</f>
        <v>#N/A</v>
      </c>
      <c r="R8406" s="3" t="e">
        <f>TableOMP[[#This Row],[Avg]]+$U$2*TableOMP[[#This Row],[StdDev]]</f>
        <v>#N/A</v>
      </c>
      <c r="S8406" s="3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>MID(M8407,22,1)</f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s="3" t="e">
        <f>TableOMP[[#This Row],[Avg]]-$U$2*TableOMP[[#This Row],[StdDev]]</f>
        <v>#N/A</v>
      </c>
      <c r="R8407" s="3" t="e">
        <f>TableOMP[[#This Row],[Avg]]+$U$2*TableOMP[[#This Row],[StdDev]]</f>
        <v>#N/A</v>
      </c>
      <c r="S8407" s="3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>MID(M8408,22,1)</f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s="3" t="e">
        <f>TableOMP[[#This Row],[Avg]]-$U$2*TableOMP[[#This Row],[StdDev]]</f>
        <v>#N/A</v>
      </c>
      <c r="R8408" s="3" t="e">
        <f>TableOMP[[#This Row],[Avg]]+$U$2*TableOMP[[#This Row],[StdDev]]</f>
        <v>#N/A</v>
      </c>
      <c r="S8408" s="3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>MID(M8409,22,1)</f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s="3" t="e">
        <f>TableOMP[[#This Row],[Avg]]-$U$2*TableOMP[[#This Row],[StdDev]]</f>
        <v>#N/A</v>
      </c>
      <c r="R8409" s="3" t="e">
        <f>TableOMP[[#This Row],[Avg]]+$U$2*TableOMP[[#This Row],[StdDev]]</f>
        <v>#N/A</v>
      </c>
      <c r="S8409" s="3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>MID(M8410,22,1)</f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s="3" t="e">
        <f>TableOMP[[#This Row],[Avg]]-$U$2*TableOMP[[#This Row],[StdDev]]</f>
        <v>#N/A</v>
      </c>
      <c r="R8410" s="3" t="e">
        <f>TableOMP[[#This Row],[Avg]]+$U$2*TableOMP[[#This Row],[StdDev]]</f>
        <v>#N/A</v>
      </c>
      <c r="S8410" s="3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>MID(M8411,22,1)</f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s="3" t="e">
        <f>TableOMP[[#This Row],[Avg]]-$U$2*TableOMP[[#This Row],[StdDev]]</f>
        <v>#N/A</v>
      </c>
      <c r="R8411" s="3" t="e">
        <f>TableOMP[[#This Row],[Avg]]+$U$2*TableOMP[[#This Row],[StdDev]]</f>
        <v>#N/A</v>
      </c>
      <c r="S8411" s="3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>MID(M8412,22,1)</f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s="3" t="e">
        <f>TableOMP[[#This Row],[Avg]]-$U$2*TableOMP[[#This Row],[StdDev]]</f>
        <v>#N/A</v>
      </c>
      <c r="R8412" s="3" t="e">
        <f>TableOMP[[#This Row],[Avg]]+$U$2*TableOMP[[#This Row],[StdDev]]</f>
        <v>#N/A</v>
      </c>
      <c r="S8412" s="3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>MID(M8413,22,1)</f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s="3" t="e">
        <f>TableOMP[[#This Row],[Avg]]-$U$2*TableOMP[[#This Row],[StdDev]]</f>
        <v>#N/A</v>
      </c>
      <c r="R8413" s="3" t="e">
        <f>TableOMP[[#This Row],[Avg]]+$U$2*TableOMP[[#This Row],[StdDev]]</f>
        <v>#N/A</v>
      </c>
      <c r="S8413" s="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>MID(M8414,22,1)</f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s="3" t="e">
        <f>TableOMP[[#This Row],[Avg]]-$U$2*TableOMP[[#This Row],[StdDev]]</f>
        <v>#N/A</v>
      </c>
      <c r="R8414" s="3" t="e">
        <f>TableOMP[[#This Row],[Avg]]+$U$2*TableOMP[[#This Row],[StdDev]]</f>
        <v>#N/A</v>
      </c>
      <c r="S8414" s="3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>MID(M8415,22,1)</f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s="3" t="e">
        <f>TableOMP[[#This Row],[Avg]]-$U$2*TableOMP[[#This Row],[StdDev]]</f>
        <v>#N/A</v>
      </c>
      <c r="R8415" s="3" t="e">
        <f>TableOMP[[#This Row],[Avg]]+$U$2*TableOMP[[#This Row],[StdDev]]</f>
        <v>#N/A</v>
      </c>
      <c r="S8415" s="3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>MID(M8416,22,1)</f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s="3" t="e">
        <f>TableOMP[[#This Row],[Avg]]-$U$2*TableOMP[[#This Row],[StdDev]]</f>
        <v>#N/A</v>
      </c>
      <c r="R8416" s="3" t="e">
        <f>TableOMP[[#This Row],[Avg]]+$U$2*TableOMP[[#This Row],[StdDev]]</f>
        <v>#N/A</v>
      </c>
      <c r="S8416" s="3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>MID(M8417,22,1)</f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s="3" t="e">
        <f>TableOMP[[#This Row],[Avg]]-$U$2*TableOMP[[#This Row],[StdDev]]</f>
        <v>#N/A</v>
      </c>
      <c r="R8417" s="3" t="e">
        <f>TableOMP[[#This Row],[Avg]]+$U$2*TableOMP[[#This Row],[StdDev]]</f>
        <v>#N/A</v>
      </c>
      <c r="S8417" s="3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>MID(M8418,22,1)</f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s="3" t="e">
        <f>TableOMP[[#This Row],[Avg]]-$U$2*TableOMP[[#This Row],[StdDev]]</f>
        <v>#N/A</v>
      </c>
      <c r="R8418" s="3" t="e">
        <f>TableOMP[[#This Row],[Avg]]+$U$2*TableOMP[[#This Row],[StdDev]]</f>
        <v>#N/A</v>
      </c>
      <c r="S8418" s="3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>MID(M8419,22,1)</f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s="3" t="e">
        <f>TableOMP[[#This Row],[Avg]]-$U$2*TableOMP[[#This Row],[StdDev]]</f>
        <v>#N/A</v>
      </c>
      <c r="R8419" s="3" t="e">
        <f>TableOMP[[#This Row],[Avg]]+$U$2*TableOMP[[#This Row],[StdDev]]</f>
        <v>#N/A</v>
      </c>
      <c r="S8419" s="3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>MID(M8420,22,1)</f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s="3" t="e">
        <f>TableOMP[[#This Row],[Avg]]-$U$2*TableOMP[[#This Row],[StdDev]]</f>
        <v>#N/A</v>
      </c>
      <c r="R8420" s="3" t="e">
        <f>TableOMP[[#This Row],[Avg]]+$U$2*TableOMP[[#This Row],[StdDev]]</f>
        <v>#N/A</v>
      </c>
      <c r="S8420" s="3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>MID(M8421,22,1)</f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s="3" t="e">
        <f>TableOMP[[#This Row],[Avg]]-$U$2*TableOMP[[#This Row],[StdDev]]</f>
        <v>#N/A</v>
      </c>
      <c r="R8421" s="3" t="e">
        <f>TableOMP[[#This Row],[Avg]]+$U$2*TableOMP[[#This Row],[StdDev]]</f>
        <v>#N/A</v>
      </c>
      <c r="S8421" s="3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>MID(M8422,22,1)</f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s="3" t="e">
        <f>TableOMP[[#This Row],[Avg]]-$U$2*TableOMP[[#This Row],[StdDev]]</f>
        <v>#N/A</v>
      </c>
      <c r="R8422" s="3" t="e">
        <f>TableOMP[[#This Row],[Avg]]+$U$2*TableOMP[[#This Row],[StdDev]]</f>
        <v>#N/A</v>
      </c>
      <c r="S8422" s="3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>MID(M8423,22,1)</f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s="3" t="e">
        <f>TableOMP[[#This Row],[Avg]]-$U$2*TableOMP[[#This Row],[StdDev]]</f>
        <v>#N/A</v>
      </c>
      <c r="R8423" s="3" t="e">
        <f>TableOMP[[#This Row],[Avg]]+$U$2*TableOMP[[#This Row],[StdDev]]</f>
        <v>#N/A</v>
      </c>
      <c r="S8423" s="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>MID(M8424,22,1)</f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s="3" t="e">
        <f>TableOMP[[#This Row],[Avg]]-$U$2*TableOMP[[#This Row],[StdDev]]</f>
        <v>#N/A</v>
      </c>
      <c r="R8424" s="3" t="e">
        <f>TableOMP[[#This Row],[Avg]]+$U$2*TableOMP[[#This Row],[StdDev]]</f>
        <v>#N/A</v>
      </c>
      <c r="S8424" s="3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>MID(M8425,22,1)</f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s="3" t="e">
        <f>TableOMP[[#This Row],[Avg]]-$U$2*TableOMP[[#This Row],[StdDev]]</f>
        <v>#N/A</v>
      </c>
      <c r="R8425" s="3" t="e">
        <f>TableOMP[[#This Row],[Avg]]+$U$2*TableOMP[[#This Row],[StdDev]]</f>
        <v>#N/A</v>
      </c>
      <c r="S8425" s="3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>MID(M8426,22,1)</f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s="3" t="e">
        <f>TableOMP[[#This Row],[Avg]]-$U$2*TableOMP[[#This Row],[StdDev]]</f>
        <v>#N/A</v>
      </c>
      <c r="R8426" s="3" t="e">
        <f>TableOMP[[#This Row],[Avg]]+$U$2*TableOMP[[#This Row],[StdDev]]</f>
        <v>#N/A</v>
      </c>
      <c r="S8426" s="3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>MID(M8427,22,1)</f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s="3" t="e">
        <f>TableOMP[[#This Row],[Avg]]-$U$2*TableOMP[[#This Row],[StdDev]]</f>
        <v>#N/A</v>
      </c>
      <c r="R8427" s="3" t="e">
        <f>TableOMP[[#This Row],[Avg]]+$U$2*TableOMP[[#This Row],[StdDev]]</f>
        <v>#N/A</v>
      </c>
      <c r="S8427" s="3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>MID(M8428,22,1)</f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s="3" t="e">
        <f>TableOMP[[#This Row],[Avg]]-$U$2*TableOMP[[#This Row],[StdDev]]</f>
        <v>#N/A</v>
      </c>
      <c r="R8428" s="3" t="e">
        <f>TableOMP[[#This Row],[Avg]]+$U$2*TableOMP[[#This Row],[StdDev]]</f>
        <v>#N/A</v>
      </c>
      <c r="S8428" s="3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>MID(M8429,22,1)</f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s="3" t="e">
        <f>TableOMP[[#This Row],[Avg]]-$U$2*TableOMP[[#This Row],[StdDev]]</f>
        <v>#N/A</v>
      </c>
      <c r="R8429" s="3" t="e">
        <f>TableOMP[[#This Row],[Avg]]+$U$2*TableOMP[[#This Row],[StdDev]]</f>
        <v>#N/A</v>
      </c>
      <c r="S8429" s="3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>MID(M8430,22,1)</f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s="3" t="e">
        <f>TableOMP[[#This Row],[Avg]]-$U$2*TableOMP[[#This Row],[StdDev]]</f>
        <v>#N/A</v>
      </c>
      <c r="R8430" s="3" t="e">
        <f>TableOMP[[#This Row],[Avg]]+$U$2*TableOMP[[#This Row],[StdDev]]</f>
        <v>#N/A</v>
      </c>
      <c r="S8430" s="3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>MID(M8431,22,1)</f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s="3" t="e">
        <f>TableOMP[[#This Row],[Avg]]-$U$2*TableOMP[[#This Row],[StdDev]]</f>
        <v>#N/A</v>
      </c>
      <c r="R8431" s="3" t="e">
        <f>TableOMP[[#This Row],[Avg]]+$U$2*TableOMP[[#This Row],[StdDev]]</f>
        <v>#N/A</v>
      </c>
      <c r="S8431" s="3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>MID(M8432,22,1)</f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s="3" t="e">
        <f>TableOMP[[#This Row],[Avg]]-$U$2*TableOMP[[#This Row],[StdDev]]</f>
        <v>#N/A</v>
      </c>
      <c r="R8432" s="3" t="e">
        <f>TableOMP[[#This Row],[Avg]]+$U$2*TableOMP[[#This Row],[StdDev]]</f>
        <v>#N/A</v>
      </c>
      <c r="S8432" s="3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>MID(M8433,22,1)</f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s="3" t="e">
        <f>TableOMP[[#This Row],[Avg]]-$U$2*TableOMP[[#This Row],[StdDev]]</f>
        <v>#N/A</v>
      </c>
      <c r="R8433" s="3" t="e">
        <f>TableOMP[[#This Row],[Avg]]+$U$2*TableOMP[[#This Row],[StdDev]]</f>
        <v>#N/A</v>
      </c>
      <c r="S8433" s="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>MID(M8434,22,1)</f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s="3" t="e">
        <f>TableOMP[[#This Row],[Avg]]-$U$2*TableOMP[[#This Row],[StdDev]]</f>
        <v>#N/A</v>
      </c>
      <c r="R8434" s="3" t="e">
        <f>TableOMP[[#This Row],[Avg]]+$U$2*TableOMP[[#This Row],[StdDev]]</f>
        <v>#N/A</v>
      </c>
      <c r="S8434" s="3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>MID(M8435,22,1)</f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s="3" t="e">
        <f>TableOMP[[#This Row],[Avg]]-$U$2*TableOMP[[#This Row],[StdDev]]</f>
        <v>#N/A</v>
      </c>
      <c r="R8435" s="3" t="e">
        <f>TableOMP[[#This Row],[Avg]]+$U$2*TableOMP[[#This Row],[StdDev]]</f>
        <v>#N/A</v>
      </c>
      <c r="S8435" s="3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>MID(M8436,22,1)</f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s="3" t="e">
        <f>TableOMP[[#This Row],[Avg]]-$U$2*TableOMP[[#This Row],[StdDev]]</f>
        <v>#N/A</v>
      </c>
      <c r="R8436" s="3" t="e">
        <f>TableOMP[[#This Row],[Avg]]+$U$2*TableOMP[[#This Row],[StdDev]]</f>
        <v>#N/A</v>
      </c>
      <c r="S8436" s="3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>MID(M8437,22,1)</f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s="3" t="e">
        <f>TableOMP[[#This Row],[Avg]]-$U$2*TableOMP[[#This Row],[StdDev]]</f>
        <v>#N/A</v>
      </c>
      <c r="R8437" s="3" t="e">
        <f>TableOMP[[#This Row],[Avg]]+$U$2*TableOMP[[#This Row],[StdDev]]</f>
        <v>#N/A</v>
      </c>
      <c r="S8437" s="3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>MID(M8438,22,1)</f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s="3" t="e">
        <f>TableOMP[[#This Row],[Avg]]-$U$2*TableOMP[[#This Row],[StdDev]]</f>
        <v>#N/A</v>
      </c>
      <c r="R8438" s="3" t="e">
        <f>TableOMP[[#This Row],[Avg]]+$U$2*TableOMP[[#This Row],[StdDev]]</f>
        <v>#N/A</v>
      </c>
      <c r="S8438" s="3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>MID(M8439,22,1)</f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s="3" t="e">
        <f>TableOMP[[#This Row],[Avg]]-$U$2*TableOMP[[#This Row],[StdDev]]</f>
        <v>#N/A</v>
      </c>
      <c r="R8439" s="3" t="e">
        <f>TableOMP[[#This Row],[Avg]]+$U$2*TableOMP[[#This Row],[StdDev]]</f>
        <v>#N/A</v>
      </c>
      <c r="S8439" s="3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>MID(M8440,22,1)</f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s="3" t="e">
        <f>TableOMP[[#This Row],[Avg]]-$U$2*TableOMP[[#This Row],[StdDev]]</f>
        <v>#N/A</v>
      </c>
      <c r="R8440" s="3" t="e">
        <f>TableOMP[[#This Row],[Avg]]+$U$2*TableOMP[[#This Row],[StdDev]]</f>
        <v>#N/A</v>
      </c>
      <c r="S8440" s="3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>MID(M8441,22,1)</f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s="3" t="e">
        <f>TableOMP[[#This Row],[Avg]]-$U$2*TableOMP[[#This Row],[StdDev]]</f>
        <v>#N/A</v>
      </c>
      <c r="R8441" s="3" t="e">
        <f>TableOMP[[#This Row],[Avg]]+$U$2*TableOMP[[#This Row],[StdDev]]</f>
        <v>#N/A</v>
      </c>
      <c r="S8441" s="3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>MID(M8442,22,1)</f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s="3" t="e">
        <f>TableOMP[[#This Row],[Avg]]-$U$2*TableOMP[[#This Row],[StdDev]]</f>
        <v>#N/A</v>
      </c>
      <c r="R8442" s="3" t="e">
        <f>TableOMP[[#This Row],[Avg]]+$U$2*TableOMP[[#This Row],[StdDev]]</f>
        <v>#N/A</v>
      </c>
      <c r="S8442" s="3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>MID(M8443,22,1)</f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s="3" t="e">
        <f>TableOMP[[#This Row],[Avg]]-$U$2*TableOMP[[#This Row],[StdDev]]</f>
        <v>#N/A</v>
      </c>
      <c r="R8443" s="3" t="e">
        <f>TableOMP[[#This Row],[Avg]]+$U$2*TableOMP[[#This Row],[StdDev]]</f>
        <v>#N/A</v>
      </c>
      <c r="S8443" s="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>MID(M8444,22,1)</f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s="3" t="e">
        <f>TableOMP[[#This Row],[Avg]]-$U$2*TableOMP[[#This Row],[StdDev]]</f>
        <v>#N/A</v>
      </c>
      <c r="R8444" s="3" t="e">
        <f>TableOMP[[#This Row],[Avg]]+$U$2*TableOMP[[#This Row],[StdDev]]</f>
        <v>#N/A</v>
      </c>
      <c r="S8444" s="3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>MID(M8445,22,1)</f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s="3" t="e">
        <f>TableOMP[[#This Row],[Avg]]-$U$2*TableOMP[[#This Row],[StdDev]]</f>
        <v>#N/A</v>
      </c>
      <c r="R8445" s="3" t="e">
        <f>TableOMP[[#This Row],[Avg]]+$U$2*TableOMP[[#This Row],[StdDev]]</f>
        <v>#N/A</v>
      </c>
      <c r="S8445" s="3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>MID(M8446,22,1)</f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s="3" t="e">
        <f>TableOMP[[#This Row],[Avg]]-$U$2*TableOMP[[#This Row],[StdDev]]</f>
        <v>#N/A</v>
      </c>
      <c r="R8446" s="3" t="e">
        <f>TableOMP[[#This Row],[Avg]]+$U$2*TableOMP[[#This Row],[StdDev]]</f>
        <v>#N/A</v>
      </c>
      <c r="S8446" s="3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>MID(M8447,22,1)</f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s="3" t="e">
        <f>TableOMP[[#This Row],[Avg]]-$U$2*TableOMP[[#This Row],[StdDev]]</f>
        <v>#N/A</v>
      </c>
      <c r="R8447" s="3" t="e">
        <f>TableOMP[[#This Row],[Avg]]+$U$2*TableOMP[[#This Row],[StdDev]]</f>
        <v>#N/A</v>
      </c>
      <c r="S8447" s="3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>MID(M8448,22,1)</f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s="3" t="e">
        <f>TableOMP[[#This Row],[Avg]]-$U$2*TableOMP[[#This Row],[StdDev]]</f>
        <v>#N/A</v>
      </c>
      <c r="R8448" s="3" t="e">
        <f>TableOMP[[#This Row],[Avg]]+$U$2*TableOMP[[#This Row],[StdDev]]</f>
        <v>#N/A</v>
      </c>
      <c r="S8448" s="3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>MID(M8449,22,1)</f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s="3" t="e">
        <f>TableOMP[[#This Row],[Avg]]-$U$2*TableOMP[[#This Row],[StdDev]]</f>
        <v>#N/A</v>
      </c>
      <c r="R8449" s="3" t="e">
        <f>TableOMP[[#This Row],[Avg]]+$U$2*TableOMP[[#This Row],[StdDev]]</f>
        <v>#N/A</v>
      </c>
      <c r="S8449" s="3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s="3" t="e">
        <f>TableOMP[[#This Row],[Avg]]-$U$2*TableOMP[[#This Row],[StdDev]]</f>
        <v>#N/A</v>
      </c>
      <c r="R8450" s="3" t="e">
        <f>TableOMP[[#This Row],[Avg]]+$U$2*TableOMP[[#This Row],[StdDev]]</f>
        <v>#N/A</v>
      </c>
      <c r="S8450" s="3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>MID(M8451,22,1)</f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s="3" t="e">
        <f>TableOMP[[#This Row],[Avg]]-$U$2*TableOMP[[#This Row],[StdDev]]</f>
        <v>#N/A</v>
      </c>
      <c r="R8451" s="3" t="e">
        <f>TableOMP[[#This Row],[Avg]]+$U$2*TableOMP[[#This Row],[StdDev]]</f>
        <v>#N/A</v>
      </c>
      <c r="S8451" s="3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>MID(M8452,22,1)</f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s="3" t="e">
        <f>TableOMP[[#This Row],[Avg]]-$U$2*TableOMP[[#This Row],[StdDev]]</f>
        <v>#N/A</v>
      </c>
      <c r="R8452" s="3" t="e">
        <f>TableOMP[[#This Row],[Avg]]+$U$2*TableOMP[[#This Row],[StdDev]]</f>
        <v>#N/A</v>
      </c>
      <c r="S8452" s="3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>MID(M8453,22,1)</f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s="3" t="e">
        <f>TableOMP[[#This Row],[Avg]]-$U$2*TableOMP[[#This Row],[StdDev]]</f>
        <v>#N/A</v>
      </c>
      <c r="R8453" s="3" t="e">
        <f>TableOMP[[#This Row],[Avg]]+$U$2*TableOMP[[#This Row],[StdDev]]</f>
        <v>#N/A</v>
      </c>
      <c r="S8453" s="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>MID(M8454,22,1)</f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s="3" t="e">
        <f>TableOMP[[#This Row],[Avg]]-$U$2*TableOMP[[#This Row],[StdDev]]</f>
        <v>#N/A</v>
      </c>
      <c r="R8454" s="3" t="e">
        <f>TableOMP[[#This Row],[Avg]]+$U$2*TableOMP[[#This Row],[StdDev]]</f>
        <v>#N/A</v>
      </c>
      <c r="S8454" s="3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>MID(M8455,22,1)</f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s="3" t="e">
        <f>TableOMP[[#This Row],[Avg]]-$U$2*TableOMP[[#This Row],[StdDev]]</f>
        <v>#N/A</v>
      </c>
      <c r="R8455" s="3" t="e">
        <f>TableOMP[[#This Row],[Avg]]+$U$2*TableOMP[[#This Row],[StdDev]]</f>
        <v>#N/A</v>
      </c>
      <c r="S8455" s="3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>MID(M8456,22,1)</f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s="3" t="e">
        <f>TableOMP[[#This Row],[Avg]]-$U$2*TableOMP[[#This Row],[StdDev]]</f>
        <v>#N/A</v>
      </c>
      <c r="R8456" s="3" t="e">
        <f>TableOMP[[#This Row],[Avg]]+$U$2*TableOMP[[#This Row],[StdDev]]</f>
        <v>#N/A</v>
      </c>
      <c r="S8456" s="3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>MID(M8457,22,1)</f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s="3" t="e">
        <f>TableOMP[[#This Row],[Avg]]-$U$2*TableOMP[[#This Row],[StdDev]]</f>
        <v>#N/A</v>
      </c>
      <c r="R8457" s="3" t="e">
        <f>TableOMP[[#This Row],[Avg]]+$U$2*TableOMP[[#This Row],[StdDev]]</f>
        <v>#N/A</v>
      </c>
      <c r="S8457" s="3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>MID(M8458,22,1)</f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s="3" t="e">
        <f>TableOMP[[#This Row],[Avg]]-$U$2*TableOMP[[#This Row],[StdDev]]</f>
        <v>#N/A</v>
      </c>
      <c r="R8458" s="3" t="e">
        <f>TableOMP[[#This Row],[Avg]]+$U$2*TableOMP[[#This Row],[StdDev]]</f>
        <v>#N/A</v>
      </c>
      <c r="S8458" s="3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>MID(M8459,22,1)</f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s="3" t="e">
        <f>TableOMP[[#This Row],[Avg]]-$U$2*TableOMP[[#This Row],[StdDev]]</f>
        <v>#N/A</v>
      </c>
      <c r="R8459" s="3" t="e">
        <f>TableOMP[[#This Row],[Avg]]+$U$2*TableOMP[[#This Row],[StdDev]]</f>
        <v>#N/A</v>
      </c>
      <c r="S8459" s="3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>MID(M8460,22,1)</f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s="3" t="e">
        <f>TableOMP[[#This Row],[Avg]]-$U$2*TableOMP[[#This Row],[StdDev]]</f>
        <v>#N/A</v>
      </c>
      <c r="R8460" s="3" t="e">
        <f>TableOMP[[#This Row],[Avg]]+$U$2*TableOMP[[#This Row],[StdDev]]</f>
        <v>#N/A</v>
      </c>
      <c r="S8460" s="3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>MID(M8461,22,1)</f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s="3" t="e">
        <f>TableOMP[[#This Row],[Avg]]-$U$2*TableOMP[[#This Row],[StdDev]]</f>
        <v>#N/A</v>
      </c>
      <c r="R8461" s="3" t="e">
        <f>TableOMP[[#This Row],[Avg]]+$U$2*TableOMP[[#This Row],[StdDev]]</f>
        <v>#N/A</v>
      </c>
      <c r="S8461" s="3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>MID(M8462,22,1)</f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s="3" t="e">
        <f>TableOMP[[#This Row],[Avg]]-$U$2*TableOMP[[#This Row],[StdDev]]</f>
        <v>#N/A</v>
      </c>
      <c r="R8462" s="3" t="e">
        <f>TableOMP[[#This Row],[Avg]]+$U$2*TableOMP[[#This Row],[StdDev]]</f>
        <v>#N/A</v>
      </c>
      <c r="S8462" s="3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>MID(M8463,22,1)</f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s="3" t="e">
        <f>TableOMP[[#This Row],[Avg]]-$U$2*TableOMP[[#This Row],[StdDev]]</f>
        <v>#N/A</v>
      </c>
      <c r="R8463" s="3" t="e">
        <f>TableOMP[[#This Row],[Avg]]+$U$2*TableOMP[[#This Row],[StdDev]]</f>
        <v>#N/A</v>
      </c>
      <c r="S8463" s="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>MID(M8464,22,1)</f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s="3" t="e">
        <f>TableOMP[[#This Row],[Avg]]-$U$2*TableOMP[[#This Row],[StdDev]]</f>
        <v>#N/A</v>
      </c>
      <c r="R8464" s="3" t="e">
        <f>TableOMP[[#This Row],[Avg]]+$U$2*TableOMP[[#This Row],[StdDev]]</f>
        <v>#N/A</v>
      </c>
      <c r="S8464" s="3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>MID(M8465,22,1)</f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s="3" t="e">
        <f>TableOMP[[#This Row],[Avg]]-$U$2*TableOMP[[#This Row],[StdDev]]</f>
        <v>#N/A</v>
      </c>
      <c r="R8465" s="3" t="e">
        <f>TableOMP[[#This Row],[Avg]]+$U$2*TableOMP[[#This Row],[StdDev]]</f>
        <v>#N/A</v>
      </c>
      <c r="S8465" s="3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>MID(M8466,22,1)</f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s="3" t="e">
        <f>TableOMP[[#This Row],[Avg]]-$U$2*TableOMP[[#This Row],[StdDev]]</f>
        <v>#N/A</v>
      </c>
      <c r="R8466" s="3" t="e">
        <f>TableOMP[[#This Row],[Avg]]+$U$2*TableOMP[[#This Row],[StdDev]]</f>
        <v>#N/A</v>
      </c>
      <c r="S8466" s="3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>MID(M8467,22,1)</f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s="3" t="e">
        <f>TableOMP[[#This Row],[Avg]]-$U$2*TableOMP[[#This Row],[StdDev]]</f>
        <v>#N/A</v>
      </c>
      <c r="R8467" s="3" t="e">
        <f>TableOMP[[#This Row],[Avg]]+$U$2*TableOMP[[#This Row],[StdDev]]</f>
        <v>#N/A</v>
      </c>
      <c r="S8467" s="3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>MID(M8468,22,1)</f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s="3" t="e">
        <f>TableOMP[[#This Row],[Avg]]-$U$2*TableOMP[[#This Row],[StdDev]]</f>
        <v>#N/A</v>
      </c>
      <c r="R8468" s="3" t="e">
        <f>TableOMP[[#This Row],[Avg]]+$U$2*TableOMP[[#This Row],[StdDev]]</f>
        <v>#N/A</v>
      </c>
      <c r="S8468" s="3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>MID(M8469,22,1)</f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s="3" t="e">
        <f>TableOMP[[#This Row],[Avg]]-$U$2*TableOMP[[#This Row],[StdDev]]</f>
        <v>#N/A</v>
      </c>
      <c r="R8469" s="3" t="e">
        <f>TableOMP[[#This Row],[Avg]]+$U$2*TableOMP[[#This Row],[StdDev]]</f>
        <v>#N/A</v>
      </c>
      <c r="S8469" s="3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>MID(M8470,22,1)</f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s="3" t="e">
        <f>TableOMP[[#This Row],[Avg]]-$U$2*TableOMP[[#This Row],[StdDev]]</f>
        <v>#N/A</v>
      </c>
      <c r="R8470" s="3" t="e">
        <f>TableOMP[[#This Row],[Avg]]+$U$2*TableOMP[[#This Row],[StdDev]]</f>
        <v>#N/A</v>
      </c>
      <c r="S8470" s="3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>MID(M8471,22,1)</f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s="3" t="e">
        <f>TableOMP[[#This Row],[Avg]]-$U$2*TableOMP[[#This Row],[StdDev]]</f>
        <v>#N/A</v>
      </c>
      <c r="R8471" s="3" t="e">
        <f>TableOMP[[#This Row],[Avg]]+$U$2*TableOMP[[#This Row],[StdDev]]</f>
        <v>#N/A</v>
      </c>
      <c r="S8471" s="3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>MID(M8472,22,1)</f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s="3" t="e">
        <f>TableOMP[[#This Row],[Avg]]-$U$2*TableOMP[[#This Row],[StdDev]]</f>
        <v>#N/A</v>
      </c>
      <c r="R8472" s="3" t="e">
        <f>TableOMP[[#This Row],[Avg]]+$U$2*TableOMP[[#This Row],[StdDev]]</f>
        <v>#N/A</v>
      </c>
      <c r="S8472" s="3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>MID(M8473,22,1)</f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s="3" t="e">
        <f>TableOMP[[#This Row],[Avg]]-$U$2*TableOMP[[#This Row],[StdDev]]</f>
        <v>#N/A</v>
      </c>
      <c r="R8473" s="3" t="e">
        <f>TableOMP[[#This Row],[Avg]]+$U$2*TableOMP[[#This Row],[StdDev]]</f>
        <v>#N/A</v>
      </c>
      <c r="S8473" s="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>MID(M8474,22,1)</f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s="3" t="e">
        <f>TableOMP[[#This Row],[Avg]]-$U$2*TableOMP[[#This Row],[StdDev]]</f>
        <v>#N/A</v>
      </c>
      <c r="R8474" s="3" t="e">
        <f>TableOMP[[#This Row],[Avg]]+$U$2*TableOMP[[#This Row],[StdDev]]</f>
        <v>#N/A</v>
      </c>
      <c r="S8474" s="3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>MID(M8475,22,1)</f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s="3" t="e">
        <f>TableOMP[[#This Row],[Avg]]-$U$2*TableOMP[[#This Row],[StdDev]]</f>
        <v>#N/A</v>
      </c>
      <c r="R8475" s="3" t="e">
        <f>TableOMP[[#This Row],[Avg]]+$U$2*TableOMP[[#This Row],[StdDev]]</f>
        <v>#N/A</v>
      </c>
      <c r="S8475" s="3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>MID(M8476,22,1)</f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s="3" t="e">
        <f>TableOMP[[#This Row],[Avg]]-$U$2*TableOMP[[#This Row],[StdDev]]</f>
        <v>#N/A</v>
      </c>
      <c r="R8476" s="3" t="e">
        <f>TableOMP[[#This Row],[Avg]]+$U$2*TableOMP[[#This Row],[StdDev]]</f>
        <v>#N/A</v>
      </c>
      <c r="S8476" s="3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>MID(M8477,22,1)</f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s="3" t="e">
        <f>TableOMP[[#This Row],[Avg]]-$U$2*TableOMP[[#This Row],[StdDev]]</f>
        <v>#N/A</v>
      </c>
      <c r="R8477" s="3" t="e">
        <f>TableOMP[[#This Row],[Avg]]+$U$2*TableOMP[[#This Row],[StdDev]]</f>
        <v>#N/A</v>
      </c>
      <c r="S8477" s="3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>MID(M8478,22,1)</f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s="3" t="e">
        <f>TableOMP[[#This Row],[Avg]]-$U$2*TableOMP[[#This Row],[StdDev]]</f>
        <v>#N/A</v>
      </c>
      <c r="R8478" s="3" t="e">
        <f>TableOMP[[#This Row],[Avg]]+$U$2*TableOMP[[#This Row],[StdDev]]</f>
        <v>#N/A</v>
      </c>
      <c r="S8478" s="3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>MID(M8479,22,1)</f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s="3" t="e">
        <f>TableOMP[[#This Row],[Avg]]-$U$2*TableOMP[[#This Row],[StdDev]]</f>
        <v>#N/A</v>
      </c>
      <c r="R8479" s="3" t="e">
        <f>TableOMP[[#This Row],[Avg]]+$U$2*TableOMP[[#This Row],[StdDev]]</f>
        <v>#N/A</v>
      </c>
      <c r="S8479" s="3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>MID(M8480,22,1)</f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s="3" t="e">
        <f>TableOMP[[#This Row],[Avg]]-$U$2*TableOMP[[#This Row],[StdDev]]</f>
        <v>#N/A</v>
      </c>
      <c r="R8480" s="3" t="e">
        <f>TableOMP[[#This Row],[Avg]]+$U$2*TableOMP[[#This Row],[StdDev]]</f>
        <v>#N/A</v>
      </c>
      <c r="S8480" s="3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>MID(M8481,22,1)</f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s="3" t="e">
        <f>TableOMP[[#This Row],[Avg]]-$U$2*TableOMP[[#This Row],[StdDev]]</f>
        <v>#N/A</v>
      </c>
      <c r="R8481" s="3" t="e">
        <f>TableOMP[[#This Row],[Avg]]+$U$2*TableOMP[[#This Row],[StdDev]]</f>
        <v>#N/A</v>
      </c>
      <c r="S8481" s="3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>MID(M8482,22,1)</f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s="3" t="e">
        <f>TableOMP[[#This Row],[Avg]]-$U$2*TableOMP[[#This Row],[StdDev]]</f>
        <v>#N/A</v>
      </c>
      <c r="R8482" s="3" t="e">
        <f>TableOMP[[#This Row],[Avg]]+$U$2*TableOMP[[#This Row],[StdDev]]</f>
        <v>#N/A</v>
      </c>
      <c r="S8482" s="3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>MID(M8483,22,1)</f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s="3" t="e">
        <f>TableOMP[[#This Row],[Avg]]-$U$2*TableOMP[[#This Row],[StdDev]]</f>
        <v>#N/A</v>
      </c>
      <c r="R8483" s="3" t="e">
        <f>TableOMP[[#This Row],[Avg]]+$U$2*TableOMP[[#This Row],[StdDev]]</f>
        <v>#N/A</v>
      </c>
      <c r="S8483" s="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>MID(M8484,22,1)</f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s="3" t="e">
        <f>TableOMP[[#This Row],[Avg]]-$U$2*TableOMP[[#This Row],[StdDev]]</f>
        <v>#N/A</v>
      </c>
      <c r="R8484" s="3" t="e">
        <f>TableOMP[[#This Row],[Avg]]+$U$2*TableOMP[[#This Row],[StdDev]]</f>
        <v>#N/A</v>
      </c>
      <c r="S8484" s="3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>MID(M8485,22,1)</f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s="3" t="e">
        <f>TableOMP[[#This Row],[Avg]]-$U$2*TableOMP[[#This Row],[StdDev]]</f>
        <v>#N/A</v>
      </c>
      <c r="R8485" s="3" t="e">
        <f>TableOMP[[#This Row],[Avg]]+$U$2*TableOMP[[#This Row],[StdDev]]</f>
        <v>#N/A</v>
      </c>
      <c r="S8485" s="3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>MID(M8486,22,1)</f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s="3" t="e">
        <f>TableOMP[[#This Row],[Avg]]-$U$2*TableOMP[[#This Row],[StdDev]]</f>
        <v>#N/A</v>
      </c>
      <c r="R8486" s="3" t="e">
        <f>TableOMP[[#This Row],[Avg]]+$U$2*TableOMP[[#This Row],[StdDev]]</f>
        <v>#N/A</v>
      </c>
      <c r="S8486" s="3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>MID(M8487,22,1)</f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s="3" t="e">
        <f>TableOMP[[#This Row],[Avg]]-$U$2*TableOMP[[#This Row],[StdDev]]</f>
        <v>#N/A</v>
      </c>
      <c r="R8487" s="3" t="e">
        <f>TableOMP[[#This Row],[Avg]]+$U$2*TableOMP[[#This Row],[StdDev]]</f>
        <v>#N/A</v>
      </c>
      <c r="S8487" s="3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>MID(M8488,22,1)</f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s="3" t="e">
        <f>TableOMP[[#This Row],[Avg]]-$U$2*TableOMP[[#This Row],[StdDev]]</f>
        <v>#N/A</v>
      </c>
      <c r="R8488" s="3" t="e">
        <f>TableOMP[[#This Row],[Avg]]+$U$2*TableOMP[[#This Row],[StdDev]]</f>
        <v>#N/A</v>
      </c>
      <c r="S8488" s="3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>MID(M8489,22,1)</f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s="3" t="e">
        <f>TableOMP[[#This Row],[Avg]]-$U$2*TableOMP[[#This Row],[StdDev]]</f>
        <v>#N/A</v>
      </c>
      <c r="R8489" s="3" t="e">
        <f>TableOMP[[#This Row],[Avg]]+$U$2*TableOMP[[#This Row],[StdDev]]</f>
        <v>#N/A</v>
      </c>
      <c r="S8489" s="3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>MID(M8490,22,1)</f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s="3" t="e">
        <f>TableOMP[[#This Row],[Avg]]-$U$2*TableOMP[[#This Row],[StdDev]]</f>
        <v>#N/A</v>
      </c>
      <c r="R8490" s="3" t="e">
        <f>TableOMP[[#This Row],[Avg]]+$U$2*TableOMP[[#This Row],[StdDev]]</f>
        <v>#N/A</v>
      </c>
      <c r="S8490" s="3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>MID(M8491,22,1)</f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s="3" t="e">
        <f>TableOMP[[#This Row],[Avg]]-$U$2*TableOMP[[#This Row],[StdDev]]</f>
        <v>#N/A</v>
      </c>
      <c r="R8491" s="3" t="e">
        <f>TableOMP[[#This Row],[Avg]]+$U$2*TableOMP[[#This Row],[StdDev]]</f>
        <v>#N/A</v>
      </c>
      <c r="S8491" s="3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>MID(M8492,22,1)</f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s="3" t="e">
        <f>TableOMP[[#This Row],[Avg]]-$U$2*TableOMP[[#This Row],[StdDev]]</f>
        <v>#N/A</v>
      </c>
      <c r="R8492" s="3" t="e">
        <f>TableOMP[[#This Row],[Avg]]+$U$2*TableOMP[[#This Row],[StdDev]]</f>
        <v>#N/A</v>
      </c>
      <c r="S8492" s="3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>MID(M8493,22,1)</f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s="3" t="e">
        <f>TableOMP[[#This Row],[Avg]]-$U$2*TableOMP[[#This Row],[StdDev]]</f>
        <v>#N/A</v>
      </c>
      <c r="R8493" s="3" t="e">
        <f>TableOMP[[#This Row],[Avg]]+$U$2*TableOMP[[#This Row],[StdDev]]</f>
        <v>#N/A</v>
      </c>
      <c r="S8493" s="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>MID(M8494,22,1)</f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s="3" t="e">
        <f>TableOMP[[#This Row],[Avg]]-$U$2*TableOMP[[#This Row],[StdDev]]</f>
        <v>#N/A</v>
      </c>
      <c r="R8494" s="3" t="e">
        <f>TableOMP[[#This Row],[Avg]]+$U$2*TableOMP[[#This Row],[StdDev]]</f>
        <v>#N/A</v>
      </c>
      <c r="S8494" s="3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>MID(M8495,22,1)</f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s="3" t="e">
        <f>TableOMP[[#This Row],[Avg]]-$U$2*TableOMP[[#This Row],[StdDev]]</f>
        <v>#N/A</v>
      </c>
      <c r="R8495" s="3" t="e">
        <f>TableOMP[[#This Row],[Avg]]+$U$2*TableOMP[[#This Row],[StdDev]]</f>
        <v>#N/A</v>
      </c>
      <c r="S8495" s="3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>MID(M8496,22,1)</f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s="3" t="e">
        <f>TableOMP[[#This Row],[Avg]]-$U$2*TableOMP[[#This Row],[StdDev]]</f>
        <v>#N/A</v>
      </c>
      <c r="R8496" s="3" t="e">
        <f>TableOMP[[#This Row],[Avg]]+$U$2*TableOMP[[#This Row],[StdDev]]</f>
        <v>#N/A</v>
      </c>
      <c r="S8496" s="3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>MID(M8497,22,1)</f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s="3" t="e">
        <f>TableOMP[[#This Row],[Avg]]-$U$2*TableOMP[[#This Row],[StdDev]]</f>
        <v>#N/A</v>
      </c>
      <c r="R8497" s="3" t="e">
        <f>TableOMP[[#This Row],[Avg]]+$U$2*TableOMP[[#This Row],[StdDev]]</f>
        <v>#N/A</v>
      </c>
      <c r="S8497" s="3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>MID(M8498,22,1)</f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s="3" t="e">
        <f>TableOMP[[#This Row],[Avg]]-$U$2*TableOMP[[#This Row],[StdDev]]</f>
        <v>#N/A</v>
      </c>
      <c r="R8498" s="3" t="e">
        <f>TableOMP[[#This Row],[Avg]]+$U$2*TableOMP[[#This Row],[StdDev]]</f>
        <v>#N/A</v>
      </c>
      <c r="S8498" s="3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>MID(M8499,22,1)</f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s="3" t="e">
        <f>TableOMP[[#This Row],[Avg]]-$U$2*TableOMP[[#This Row],[StdDev]]</f>
        <v>#N/A</v>
      </c>
      <c r="R8499" s="3" t="e">
        <f>TableOMP[[#This Row],[Avg]]+$U$2*TableOMP[[#This Row],[StdDev]]</f>
        <v>#N/A</v>
      </c>
      <c r="S8499" s="3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>MID(M8500,22,1)</f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s="3" t="e">
        <f>TableOMP[[#This Row],[Avg]]-$U$2*TableOMP[[#This Row],[StdDev]]</f>
        <v>#N/A</v>
      </c>
      <c r="R8500" s="3" t="e">
        <f>TableOMP[[#This Row],[Avg]]+$U$2*TableOMP[[#This Row],[StdDev]]</f>
        <v>#N/A</v>
      </c>
      <c r="S8500" s="3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>MID(M8501,22,1)</f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s="3" t="e">
        <f>TableOMP[[#This Row],[Avg]]-$U$2*TableOMP[[#This Row],[StdDev]]</f>
        <v>#N/A</v>
      </c>
      <c r="R8501" s="3" t="e">
        <f>TableOMP[[#This Row],[Avg]]+$U$2*TableOMP[[#This Row],[StdDev]]</f>
        <v>#N/A</v>
      </c>
      <c r="S8501" s="3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>MID(M8502,22,1)</f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s="3" t="e">
        <f>TableOMP[[#This Row],[Avg]]-$U$2*TableOMP[[#This Row],[StdDev]]</f>
        <v>#N/A</v>
      </c>
      <c r="R8502" s="3" t="e">
        <f>TableOMP[[#This Row],[Avg]]+$U$2*TableOMP[[#This Row],[StdDev]]</f>
        <v>#N/A</v>
      </c>
      <c r="S8502" s="3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>MID(M8503,22,1)</f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s="3" t="e">
        <f>TableOMP[[#This Row],[Avg]]-$U$2*TableOMP[[#This Row],[StdDev]]</f>
        <v>#N/A</v>
      </c>
      <c r="R8503" s="3" t="e">
        <f>TableOMP[[#This Row],[Avg]]+$U$2*TableOMP[[#This Row],[StdDev]]</f>
        <v>#N/A</v>
      </c>
      <c r="S8503" s="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>MID(M8504,22,1)</f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s="3" t="e">
        <f>TableOMP[[#This Row],[Avg]]-$U$2*TableOMP[[#This Row],[StdDev]]</f>
        <v>#N/A</v>
      </c>
      <c r="R8504" s="3" t="e">
        <f>TableOMP[[#This Row],[Avg]]+$U$2*TableOMP[[#This Row],[StdDev]]</f>
        <v>#N/A</v>
      </c>
      <c r="S8504" s="3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>MID(M8505,22,1)</f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s="3" t="e">
        <f>TableOMP[[#This Row],[Avg]]-$U$2*TableOMP[[#This Row],[StdDev]]</f>
        <v>#N/A</v>
      </c>
      <c r="R8505" s="3" t="e">
        <f>TableOMP[[#This Row],[Avg]]+$U$2*TableOMP[[#This Row],[StdDev]]</f>
        <v>#N/A</v>
      </c>
      <c r="S8505" s="3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>MID(M8506,22,1)</f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s="3" t="e">
        <f>TableOMP[[#This Row],[Avg]]-$U$2*TableOMP[[#This Row],[StdDev]]</f>
        <v>#N/A</v>
      </c>
      <c r="R8506" s="3" t="e">
        <f>TableOMP[[#This Row],[Avg]]+$U$2*TableOMP[[#This Row],[StdDev]]</f>
        <v>#N/A</v>
      </c>
      <c r="S8506" s="3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>MID(M8507,22,1)</f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s="3" t="e">
        <f>TableOMP[[#This Row],[Avg]]-$U$2*TableOMP[[#This Row],[StdDev]]</f>
        <v>#N/A</v>
      </c>
      <c r="R8507" s="3" t="e">
        <f>TableOMP[[#This Row],[Avg]]+$U$2*TableOMP[[#This Row],[StdDev]]</f>
        <v>#N/A</v>
      </c>
      <c r="S8507" s="3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>MID(M8508,22,1)</f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s="3" t="e">
        <f>TableOMP[[#This Row],[Avg]]-$U$2*TableOMP[[#This Row],[StdDev]]</f>
        <v>#N/A</v>
      </c>
      <c r="R8508" s="3" t="e">
        <f>TableOMP[[#This Row],[Avg]]+$U$2*TableOMP[[#This Row],[StdDev]]</f>
        <v>#N/A</v>
      </c>
      <c r="S8508" s="3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>MID(M8509,22,1)</f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s="3" t="e">
        <f>TableOMP[[#This Row],[Avg]]-$U$2*TableOMP[[#This Row],[StdDev]]</f>
        <v>#N/A</v>
      </c>
      <c r="R8509" s="3" t="e">
        <f>TableOMP[[#This Row],[Avg]]+$U$2*TableOMP[[#This Row],[StdDev]]</f>
        <v>#N/A</v>
      </c>
      <c r="S8509" s="3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>MID(M8510,22,1)</f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s="3" t="e">
        <f>TableOMP[[#This Row],[Avg]]-$U$2*TableOMP[[#This Row],[StdDev]]</f>
        <v>#N/A</v>
      </c>
      <c r="R8510" s="3" t="e">
        <f>TableOMP[[#This Row],[Avg]]+$U$2*TableOMP[[#This Row],[StdDev]]</f>
        <v>#N/A</v>
      </c>
      <c r="S8510" s="3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>MID(M8511,22,1)</f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s="3" t="e">
        <f>TableOMP[[#This Row],[Avg]]-$U$2*TableOMP[[#This Row],[StdDev]]</f>
        <v>#N/A</v>
      </c>
      <c r="R8511" s="3" t="e">
        <f>TableOMP[[#This Row],[Avg]]+$U$2*TableOMP[[#This Row],[StdDev]]</f>
        <v>#N/A</v>
      </c>
      <c r="S8511" s="3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>MID(M8512,22,1)</f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s="3" t="e">
        <f>TableOMP[[#This Row],[Avg]]-$U$2*TableOMP[[#This Row],[StdDev]]</f>
        <v>#N/A</v>
      </c>
      <c r="R8512" s="3" t="e">
        <f>TableOMP[[#This Row],[Avg]]+$U$2*TableOMP[[#This Row],[StdDev]]</f>
        <v>#N/A</v>
      </c>
      <c r="S8512" s="3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>MID(M8513,22,1)</f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s="3" t="e">
        <f>TableOMP[[#This Row],[Avg]]-$U$2*TableOMP[[#This Row],[StdDev]]</f>
        <v>#N/A</v>
      </c>
      <c r="R8513" s="3" t="e">
        <f>TableOMP[[#This Row],[Avg]]+$U$2*TableOMP[[#This Row],[StdDev]]</f>
        <v>#N/A</v>
      </c>
      <c r="S8513" s="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s="3" t="e">
        <f>TableOMP[[#This Row],[Avg]]-$U$2*TableOMP[[#This Row],[StdDev]]</f>
        <v>#N/A</v>
      </c>
      <c r="R8514" s="3" t="e">
        <f>TableOMP[[#This Row],[Avg]]+$U$2*TableOMP[[#This Row],[StdDev]]</f>
        <v>#N/A</v>
      </c>
      <c r="S8514" s="3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>MID(M8515,22,1)</f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s="3" t="e">
        <f>TableOMP[[#This Row],[Avg]]-$U$2*TableOMP[[#This Row],[StdDev]]</f>
        <v>#N/A</v>
      </c>
      <c r="R8515" s="3" t="e">
        <f>TableOMP[[#This Row],[Avg]]+$U$2*TableOMP[[#This Row],[StdDev]]</f>
        <v>#N/A</v>
      </c>
      <c r="S8515" s="3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>MID(M8516,22,1)</f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s="3" t="e">
        <f>TableOMP[[#This Row],[Avg]]-$U$2*TableOMP[[#This Row],[StdDev]]</f>
        <v>#N/A</v>
      </c>
      <c r="R8516" s="3" t="e">
        <f>TableOMP[[#This Row],[Avg]]+$U$2*TableOMP[[#This Row],[StdDev]]</f>
        <v>#N/A</v>
      </c>
      <c r="S8516" s="3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>MID(M8517,22,1)</f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s="3" t="e">
        <f>TableOMP[[#This Row],[Avg]]-$U$2*TableOMP[[#This Row],[StdDev]]</f>
        <v>#N/A</v>
      </c>
      <c r="R8517" s="3" t="e">
        <f>TableOMP[[#This Row],[Avg]]+$U$2*TableOMP[[#This Row],[StdDev]]</f>
        <v>#N/A</v>
      </c>
      <c r="S8517" s="3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>MID(M8518,22,1)</f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s="3" t="e">
        <f>TableOMP[[#This Row],[Avg]]-$U$2*TableOMP[[#This Row],[StdDev]]</f>
        <v>#N/A</v>
      </c>
      <c r="R8518" s="3" t="e">
        <f>TableOMP[[#This Row],[Avg]]+$U$2*TableOMP[[#This Row],[StdDev]]</f>
        <v>#N/A</v>
      </c>
      <c r="S8518" s="3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>MID(M8519,22,1)</f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s="3" t="e">
        <f>TableOMP[[#This Row],[Avg]]-$U$2*TableOMP[[#This Row],[StdDev]]</f>
        <v>#N/A</v>
      </c>
      <c r="R8519" s="3" t="e">
        <f>TableOMP[[#This Row],[Avg]]+$U$2*TableOMP[[#This Row],[StdDev]]</f>
        <v>#N/A</v>
      </c>
      <c r="S8519" s="3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>MID(M8520,22,1)</f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s="3" t="e">
        <f>TableOMP[[#This Row],[Avg]]-$U$2*TableOMP[[#This Row],[StdDev]]</f>
        <v>#N/A</v>
      </c>
      <c r="R8520" s="3" t="e">
        <f>TableOMP[[#This Row],[Avg]]+$U$2*TableOMP[[#This Row],[StdDev]]</f>
        <v>#N/A</v>
      </c>
      <c r="S8520" s="3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>MID(M8521,22,1)</f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s="3" t="e">
        <f>TableOMP[[#This Row],[Avg]]-$U$2*TableOMP[[#This Row],[StdDev]]</f>
        <v>#N/A</v>
      </c>
      <c r="R8521" s="3" t="e">
        <f>TableOMP[[#This Row],[Avg]]+$U$2*TableOMP[[#This Row],[StdDev]]</f>
        <v>#N/A</v>
      </c>
      <c r="S8521" s="3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>MID(M8522,22,1)</f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s="3" t="e">
        <f>TableOMP[[#This Row],[Avg]]-$U$2*TableOMP[[#This Row],[StdDev]]</f>
        <v>#N/A</v>
      </c>
      <c r="R8522" s="3" t="e">
        <f>TableOMP[[#This Row],[Avg]]+$U$2*TableOMP[[#This Row],[StdDev]]</f>
        <v>#N/A</v>
      </c>
      <c r="S8522" s="3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>MID(M8523,22,1)</f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s="3" t="e">
        <f>TableOMP[[#This Row],[Avg]]-$U$2*TableOMP[[#This Row],[StdDev]]</f>
        <v>#N/A</v>
      </c>
      <c r="R8523" s="3" t="e">
        <f>TableOMP[[#This Row],[Avg]]+$U$2*TableOMP[[#This Row],[StdDev]]</f>
        <v>#N/A</v>
      </c>
      <c r="S8523" s="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>MID(M8524,22,1)</f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s="3" t="e">
        <f>TableOMP[[#This Row],[Avg]]-$U$2*TableOMP[[#This Row],[StdDev]]</f>
        <v>#N/A</v>
      </c>
      <c r="R8524" s="3" t="e">
        <f>TableOMP[[#This Row],[Avg]]+$U$2*TableOMP[[#This Row],[StdDev]]</f>
        <v>#N/A</v>
      </c>
      <c r="S8524" s="3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>MID(M8525,22,1)</f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s="3" t="e">
        <f>TableOMP[[#This Row],[Avg]]-$U$2*TableOMP[[#This Row],[StdDev]]</f>
        <v>#N/A</v>
      </c>
      <c r="R8525" s="3" t="e">
        <f>TableOMP[[#This Row],[Avg]]+$U$2*TableOMP[[#This Row],[StdDev]]</f>
        <v>#N/A</v>
      </c>
      <c r="S8525" s="3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>MID(M8526,22,1)</f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s="3" t="e">
        <f>TableOMP[[#This Row],[Avg]]-$U$2*TableOMP[[#This Row],[StdDev]]</f>
        <v>#N/A</v>
      </c>
      <c r="R8526" s="3" t="e">
        <f>TableOMP[[#This Row],[Avg]]+$U$2*TableOMP[[#This Row],[StdDev]]</f>
        <v>#N/A</v>
      </c>
      <c r="S8526" s="3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>MID(M8527,22,1)</f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s="3" t="e">
        <f>TableOMP[[#This Row],[Avg]]-$U$2*TableOMP[[#This Row],[StdDev]]</f>
        <v>#N/A</v>
      </c>
      <c r="R8527" s="3" t="e">
        <f>TableOMP[[#This Row],[Avg]]+$U$2*TableOMP[[#This Row],[StdDev]]</f>
        <v>#N/A</v>
      </c>
      <c r="S8527" s="3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>MID(M8528,22,1)</f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s="3" t="e">
        <f>TableOMP[[#This Row],[Avg]]-$U$2*TableOMP[[#This Row],[StdDev]]</f>
        <v>#N/A</v>
      </c>
      <c r="R8528" s="3" t="e">
        <f>TableOMP[[#This Row],[Avg]]+$U$2*TableOMP[[#This Row],[StdDev]]</f>
        <v>#N/A</v>
      </c>
      <c r="S8528" s="3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>MID(M8529,22,1)</f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s="3" t="e">
        <f>TableOMP[[#This Row],[Avg]]-$U$2*TableOMP[[#This Row],[StdDev]]</f>
        <v>#N/A</v>
      </c>
      <c r="R8529" s="3" t="e">
        <f>TableOMP[[#This Row],[Avg]]+$U$2*TableOMP[[#This Row],[StdDev]]</f>
        <v>#N/A</v>
      </c>
      <c r="S8529" s="3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>MID(M8530,22,1)</f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s="3" t="e">
        <f>TableOMP[[#This Row],[Avg]]-$U$2*TableOMP[[#This Row],[StdDev]]</f>
        <v>#N/A</v>
      </c>
      <c r="R8530" s="3" t="e">
        <f>TableOMP[[#This Row],[Avg]]+$U$2*TableOMP[[#This Row],[StdDev]]</f>
        <v>#N/A</v>
      </c>
      <c r="S8530" s="3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>MID(M8531,22,1)</f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s="3" t="e">
        <f>TableOMP[[#This Row],[Avg]]-$U$2*TableOMP[[#This Row],[StdDev]]</f>
        <v>#N/A</v>
      </c>
      <c r="R8531" s="3" t="e">
        <f>TableOMP[[#This Row],[Avg]]+$U$2*TableOMP[[#This Row],[StdDev]]</f>
        <v>#N/A</v>
      </c>
      <c r="S8531" s="3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>MID(M8532,22,1)</f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s="3" t="e">
        <f>TableOMP[[#This Row],[Avg]]-$U$2*TableOMP[[#This Row],[StdDev]]</f>
        <v>#N/A</v>
      </c>
      <c r="R8532" s="3" t="e">
        <f>TableOMP[[#This Row],[Avg]]+$U$2*TableOMP[[#This Row],[StdDev]]</f>
        <v>#N/A</v>
      </c>
      <c r="S8532" s="3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>MID(M8533,22,1)</f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s="3" t="e">
        <f>TableOMP[[#This Row],[Avg]]-$U$2*TableOMP[[#This Row],[StdDev]]</f>
        <v>#N/A</v>
      </c>
      <c r="R8533" s="3" t="e">
        <f>TableOMP[[#This Row],[Avg]]+$U$2*TableOMP[[#This Row],[StdDev]]</f>
        <v>#N/A</v>
      </c>
      <c r="S8533" s="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>MID(M8534,22,1)</f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s="3" t="e">
        <f>TableOMP[[#This Row],[Avg]]-$U$2*TableOMP[[#This Row],[StdDev]]</f>
        <v>#N/A</v>
      </c>
      <c r="R8534" s="3" t="e">
        <f>TableOMP[[#This Row],[Avg]]+$U$2*TableOMP[[#This Row],[StdDev]]</f>
        <v>#N/A</v>
      </c>
      <c r="S8534" s="3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>MID(M8535,22,1)</f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s="3" t="e">
        <f>TableOMP[[#This Row],[Avg]]-$U$2*TableOMP[[#This Row],[StdDev]]</f>
        <v>#N/A</v>
      </c>
      <c r="R8535" s="3" t="e">
        <f>TableOMP[[#This Row],[Avg]]+$U$2*TableOMP[[#This Row],[StdDev]]</f>
        <v>#N/A</v>
      </c>
      <c r="S8535" s="3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>MID(M8536,22,1)</f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s="3" t="e">
        <f>TableOMP[[#This Row],[Avg]]-$U$2*TableOMP[[#This Row],[StdDev]]</f>
        <v>#N/A</v>
      </c>
      <c r="R8536" s="3" t="e">
        <f>TableOMP[[#This Row],[Avg]]+$U$2*TableOMP[[#This Row],[StdDev]]</f>
        <v>#N/A</v>
      </c>
      <c r="S8536" s="3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>MID(M8537,22,1)</f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s="3" t="e">
        <f>TableOMP[[#This Row],[Avg]]-$U$2*TableOMP[[#This Row],[StdDev]]</f>
        <v>#N/A</v>
      </c>
      <c r="R8537" s="3" t="e">
        <f>TableOMP[[#This Row],[Avg]]+$U$2*TableOMP[[#This Row],[StdDev]]</f>
        <v>#N/A</v>
      </c>
      <c r="S8537" s="3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>MID(M8538,22,1)</f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s="3" t="e">
        <f>TableOMP[[#This Row],[Avg]]-$U$2*TableOMP[[#This Row],[StdDev]]</f>
        <v>#N/A</v>
      </c>
      <c r="R8538" s="3" t="e">
        <f>TableOMP[[#This Row],[Avg]]+$U$2*TableOMP[[#This Row],[StdDev]]</f>
        <v>#N/A</v>
      </c>
      <c r="S8538" s="3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>MID(M8539,22,1)</f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s="3" t="e">
        <f>TableOMP[[#This Row],[Avg]]-$U$2*TableOMP[[#This Row],[StdDev]]</f>
        <v>#N/A</v>
      </c>
      <c r="R8539" s="3" t="e">
        <f>TableOMP[[#This Row],[Avg]]+$U$2*TableOMP[[#This Row],[StdDev]]</f>
        <v>#N/A</v>
      </c>
      <c r="S8539" s="3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>MID(M8540,22,1)</f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237.24238500000001</v>
      </c>
      <c r="P8540">
        <f>VLOOKUP(TableOMP[[#This Row],[Label]],TableAvg[],3,FALSE)</f>
        <v>0.11284077815325805</v>
      </c>
      <c r="Q8540" s="3">
        <f>TableOMP[[#This Row],[Avg]]-$U$2*TableOMP[[#This Row],[StdDev]]</f>
        <v>237.0167034436935</v>
      </c>
      <c r="R8540" s="3">
        <f>TableOMP[[#This Row],[Avg]]+$U$2*TableOMP[[#This Row],[StdDev]]</f>
        <v>237.46806655630652</v>
      </c>
      <c r="S8540" s="3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>MID(M8541,22,1)</f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237.21830349999999</v>
      </c>
      <c r="P8541">
        <f>VLOOKUP(TableOMP[[#This Row],[Label]],TableAvg[],3,FALSE)</f>
        <v>5.2019444636206169E-2</v>
      </c>
      <c r="Q8541" s="3">
        <f>TableOMP[[#This Row],[Avg]]-$U$2*TableOMP[[#This Row],[StdDev]]</f>
        <v>237.11426461072759</v>
      </c>
      <c r="R8541" s="3">
        <f>TableOMP[[#This Row],[Avg]]+$U$2*TableOMP[[#This Row],[StdDev]]</f>
        <v>237.32234238927239</v>
      </c>
      <c r="S8541" s="3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>MID(M8542,22,1)</f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237.23349899999999</v>
      </c>
      <c r="P8542">
        <f>VLOOKUP(TableOMP[[#This Row],[Label]],TableAvg[],3,FALSE)</f>
        <v>3.5182095463122065E-2</v>
      </c>
      <c r="Q8542" s="3">
        <f>TableOMP[[#This Row],[Avg]]-$U$2*TableOMP[[#This Row],[StdDev]]</f>
        <v>237.16313480907374</v>
      </c>
      <c r="R8542" s="3">
        <f>TableOMP[[#This Row],[Avg]]+$U$2*TableOMP[[#This Row],[StdDev]]</f>
        <v>237.30386319092625</v>
      </c>
      <c r="S8542" s="3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>MID(M8543,22,1)</f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237.27629050000002</v>
      </c>
      <c r="P8543">
        <f>VLOOKUP(TableOMP[[#This Row],[Label]],TableAvg[],3,FALSE)</f>
        <v>3.4410066106852544E-2</v>
      </c>
      <c r="Q8543" s="3">
        <f>TableOMP[[#This Row],[Avg]]-$U$2*TableOMP[[#This Row],[StdDev]]</f>
        <v>237.2074703677863</v>
      </c>
      <c r="R8543" s="3">
        <f>TableOMP[[#This Row],[Avg]]+$U$2*TableOMP[[#This Row],[StdDev]]</f>
        <v>237.34511063221373</v>
      </c>
      <c r="S8543" s="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>MID(M8544,22,1)</f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237.186126</v>
      </c>
      <c r="P8544">
        <f>VLOOKUP(TableOMP[[#This Row],[Label]],TableAvg[],3,FALSE)</f>
        <v>8.1640422554284151E-2</v>
      </c>
      <c r="Q8544" s="3">
        <f>TableOMP[[#This Row],[Avg]]-$U$2*TableOMP[[#This Row],[StdDev]]</f>
        <v>237.02284515489143</v>
      </c>
      <c r="R8544" s="3">
        <f>TableOMP[[#This Row],[Avg]]+$U$2*TableOMP[[#This Row],[StdDev]]</f>
        <v>237.34940684510858</v>
      </c>
      <c r="S8544" s="3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>MID(M8545,22,1)</f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237.15488300000001</v>
      </c>
      <c r="P8545">
        <f>VLOOKUP(TableOMP[[#This Row],[Label]],TableAvg[],3,FALSE)</f>
        <v>0.100836424232428</v>
      </c>
      <c r="Q8545" s="3">
        <f>TableOMP[[#This Row],[Avg]]-$U$2*TableOMP[[#This Row],[StdDev]]</f>
        <v>236.95321015153516</v>
      </c>
      <c r="R8545" s="3">
        <f>TableOMP[[#This Row],[Avg]]+$U$2*TableOMP[[#This Row],[StdDev]]</f>
        <v>237.35655584846486</v>
      </c>
      <c r="S8545" s="3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>MID(M8546,22,1)</f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237.23841200000001</v>
      </c>
      <c r="P8546">
        <f>VLOOKUP(TableOMP[[#This Row],[Label]],TableAvg[],3,FALSE)</f>
        <v>8.0531484176993448E-2</v>
      </c>
      <c r="Q8546" s="3">
        <f>TableOMP[[#This Row],[Avg]]-$U$2*TableOMP[[#This Row],[StdDev]]</f>
        <v>237.07734903164604</v>
      </c>
      <c r="R8546" s="3">
        <f>TableOMP[[#This Row],[Avg]]+$U$2*TableOMP[[#This Row],[StdDev]]</f>
        <v>237.39947496835399</v>
      </c>
      <c r="S8546" s="3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>MID(M8547,22,1)</f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237.21234420000002</v>
      </c>
      <c r="P8547">
        <f>VLOOKUP(TableOMP[[#This Row],[Label]],TableAvg[],3,FALSE)</f>
        <v>7.4429079915887472E-2</v>
      </c>
      <c r="Q8547" s="3">
        <f>TableOMP[[#This Row],[Avg]]-$U$2*TableOMP[[#This Row],[StdDev]]</f>
        <v>237.06348604016824</v>
      </c>
      <c r="R8547" s="3">
        <f>TableOMP[[#This Row],[Avg]]+$U$2*TableOMP[[#This Row],[StdDev]]</f>
        <v>237.36120235983179</v>
      </c>
      <c r="S8547" s="3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>MID(M8548,22,1)</f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237.217152</v>
      </c>
      <c r="P8548">
        <f>VLOOKUP(TableOMP[[#This Row],[Label]],TableAvg[],3,FALSE)</f>
        <v>9.8260314171612698E-2</v>
      </c>
      <c r="Q8548" s="3">
        <f>TableOMP[[#This Row],[Avg]]-$U$2*TableOMP[[#This Row],[StdDev]]</f>
        <v>237.02063137165678</v>
      </c>
      <c r="R8548" s="3">
        <f>TableOMP[[#This Row],[Avg]]+$U$2*TableOMP[[#This Row],[StdDev]]</f>
        <v>237.41367262834322</v>
      </c>
      <c r="S8548" s="3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>MID(M8549,22,1)</f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237.08136540000001</v>
      </c>
      <c r="P8549">
        <f>VLOOKUP(TableOMP[[#This Row],[Label]],TableAvg[],3,FALSE)</f>
        <v>0.16708107018971941</v>
      </c>
      <c r="Q8549" s="3">
        <f>TableOMP[[#This Row],[Avg]]-$U$2*TableOMP[[#This Row],[StdDev]]</f>
        <v>236.74720325962056</v>
      </c>
      <c r="R8549" s="3">
        <f>TableOMP[[#This Row],[Avg]]+$U$2*TableOMP[[#This Row],[StdDev]]</f>
        <v>237.41552754037946</v>
      </c>
      <c r="S8549" s="3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>MID(M8550,22,1)</f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237.23306719999999</v>
      </c>
      <c r="P8550">
        <f>VLOOKUP(TableOMP[[#This Row],[Label]],TableAvg[],3,FALSE)</f>
        <v>0.15226111894573224</v>
      </c>
      <c r="Q8550" s="3">
        <f>TableOMP[[#This Row],[Avg]]-$U$2*TableOMP[[#This Row],[StdDev]]</f>
        <v>236.92854496210853</v>
      </c>
      <c r="R8550" s="3">
        <f>TableOMP[[#This Row],[Avg]]+$U$2*TableOMP[[#This Row],[StdDev]]</f>
        <v>237.53758943789146</v>
      </c>
      <c r="S8550" s="3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>MID(M8551,22,1)</f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237.23472999999998</v>
      </c>
      <c r="P8551">
        <f>VLOOKUP(TableOMP[[#This Row],[Label]],TableAvg[],3,FALSE)</f>
        <v>2.5278128316885893E-2</v>
      </c>
      <c r="Q8551" s="3">
        <f>TableOMP[[#This Row],[Avg]]-$U$2*TableOMP[[#This Row],[StdDev]]</f>
        <v>237.18417374336622</v>
      </c>
      <c r="R8551" s="3">
        <f>TableOMP[[#This Row],[Avg]]+$U$2*TableOMP[[#This Row],[StdDev]]</f>
        <v>237.28528625663375</v>
      </c>
      <c r="S8551" s="3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>MID(M8552,22,1)</f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237.1745688</v>
      </c>
      <c r="P8552">
        <f>VLOOKUP(TableOMP[[#This Row],[Label]],TableAvg[],3,FALSE)</f>
        <v>0.10682216708966349</v>
      </c>
      <c r="Q8552" s="3">
        <f>TableOMP[[#This Row],[Avg]]-$U$2*TableOMP[[#This Row],[StdDev]]</f>
        <v>236.96092446582068</v>
      </c>
      <c r="R8552" s="3">
        <f>TableOMP[[#This Row],[Avg]]+$U$2*TableOMP[[#This Row],[StdDev]]</f>
        <v>237.38821313417932</v>
      </c>
      <c r="S8552" s="3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>MID(M8553,22,1)</f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237.1854238</v>
      </c>
      <c r="P8553">
        <f>VLOOKUP(TableOMP[[#This Row],[Label]],TableAvg[],3,FALSE)</f>
        <v>7.5308305264426015E-2</v>
      </c>
      <c r="Q8553" s="3">
        <f>TableOMP[[#This Row],[Avg]]-$U$2*TableOMP[[#This Row],[StdDev]]</f>
        <v>237.03480718947114</v>
      </c>
      <c r="R8553" s="3">
        <f>TableOMP[[#This Row],[Avg]]+$U$2*TableOMP[[#This Row],[StdDev]]</f>
        <v>237.33604041052885</v>
      </c>
      <c r="S8553" s="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>MID(M8554,22,1)</f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237.2101298</v>
      </c>
      <c r="P8554">
        <f>VLOOKUP(TableOMP[[#This Row],[Label]],TableAvg[],3,FALSE)</f>
        <v>0.10643961064352421</v>
      </c>
      <c r="Q8554" s="3">
        <f>TableOMP[[#This Row],[Avg]]-$U$2*TableOMP[[#This Row],[StdDev]]</f>
        <v>236.99725057871296</v>
      </c>
      <c r="R8554" s="3">
        <f>TableOMP[[#This Row],[Avg]]+$U$2*TableOMP[[#This Row],[StdDev]]</f>
        <v>237.42300902128704</v>
      </c>
      <c r="S8554" s="3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>MID(M8555,22,1)</f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237.24434360000001</v>
      </c>
      <c r="P8555">
        <f>VLOOKUP(TableOMP[[#This Row],[Label]],TableAvg[],3,FALSE)</f>
        <v>0.12789211139939546</v>
      </c>
      <c r="Q8555" s="3">
        <f>TableOMP[[#This Row],[Avg]]-$U$2*TableOMP[[#This Row],[StdDev]]</f>
        <v>236.98855937720123</v>
      </c>
      <c r="R8555" s="3">
        <f>TableOMP[[#This Row],[Avg]]+$U$2*TableOMP[[#This Row],[StdDev]]</f>
        <v>237.50012782279879</v>
      </c>
      <c r="S8555" s="3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>MID(M8556,22,1)</f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237.33702460000001</v>
      </c>
      <c r="P8556">
        <f>VLOOKUP(TableOMP[[#This Row],[Label]],TableAvg[],3,FALSE)</f>
        <v>0.16970551358067992</v>
      </c>
      <c r="Q8556" s="3">
        <f>TableOMP[[#This Row],[Avg]]-$U$2*TableOMP[[#This Row],[StdDev]]</f>
        <v>236.99761357283865</v>
      </c>
      <c r="R8556" s="3">
        <f>TableOMP[[#This Row],[Avg]]+$U$2*TableOMP[[#This Row],[StdDev]]</f>
        <v>237.67643562716137</v>
      </c>
      <c r="S8556" s="3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>MID(M8557,22,1)</f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237.20712700000004</v>
      </c>
      <c r="P8557">
        <f>VLOOKUP(TableOMP[[#This Row],[Label]],TableAvg[],3,FALSE)</f>
        <v>0.13480092581444655</v>
      </c>
      <c r="Q8557" s="3">
        <f>TableOMP[[#This Row],[Avg]]-$U$2*TableOMP[[#This Row],[StdDev]]</f>
        <v>236.93752514837115</v>
      </c>
      <c r="R8557" s="3">
        <f>TableOMP[[#This Row],[Avg]]+$U$2*TableOMP[[#This Row],[StdDev]]</f>
        <v>237.47672885162893</v>
      </c>
      <c r="S8557" s="3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>MID(M8558,22,1)</f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235.20935539999999</v>
      </c>
      <c r="P8558">
        <f>VLOOKUP(TableOMP[[#This Row],[Label]],TableAvg[],3,FALSE)</f>
        <v>4.0338640229643667</v>
      </c>
      <c r="Q8558" s="3">
        <f>TableOMP[[#This Row],[Avg]]-$U$2*TableOMP[[#This Row],[StdDev]]</f>
        <v>227.14162735407126</v>
      </c>
      <c r="R8558" s="3">
        <f>TableOMP[[#This Row],[Avg]]+$U$2*TableOMP[[#This Row],[StdDev]]</f>
        <v>243.27708344592872</v>
      </c>
      <c r="S8558" s="3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>MID(M8559,22,1)</f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237.22896399999999</v>
      </c>
      <c r="P8559">
        <f>VLOOKUP(TableOMP[[#This Row],[Label]],TableAvg[],3,FALSE)</f>
        <v>0.11105608348693603</v>
      </c>
      <c r="Q8559" s="3">
        <f>TableOMP[[#This Row],[Avg]]-$U$2*TableOMP[[#This Row],[StdDev]]</f>
        <v>237.00685183302613</v>
      </c>
      <c r="R8559" s="3">
        <f>TableOMP[[#This Row],[Avg]]+$U$2*TableOMP[[#This Row],[StdDev]]</f>
        <v>237.45107616697385</v>
      </c>
      <c r="S8559" s="3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>MID(M8560,22,1)</f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237.19586939999999</v>
      </c>
      <c r="P8560">
        <f>VLOOKUP(TableOMP[[#This Row],[Label]],TableAvg[],3,FALSE)</f>
        <v>4.4657121603937366E-2</v>
      </c>
      <c r="Q8560" s="3">
        <f>TableOMP[[#This Row],[Avg]]-$U$2*TableOMP[[#This Row],[StdDev]]</f>
        <v>237.10655515679213</v>
      </c>
      <c r="R8560" s="3">
        <f>TableOMP[[#This Row],[Avg]]+$U$2*TableOMP[[#This Row],[StdDev]]</f>
        <v>237.28518364320786</v>
      </c>
      <c r="S8560" s="3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>MID(M8561,22,1)</f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235.20495120000001</v>
      </c>
      <c r="P8561">
        <f>VLOOKUP(TableOMP[[#This Row],[Label]],TableAvg[],3,FALSE)</f>
        <v>3.8606001064200881</v>
      </c>
      <c r="Q8561" s="3">
        <f>TableOMP[[#This Row],[Avg]]-$U$2*TableOMP[[#This Row],[StdDev]]</f>
        <v>227.48375098715982</v>
      </c>
      <c r="R8561" s="3">
        <f>TableOMP[[#This Row],[Avg]]+$U$2*TableOMP[[#This Row],[StdDev]]</f>
        <v>242.9261514128402</v>
      </c>
      <c r="S8561" s="3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>MID(M8562,22,1)</f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237.18993259999996</v>
      </c>
      <c r="P8562">
        <f>VLOOKUP(TableOMP[[#This Row],[Label]],TableAvg[],3,FALSE)</f>
        <v>0.11562848843003239</v>
      </c>
      <c r="Q8562" s="3">
        <f>TableOMP[[#This Row],[Avg]]-$U$2*TableOMP[[#This Row],[StdDev]]</f>
        <v>236.9586756231399</v>
      </c>
      <c r="R8562" s="3">
        <f>TableOMP[[#This Row],[Avg]]+$U$2*TableOMP[[#This Row],[StdDev]]</f>
        <v>237.42118957686003</v>
      </c>
      <c r="S8562" s="3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>MID(M8563,22,1)</f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231.06102719999998</v>
      </c>
      <c r="P8563">
        <f>VLOOKUP(TableOMP[[#This Row],[Label]],TableAvg[],3,FALSE)</f>
        <v>4.9915521498215965</v>
      </c>
      <c r="Q8563" s="3">
        <f>TableOMP[[#This Row],[Avg]]-$U$2*TableOMP[[#This Row],[StdDev]]</f>
        <v>221.07792290035678</v>
      </c>
      <c r="R8563" s="3">
        <f>TableOMP[[#This Row],[Avg]]+$U$2*TableOMP[[#This Row],[StdDev]]</f>
        <v>241.04413149964319</v>
      </c>
      <c r="S8563" s="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>MID(M8564,22,1)</f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237.23574619999999</v>
      </c>
      <c r="P8564">
        <f>VLOOKUP(TableOMP[[#This Row],[Label]],TableAvg[],3,FALSE)</f>
        <v>6.4127249095469477E-2</v>
      </c>
      <c r="Q8564" s="3">
        <f>TableOMP[[#This Row],[Avg]]-$U$2*TableOMP[[#This Row],[StdDev]]</f>
        <v>237.10749170180907</v>
      </c>
      <c r="R8564" s="3">
        <f>TableOMP[[#This Row],[Avg]]+$U$2*TableOMP[[#This Row],[StdDev]]</f>
        <v>237.36400069819092</v>
      </c>
      <c r="S8564" s="3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>MID(M8565,22,1)</f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235.1709874</v>
      </c>
      <c r="P8565">
        <f>VLOOKUP(TableOMP[[#This Row],[Label]],TableAvg[],3,FALSE)</f>
        <v>4.095629087767179</v>
      </c>
      <c r="Q8565" s="3">
        <f>TableOMP[[#This Row],[Avg]]-$U$2*TableOMP[[#This Row],[StdDev]]</f>
        <v>226.97972922446564</v>
      </c>
      <c r="R8565" s="3">
        <f>TableOMP[[#This Row],[Avg]]+$U$2*TableOMP[[#This Row],[StdDev]]</f>
        <v>243.36224557553436</v>
      </c>
      <c r="S8565" s="3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>MID(M8566,22,1)</f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237.22220699999997</v>
      </c>
      <c r="P8566">
        <f>VLOOKUP(TableOMP[[#This Row],[Label]],TableAvg[],3,FALSE)</f>
        <v>3.2301935571114014E-2</v>
      </c>
      <c r="Q8566" s="3">
        <f>TableOMP[[#This Row],[Avg]]-$U$2*TableOMP[[#This Row],[StdDev]]</f>
        <v>237.15760312885774</v>
      </c>
      <c r="R8566" s="3">
        <f>TableOMP[[#This Row],[Avg]]+$U$2*TableOMP[[#This Row],[StdDev]]</f>
        <v>237.28681087114219</v>
      </c>
      <c r="S8566" s="3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>MID(M8567,22,1)</f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237.1866066</v>
      </c>
      <c r="P8567">
        <f>VLOOKUP(TableOMP[[#This Row],[Label]],TableAvg[],3,FALSE)</f>
        <v>6.6816561151507275E-2</v>
      </c>
      <c r="Q8567" s="3">
        <f>TableOMP[[#This Row],[Avg]]-$U$2*TableOMP[[#This Row],[StdDev]]</f>
        <v>237.05297347769698</v>
      </c>
      <c r="R8567" s="3">
        <f>TableOMP[[#This Row],[Avg]]+$U$2*TableOMP[[#This Row],[StdDev]]</f>
        <v>237.32023972230303</v>
      </c>
      <c r="S8567" s="3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>MID(M8568,22,1)</f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237.16345440000001</v>
      </c>
      <c r="P8568">
        <f>VLOOKUP(TableOMP[[#This Row],[Label]],TableAvg[],3,FALSE)</f>
        <v>0.1059933301390711</v>
      </c>
      <c r="Q8568" s="3">
        <f>TableOMP[[#This Row],[Avg]]-$U$2*TableOMP[[#This Row],[StdDev]]</f>
        <v>236.95146773972186</v>
      </c>
      <c r="R8568" s="3">
        <f>TableOMP[[#This Row],[Avg]]+$U$2*TableOMP[[#This Row],[StdDev]]</f>
        <v>237.37544106027815</v>
      </c>
      <c r="S8568" s="3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>MID(M8569,22,1)</f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235.12923440000003</v>
      </c>
      <c r="P8569">
        <f>VLOOKUP(TableOMP[[#This Row],[Label]],TableAvg[],3,FALSE)</f>
        <v>4.1590357959948872</v>
      </c>
      <c r="Q8569" s="3">
        <f>TableOMP[[#This Row],[Avg]]-$U$2*TableOMP[[#This Row],[StdDev]]</f>
        <v>226.81116280801027</v>
      </c>
      <c r="R8569" s="3">
        <f>TableOMP[[#This Row],[Avg]]+$U$2*TableOMP[[#This Row],[StdDev]]</f>
        <v>243.44730599198979</v>
      </c>
      <c r="S8569" s="3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>MID(M8570,22,1)</f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s="3" t="e">
        <f>TableOMP[[#This Row],[Avg]]-$U$2*TableOMP[[#This Row],[StdDev]]</f>
        <v>#N/A</v>
      </c>
      <c r="R8570" s="3" t="e">
        <f>TableOMP[[#This Row],[Avg]]+$U$2*TableOMP[[#This Row],[StdDev]]</f>
        <v>#N/A</v>
      </c>
      <c r="S8570" s="3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>MID(M8571,22,1)</f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s="3" t="e">
        <f>TableOMP[[#This Row],[Avg]]-$U$2*TableOMP[[#This Row],[StdDev]]</f>
        <v>#N/A</v>
      </c>
      <c r="R8571" s="3" t="e">
        <f>TableOMP[[#This Row],[Avg]]+$U$2*TableOMP[[#This Row],[StdDev]]</f>
        <v>#N/A</v>
      </c>
      <c r="S8571" s="3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>MID(M8572,22,1)</f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s="3" t="e">
        <f>TableOMP[[#This Row],[Avg]]-$U$2*TableOMP[[#This Row],[StdDev]]</f>
        <v>#N/A</v>
      </c>
      <c r="R8572" s="3" t="e">
        <f>TableOMP[[#This Row],[Avg]]+$U$2*TableOMP[[#This Row],[StdDev]]</f>
        <v>#N/A</v>
      </c>
      <c r="S8572" s="3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>MID(M8573,22,1)</f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s="3" t="e">
        <f>TableOMP[[#This Row],[Avg]]-$U$2*TableOMP[[#This Row],[StdDev]]</f>
        <v>#N/A</v>
      </c>
      <c r="R8573" s="3" t="e">
        <f>TableOMP[[#This Row],[Avg]]+$U$2*TableOMP[[#This Row],[StdDev]]</f>
        <v>#N/A</v>
      </c>
      <c r="S8573" s="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>MID(M8574,22,1)</f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s="3" t="e">
        <f>TableOMP[[#This Row],[Avg]]-$U$2*TableOMP[[#This Row],[StdDev]]</f>
        <v>#N/A</v>
      </c>
      <c r="R8574" s="3" t="e">
        <f>TableOMP[[#This Row],[Avg]]+$U$2*TableOMP[[#This Row],[StdDev]]</f>
        <v>#N/A</v>
      </c>
      <c r="S8574" s="3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>MID(M8575,22,1)</f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s="3" t="e">
        <f>TableOMP[[#This Row],[Avg]]-$U$2*TableOMP[[#This Row],[StdDev]]</f>
        <v>#N/A</v>
      </c>
      <c r="R8575" s="3" t="e">
        <f>TableOMP[[#This Row],[Avg]]+$U$2*TableOMP[[#This Row],[StdDev]]</f>
        <v>#N/A</v>
      </c>
      <c r="S8575" s="3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>MID(M8576,22,1)</f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s="3" t="e">
        <f>TableOMP[[#This Row],[Avg]]-$U$2*TableOMP[[#This Row],[StdDev]]</f>
        <v>#N/A</v>
      </c>
      <c r="R8576" s="3" t="e">
        <f>TableOMP[[#This Row],[Avg]]+$U$2*TableOMP[[#This Row],[StdDev]]</f>
        <v>#N/A</v>
      </c>
      <c r="S8576" s="3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>MID(M8577,22,1)</f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s="3" t="e">
        <f>TableOMP[[#This Row],[Avg]]-$U$2*TableOMP[[#This Row],[StdDev]]</f>
        <v>#N/A</v>
      </c>
      <c r="R8577" s="3" t="e">
        <f>TableOMP[[#This Row],[Avg]]+$U$2*TableOMP[[#This Row],[StdDev]]</f>
        <v>#N/A</v>
      </c>
      <c r="S8577" s="3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s="3" t="e">
        <f>TableOMP[[#This Row],[Avg]]-$U$2*TableOMP[[#This Row],[StdDev]]</f>
        <v>#N/A</v>
      </c>
      <c r="R8578" s="3" t="e">
        <f>TableOMP[[#This Row],[Avg]]+$U$2*TableOMP[[#This Row],[StdDev]]</f>
        <v>#N/A</v>
      </c>
      <c r="S8578" s="3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>MID(M8579,22,1)</f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s="3" t="e">
        <f>TableOMP[[#This Row],[Avg]]-$U$2*TableOMP[[#This Row],[StdDev]]</f>
        <v>#N/A</v>
      </c>
      <c r="R8579" s="3" t="e">
        <f>TableOMP[[#This Row],[Avg]]+$U$2*TableOMP[[#This Row],[StdDev]]</f>
        <v>#N/A</v>
      </c>
      <c r="S8579" s="3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>MID(M8580,22,1)</f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s="3" t="e">
        <f>TableOMP[[#This Row],[Avg]]-$U$2*TableOMP[[#This Row],[StdDev]]</f>
        <v>#N/A</v>
      </c>
      <c r="R8580" s="3" t="e">
        <f>TableOMP[[#This Row],[Avg]]+$U$2*TableOMP[[#This Row],[StdDev]]</f>
        <v>#N/A</v>
      </c>
      <c r="S8580" s="3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>MID(M8581,22,1)</f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s="3" t="e">
        <f>TableOMP[[#This Row],[Avg]]-$U$2*TableOMP[[#This Row],[StdDev]]</f>
        <v>#N/A</v>
      </c>
      <c r="R8581" s="3" t="e">
        <f>TableOMP[[#This Row],[Avg]]+$U$2*TableOMP[[#This Row],[StdDev]]</f>
        <v>#N/A</v>
      </c>
      <c r="S8581" s="3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>MID(M8582,22,1)</f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s="3" t="e">
        <f>TableOMP[[#This Row],[Avg]]-$U$2*TableOMP[[#This Row],[StdDev]]</f>
        <v>#N/A</v>
      </c>
      <c r="R8582" s="3" t="e">
        <f>TableOMP[[#This Row],[Avg]]+$U$2*TableOMP[[#This Row],[StdDev]]</f>
        <v>#N/A</v>
      </c>
      <c r="S8582" s="3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>MID(M8583,22,1)</f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s="3" t="e">
        <f>TableOMP[[#This Row],[Avg]]-$U$2*TableOMP[[#This Row],[StdDev]]</f>
        <v>#N/A</v>
      </c>
      <c r="R8583" s="3" t="e">
        <f>TableOMP[[#This Row],[Avg]]+$U$2*TableOMP[[#This Row],[StdDev]]</f>
        <v>#N/A</v>
      </c>
      <c r="S8583" s="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>MID(M8584,22,1)</f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s="3" t="e">
        <f>TableOMP[[#This Row],[Avg]]-$U$2*TableOMP[[#This Row],[StdDev]]</f>
        <v>#N/A</v>
      </c>
      <c r="R8584" s="3" t="e">
        <f>TableOMP[[#This Row],[Avg]]+$U$2*TableOMP[[#This Row],[StdDev]]</f>
        <v>#N/A</v>
      </c>
      <c r="S8584" s="3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>MID(M8585,22,1)</f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s="3" t="e">
        <f>TableOMP[[#This Row],[Avg]]-$U$2*TableOMP[[#This Row],[StdDev]]</f>
        <v>#N/A</v>
      </c>
      <c r="R8585" s="3" t="e">
        <f>TableOMP[[#This Row],[Avg]]+$U$2*TableOMP[[#This Row],[StdDev]]</f>
        <v>#N/A</v>
      </c>
      <c r="S8585" s="3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>MID(M8586,22,1)</f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s="3" t="e">
        <f>TableOMP[[#This Row],[Avg]]-$U$2*TableOMP[[#This Row],[StdDev]]</f>
        <v>#N/A</v>
      </c>
      <c r="R8586" s="3" t="e">
        <f>TableOMP[[#This Row],[Avg]]+$U$2*TableOMP[[#This Row],[StdDev]]</f>
        <v>#N/A</v>
      </c>
      <c r="S8586" s="3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>MID(M8587,22,1)</f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s="3" t="e">
        <f>TableOMP[[#This Row],[Avg]]-$U$2*TableOMP[[#This Row],[StdDev]]</f>
        <v>#N/A</v>
      </c>
      <c r="R8587" s="3" t="e">
        <f>TableOMP[[#This Row],[Avg]]+$U$2*TableOMP[[#This Row],[StdDev]]</f>
        <v>#N/A</v>
      </c>
      <c r="S8587" s="3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>MID(M8588,22,1)</f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s="3" t="e">
        <f>TableOMP[[#This Row],[Avg]]-$U$2*TableOMP[[#This Row],[StdDev]]</f>
        <v>#N/A</v>
      </c>
      <c r="R8588" s="3" t="e">
        <f>TableOMP[[#This Row],[Avg]]+$U$2*TableOMP[[#This Row],[StdDev]]</f>
        <v>#N/A</v>
      </c>
      <c r="S8588" s="3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>MID(M8589,22,1)</f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s="3" t="e">
        <f>TableOMP[[#This Row],[Avg]]-$U$2*TableOMP[[#This Row],[StdDev]]</f>
        <v>#N/A</v>
      </c>
      <c r="R8589" s="3" t="e">
        <f>TableOMP[[#This Row],[Avg]]+$U$2*TableOMP[[#This Row],[StdDev]]</f>
        <v>#N/A</v>
      </c>
      <c r="S8589" s="3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>MID(M8590,22,1)</f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s="3" t="e">
        <f>TableOMP[[#This Row],[Avg]]-$U$2*TableOMP[[#This Row],[StdDev]]</f>
        <v>#N/A</v>
      </c>
      <c r="R8590" s="3" t="e">
        <f>TableOMP[[#This Row],[Avg]]+$U$2*TableOMP[[#This Row],[StdDev]]</f>
        <v>#N/A</v>
      </c>
      <c r="S8590" s="3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>MID(M8591,22,1)</f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s="3" t="e">
        <f>TableOMP[[#This Row],[Avg]]-$U$2*TableOMP[[#This Row],[StdDev]]</f>
        <v>#N/A</v>
      </c>
      <c r="R8591" s="3" t="e">
        <f>TableOMP[[#This Row],[Avg]]+$U$2*TableOMP[[#This Row],[StdDev]]</f>
        <v>#N/A</v>
      </c>
      <c r="S8591" s="3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>MID(M8592,22,1)</f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s="3" t="e">
        <f>TableOMP[[#This Row],[Avg]]-$U$2*TableOMP[[#This Row],[StdDev]]</f>
        <v>#N/A</v>
      </c>
      <c r="R8592" s="3" t="e">
        <f>TableOMP[[#This Row],[Avg]]+$U$2*TableOMP[[#This Row],[StdDev]]</f>
        <v>#N/A</v>
      </c>
      <c r="S8592" s="3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>MID(M8593,22,1)</f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s="3" t="e">
        <f>TableOMP[[#This Row],[Avg]]-$U$2*TableOMP[[#This Row],[StdDev]]</f>
        <v>#N/A</v>
      </c>
      <c r="R8593" s="3" t="e">
        <f>TableOMP[[#This Row],[Avg]]+$U$2*TableOMP[[#This Row],[StdDev]]</f>
        <v>#N/A</v>
      </c>
      <c r="S8593" s="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>MID(M8594,22,1)</f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s="3" t="e">
        <f>TableOMP[[#This Row],[Avg]]-$U$2*TableOMP[[#This Row],[StdDev]]</f>
        <v>#N/A</v>
      </c>
      <c r="R8594" s="3" t="e">
        <f>TableOMP[[#This Row],[Avg]]+$U$2*TableOMP[[#This Row],[StdDev]]</f>
        <v>#N/A</v>
      </c>
      <c r="S8594" s="3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>MID(M8595,22,1)</f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s="3" t="e">
        <f>TableOMP[[#This Row],[Avg]]-$U$2*TableOMP[[#This Row],[StdDev]]</f>
        <v>#N/A</v>
      </c>
      <c r="R8595" s="3" t="e">
        <f>TableOMP[[#This Row],[Avg]]+$U$2*TableOMP[[#This Row],[StdDev]]</f>
        <v>#N/A</v>
      </c>
      <c r="S8595" s="3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>MID(M8596,22,1)</f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s="3" t="e">
        <f>TableOMP[[#This Row],[Avg]]-$U$2*TableOMP[[#This Row],[StdDev]]</f>
        <v>#N/A</v>
      </c>
      <c r="R8596" s="3" t="e">
        <f>TableOMP[[#This Row],[Avg]]+$U$2*TableOMP[[#This Row],[StdDev]]</f>
        <v>#N/A</v>
      </c>
      <c r="S8596" s="3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>MID(M8597,22,1)</f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s="3" t="e">
        <f>TableOMP[[#This Row],[Avg]]-$U$2*TableOMP[[#This Row],[StdDev]]</f>
        <v>#N/A</v>
      </c>
      <c r="R8597" s="3" t="e">
        <f>TableOMP[[#This Row],[Avg]]+$U$2*TableOMP[[#This Row],[StdDev]]</f>
        <v>#N/A</v>
      </c>
      <c r="S8597" s="3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>MID(M8598,22,1)</f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s="3" t="e">
        <f>TableOMP[[#This Row],[Avg]]-$U$2*TableOMP[[#This Row],[StdDev]]</f>
        <v>#N/A</v>
      </c>
      <c r="R8598" s="3" t="e">
        <f>TableOMP[[#This Row],[Avg]]+$U$2*TableOMP[[#This Row],[StdDev]]</f>
        <v>#N/A</v>
      </c>
      <c r="S8598" s="3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>MID(M8599,22,1)</f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s="3" t="e">
        <f>TableOMP[[#This Row],[Avg]]-$U$2*TableOMP[[#This Row],[StdDev]]</f>
        <v>#N/A</v>
      </c>
      <c r="R8599" s="3" t="e">
        <f>TableOMP[[#This Row],[Avg]]+$U$2*TableOMP[[#This Row],[StdDev]]</f>
        <v>#N/A</v>
      </c>
      <c r="S8599" s="3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>MID(M8600,22,1)</f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s="3" t="e">
        <f>TableOMP[[#This Row],[Avg]]-$U$2*TableOMP[[#This Row],[StdDev]]</f>
        <v>#N/A</v>
      </c>
      <c r="R8600" s="3" t="e">
        <f>TableOMP[[#This Row],[Avg]]+$U$2*TableOMP[[#This Row],[StdDev]]</f>
        <v>#N/A</v>
      </c>
      <c r="S8600" s="3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>MID(M8601,22,1)</f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s="3" t="e">
        <f>TableOMP[[#This Row],[Avg]]-$U$2*TableOMP[[#This Row],[StdDev]]</f>
        <v>#N/A</v>
      </c>
      <c r="R8601" s="3" t="e">
        <f>TableOMP[[#This Row],[Avg]]+$U$2*TableOMP[[#This Row],[StdDev]]</f>
        <v>#N/A</v>
      </c>
      <c r="S8601" s="3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>MID(M8602,22,1)</f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s="3" t="e">
        <f>TableOMP[[#This Row],[Avg]]-$U$2*TableOMP[[#This Row],[StdDev]]</f>
        <v>#N/A</v>
      </c>
      <c r="R8602" s="3" t="e">
        <f>TableOMP[[#This Row],[Avg]]+$U$2*TableOMP[[#This Row],[StdDev]]</f>
        <v>#N/A</v>
      </c>
      <c r="S8602" s="3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>MID(M8603,22,1)</f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s="3" t="e">
        <f>TableOMP[[#This Row],[Avg]]-$U$2*TableOMP[[#This Row],[StdDev]]</f>
        <v>#N/A</v>
      </c>
      <c r="R8603" s="3" t="e">
        <f>TableOMP[[#This Row],[Avg]]+$U$2*TableOMP[[#This Row],[StdDev]]</f>
        <v>#N/A</v>
      </c>
      <c r="S8603" s="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>MID(M8604,22,1)</f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s="3" t="e">
        <f>TableOMP[[#This Row],[Avg]]-$U$2*TableOMP[[#This Row],[StdDev]]</f>
        <v>#N/A</v>
      </c>
      <c r="R8604" s="3" t="e">
        <f>TableOMP[[#This Row],[Avg]]+$U$2*TableOMP[[#This Row],[StdDev]]</f>
        <v>#N/A</v>
      </c>
      <c r="S8604" s="3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>MID(M8605,22,1)</f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s="3" t="e">
        <f>TableOMP[[#This Row],[Avg]]-$U$2*TableOMP[[#This Row],[StdDev]]</f>
        <v>#N/A</v>
      </c>
      <c r="R8605" s="3" t="e">
        <f>TableOMP[[#This Row],[Avg]]+$U$2*TableOMP[[#This Row],[StdDev]]</f>
        <v>#N/A</v>
      </c>
      <c r="S8605" s="3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>MID(M8606,22,1)</f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s="3" t="e">
        <f>TableOMP[[#This Row],[Avg]]-$U$2*TableOMP[[#This Row],[StdDev]]</f>
        <v>#N/A</v>
      </c>
      <c r="R8606" s="3" t="e">
        <f>TableOMP[[#This Row],[Avg]]+$U$2*TableOMP[[#This Row],[StdDev]]</f>
        <v>#N/A</v>
      </c>
      <c r="S8606" s="3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>MID(M8607,22,1)</f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s="3" t="e">
        <f>TableOMP[[#This Row],[Avg]]-$U$2*TableOMP[[#This Row],[StdDev]]</f>
        <v>#N/A</v>
      </c>
      <c r="R8607" s="3" t="e">
        <f>TableOMP[[#This Row],[Avg]]+$U$2*TableOMP[[#This Row],[StdDev]]</f>
        <v>#N/A</v>
      </c>
      <c r="S8607" s="3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>MID(M8608,22,1)</f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s="3" t="e">
        <f>TableOMP[[#This Row],[Avg]]-$U$2*TableOMP[[#This Row],[StdDev]]</f>
        <v>#N/A</v>
      </c>
      <c r="R8608" s="3" t="e">
        <f>TableOMP[[#This Row],[Avg]]+$U$2*TableOMP[[#This Row],[StdDev]]</f>
        <v>#N/A</v>
      </c>
      <c r="S8608" s="3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>MID(M8609,22,1)</f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s="3" t="e">
        <f>TableOMP[[#This Row],[Avg]]-$U$2*TableOMP[[#This Row],[StdDev]]</f>
        <v>#N/A</v>
      </c>
      <c r="R8609" s="3" t="e">
        <f>TableOMP[[#This Row],[Avg]]+$U$2*TableOMP[[#This Row],[StdDev]]</f>
        <v>#N/A</v>
      </c>
      <c r="S8609" s="3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>MID(M8610,22,1)</f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s="3" t="e">
        <f>TableOMP[[#This Row],[Avg]]-$U$2*TableOMP[[#This Row],[StdDev]]</f>
        <v>#N/A</v>
      </c>
      <c r="R8610" s="3" t="e">
        <f>TableOMP[[#This Row],[Avg]]+$U$2*TableOMP[[#This Row],[StdDev]]</f>
        <v>#N/A</v>
      </c>
      <c r="S8610" s="3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>MID(M8611,22,1)</f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s="3" t="e">
        <f>TableOMP[[#This Row],[Avg]]-$U$2*TableOMP[[#This Row],[StdDev]]</f>
        <v>#N/A</v>
      </c>
      <c r="R8611" s="3" t="e">
        <f>TableOMP[[#This Row],[Avg]]+$U$2*TableOMP[[#This Row],[StdDev]]</f>
        <v>#N/A</v>
      </c>
      <c r="S8611" s="3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>MID(M8612,22,1)</f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s="3" t="e">
        <f>TableOMP[[#This Row],[Avg]]-$U$2*TableOMP[[#This Row],[StdDev]]</f>
        <v>#N/A</v>
      </c>
      <c r="R8612" s="3" t="e">
        <f>TableOMP[[#This Row],[Avg]]+$U$2*TableOMP[[#This Row],[StdDev]]</f>
        <v>#N/A</v>
      </c>
      <c r="S8612" s="3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>MID(M8613,22,1)</f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s="3" t="e">
        <f>TableOMP[[#This Row],[Avg]]-$U$2*TableOMP[[#This Row],[StdDev]]</f>
        <v>#N/A</v>
      </c>
      <c r="R8613" s="3" t="e">
        <f>TableOMP[[#This Row],[Avg]]+$U$2*TableOMP[[#This Row],[StdDev]]</f>
        <v>#N/A</v>
      </c>
      <c r="S8613" s="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>MID(M8614,22,1)</f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s="3" t="e">
        <f>TableOMP[[#This Row],[Avg]]-$U$2*TableOMP[[#This Row],[StdDev]]</f>
        <v>#N/A</v>
      </c>
      <c r="R8614" s="3" t="e">
        <f>TableOMP[[#This Row],[Avg]]+$U$2*TableOMP[[#This Row],[StdDev]]</f>
        <v>#N/A</v>
      </c>
      <c r="S8614" s="3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>MID(M8615,22,1)</f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s="3" t="e">
        <f>TableOMP[[#This Row],[Avg]]-$U$2*TableOMP[[#This Row],[StdDev]]</f>
        <v>#N/A</v>
      </c>
      <c r="R8615" s="3" t="e">
        <f>TableOMP[[#This Row],[Avg]]+$U$2*TableOMP[[#This Row],[StdDev]]</f>
        <v>#N/A</v>
      </c>
      <c r="S8615" s="3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>MID(M8616,22,1)</f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s="3" t="e">
        <f>TableOMP[[#This Row],[Avg]]-$U$2*TableOMP[[#This Row],[StdDev]]</f>
        <v>#N/A</v>
      </c>
      <c r="R8616" s="3" t="e">
        <f>TableOMP[[#This Row],[Avg]]+$U$2*TableOMP[[#This Row],[StdDev]]</f>
        <v>#N/A</v>
      </c>
      <c r="S8616" s="3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>MID(M8617,22,1)</f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s="3" t="e">
        <f>TableOMP[[#This Row],[Avg]]-$U$2*TableOMP[[#This Row],[StdDev]]</f>
        <v>#N/A</v>
      </c>
      <c r="R8617" s="3" t="e">
        <f>TableOMP[[#This Row],[Avg]]+$U$2*TableOMP[[#This Row],[StdDev]]</f>
        <v>#N/A</v>
      </c>
      <c r="S8617" s="3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>MID(M8618,22,1)</f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s="3" t="e">
        <f>TableOMP[[#This Row],[Avg]]-$U$2*TableOMP[[#This Row],[StdDev]]</f>
        <v>#N/A</v>
      </c>
      <c r="R8618" s="3" t="e">
        <f>TableOMP[[#This Row],[Avg]]+$U$2*TableOMP[[#This Row],[StdDev]]</f>
        <v>#N/A</v>
      </c>
      <c r="S8618" s="3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>MID(M8619,22,1)</f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s="3" t="e">
        <f>TableOMP[[#This Row],[Avg]]-$U$2*TableOMP[[#This Row],[StdDev]]</f>
        <v>#N/A</v>
      </c>
      <c r="R8619" s="3" t="e">
        <f>TableOMP[[#This Row],[Avg]]+$U$2*TableOMP[[#This Row],[StdDev]]</f>
        <v>#N/A</v>
      </c>
      <c r="S8619" s="3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>MID(M8620,22,1)</f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s="3" t="e">
        <f>TableOMP[[#This Row],[Avg]]-$U$2*TableOMP[[#This Row],[StdDev]]</f>
        <v>#N/A</v>
      </c>
      <c r="R8620" s="3" t="e">
        <f>TableOMP[[#This Row],[Avg]]+$U$2*TableOMP[[#This Row],[StdDev]]</f>
        <v>#N/A</v>
      </c>
      <c r="S8620" s="3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>MID(M8621,22,1)</f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s="3" t="e">
        <f>TableOMP[[#This Row],[Avg]]-$U$2*TableOMP[[#This Row],[StdDev]]</f>
        <v>#N/A</v>
      </c>
      <c r="R8621" s="3" t="e">
        <f>TableOMP[[#This Row],[Avg]]+$U$2*TableOMP[[#This Row],[StdDev]]</f>
        <v>#N/A</v>
      </c>
      <c r="S8621" s="3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>MID(M8622,22,1)</f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s="3" t="e">
        <f>TableOMP[[#This Row],[Avg]]-$U$2*TableOMP[[#This Row],[StdDev]]</f>
        <v>#N/A</v>
      </c>
      <c r="R8622" s="3" t="e">
        <f>TableOMP[[#This Row],[Avg]]+$U$2*TableOMP[[#This Row],[StdDev]]</f>
        <v>#N/A</v>
      </c>
      <c r="S8622" s="3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>MID(M8623,22,1)</f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s="3" t="e">
        <f>TableOMP[[#This Row],[Avg]]-$U$2*TableOMP[[#This Row],[StdDev]]</f>
        <v>#N/A</v>
      </c>
      <c r="R8623" s="3" t="e">
        <f>TableOMP[[#This Row],[Avg]]+$U$2*TableOMP[[#This Row],[StdDev]]</f>
        <v>#N/A</v>
      </c>
      <c r="S8623" s="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>MID(M8624,22,1)</f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s="3" t="e">
        <f>TableOMP[[#This Row],[Avg]]-$U$2*TableOMP[[#This Row],[StdDev]]</f>
        <v>#N/A</v>
      </c>
      <c r="R8624" s="3" t="e">
        <f>TableOMP[[#This Row],[Avg]]+$U$2*TableOMP[[#This Row],[StdDev]]</f>
        <v>#N/A</v>
      </c>
      <c r="S8624" s="3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>MID(M8625,22,1)</f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s="3" t="e">
        <f>TableOMP[[#This Row],[Avg]]-$U$2*TableOMP[[#This Row],[StdDev]]</f>
        <v>#N/A</v>
      </c>
      <c r="R8625" s="3" t="e">
        <f>TableOMP[[#This Row],[Avg]]+$U$2*TableOMP[[#This Row],[StdDev]]</f>
        <v>#N/A</v>
      </c>
      <c r="S8625" s="3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>MID(M8626,22,1)</f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s="3" t="e">
        <f>TableOMP[[#This Row],[Avg]]-$U$2*TableOMP[[#This Row],[StdDev]]</f>
        <v>#N/A</v>
      </c>
      <c r="R8626" s="3" t="e">
        <f>TableOMP[[#This Row],[Avg]]+$U$2*TableOMP[[#This Row],[StdDev]]</f>
        <v>#N/A</v>
      </c>
      <c r="S8626" s="3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>MID(M8627,22,1)</f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s="3" t="e">
        <f>TableOMP[[#This Row],[Avg]]-$U$2*TableOMP[[#This Row],[StdDev]]</f>
        <v>#N/A</v>
      </c>
      <c r="R8627" s="3" t="e">
        <f>TableOMP[[#This Row],[Avg]]+$U$2*TableOMP[[#This Row],[StdDev]]</f>
        <v>#N/A</v>
      </c>
      <c r="S8627" s="3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>MID(M8628,22,1)</f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s="3" t="e">
        <f>TableOMP[[#This Row],[Avg]]-$U$2*TableOMP[[#This Row],[StdDev]]</f>
        <v>#N/A</v>
      </c>
      <c r="R8628" s="3" t="e">
        <f>TableOMP[[#This Row],[Avg]]+$U$2*TableOMP[[#This Row],[StdDev]]</f>
        <v>#N/A</v>
      </c>
      <c r="S8628" s="3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>MID(M8629,22,1)</f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s="3" t="e">
        <f>TableOMP[[#This Row],[Avg]]-$U$2*TableOMP[[#This Row],[StdDev]]</f>
        <v>#N/A</v>
      </c>
      <c r="R8629" s="3" t="e">
        <f>TableOMP[[#This Row],[Avg]]+$U$2*TableOMP[[#This Row],[StdDev]]</f>
        <v>#N/A</v>
      </c>
      <c r="S8629" s="3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>MID(M8630,22,1)</f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s="3" t="e">
        <f>TableOMP[[#This Row],[Avg]]-$U$2*TableOMP[[#This Row],[StdDev]]</f>
        <v>#N/A</v>
      </c>
      <c r="R8630" s="3" t="e">
        <f>TableOMP[[#This Row],[Avg]]+$U$2*TableOMP[[#This Row],[StdDev]]</f>
        <v>#N/A</v>
      </c>
      <c r="S8630" s="3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>MID(M8631,22,1)</f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s="3" t="e">
        <f>TableOMP[[#This Row],[Avg]]-$U$2*TableOMP[[#This Row],[StdDev]]</f>
        <v>#N/A</v>
      </c>
      <c r="R8631" s="3" t="e">
        <f>TableOMP[[#This Row],[Avg]]+$U$2*TableOMP[[#This Row],[StdDev]]</f>
        <v>#N/A</v>
      </c>
      <c r="S8631" s="3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>MID(M8632,22,1)</f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s="3" t="e">
        <f>TableOMP[[#This Row],[Avg]]-$U$2*TableOMP[[#This Row],[StdDev]]</f>
        <v>#N/A</v>
      </c>
      <c r="R8632" s="3" t="e">
        <f>TableOMP[[#This Row],[Avg]]+$U$2*TableOMP[[#This Row],[StdDev]]</f>
        <v>#N/A</v>
      </c>
      <c r="S8632" s="3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>MID(M8633,22,1)</f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s="3" t="e">
        <f>TableOMP[[#This Row],[Avg]]-$U$2*TableOMP[[#This Row],[StdDev]]</f>
        <v>#N/A</v>
      </c>
      <c r="R8633" s="3" t="e">
        <f>TableOMP[[#This Row],[Avg]]+$U$2*TableOMP[[#This Row],[StdDev]]</f>
        <v>#N/A</v>
      </c>
      <c r="S8633" s="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>MID(M8634,22,1)</f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s="3" t="e">
        <f>TableOMP[[#This Row],[Avg]]-$U$2*TableOMP[[#This Row],[StdDev]]</f>
        <v>#N/A</v>
      </c>
      <c r="R8634" s="3" t="e">
        <f>TableOMP[[#This Row],[Avg]]+$U$2*TableOMP[[#This Row],[StdDev]]</f>
        <v>#N/A</v>
      </c>
      <c r="S8634" s="3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>MID(M8635,22,1)</f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s="3" t="e">
        <f>TableOMP[[#This Row],[Avg]]-$U$2*TableOMP[[#This Row],[StdDev]]</f>
        <v>#N/A</v>
      </c>
      <c r="R8635" s="3" t="e">
        <f>TableOMP[[#This Row],[Avg]]+$U$2*TableOMP[[#This Row],[StdDev]]</f>
        <v>#N/A</v>
      </c>
      <c r="S8635" s="3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>MID(M8636,22,1)</f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s="3" t="e">
        <f>TableOMP[[#This Row],[Avg]]-$U$2*TableOMP[[#This Row],[StdDev]]</f>
        <v>#N/A</v>
      </c>
      <c r="R8636" s="3" t="e">
        <f>TableOMP[[#This Row],[Avg]]+$U$2*TableOMP[[#This Row],[StdDev]]</f>
        <v>#N/A</v>
      </c>
      <c r="S8636" s="3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>MID(M8637,22,1)</f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s="3" t="e">
        <f>TableOMP[[#This Row],[Avg]]-$U$2*TableOMP[[#This Row],[StdDev]]</f>
        <v>#N/A</v>
      </c>
      <c r="R8637" s="3" t="e">
        <f>TableOMP[[#This Row],[Avg]]+$U$2*TableOMP[[#This Row],[StdDev]]</f>
        <v>#N/A</v>
      </c>
      <c r="S8637" s="3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>MID(M8638,22,1)</f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s="3" t="e">
        <f>TableOMP[[#This Row],[Avg]]-$U$2*TableOMP[[#This Row],[StdDev]]</f>
        <v>#N/A</v>
      </c>
      <c r="R8638" s="3" t="e">
        <f>TableOMP[[#This Row],[Avg]]+$U$2*TableOMP[[#This Row],[StdDev]]</f>
        <v>#N/A</v>
      </c>
      <c r="S8638" s="3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>MID(M8639,22,1)</f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s="3" t="e">
        <f>TableOMP[[#This Row],[Avg]]-$U$2*TableOMP[[#This Row],[StdDev]]</f>
        <v>#N/A</v>
      </c>
      <c r="R8639" s="3" t="e">
        <f>TableOMP[[#This Row],[Avg]]+$U$2*TableOMP[[#This Row],[StdDev]]</f>
        <v>#N/A</v>
      </c>
      <c r="S8639" s="3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>MID(M8640,22,1)</f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s="3" t="e">
        <f>TableOMP[[#This Row],[Avg]]-$U$2*TableOMP[[#This Row],[StdDev]]</f>
        <v>#N/A</v>
      </c>
      <c r="R8640" s="3" t="e">
        <f>TableOMP[[#This Row],[Avg]]+$U$2*TableOMP[[#This Row],[StdDev]]</f>
        <v>#N/A</v>
      </c>
      <c r="S8640" s="3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>MID(M8641,22,1)</f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s="3" t="e">
        <f>TableOMP[[#This Row],[Avg]]-$U$2*TableOMP[[#This Row],[StdDev]]</f>
        <v>#N/A</v>
      </c>
      <c r="R8641" s="3" t="e">
        <f>TableOMP[[#This Row],[Avg]]+$U$2*TableOMP[[#This Row],[StdDev]]</f>
        <v>#N/A</v>
      </c>
      <c r="S8641" s="3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s="3" t="e">
        <f>TableOMP[[#This Row],[Avg]]-$U$2*TableOMP[[#This Row],[StdDev]]</f>
        <v>#N/A</v>
      </c>
      <c r="R8642" s="3" t="e">
        <f>TableOMP[[#This Row],[Avg]]+$U$2*TableOMP[[#This Row],[StdDev]]</f>
        <v>#N/A</v>
      </c>
      <c r="S8642" s="3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>MID(M8643,22,1)</f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s="3" t="e">
        <f>TableOMP[[#This Row],[Avg]]-$U$2*TableOMP[[#This Row],[StdDev]]</f>
        <v>#N/A</v>
      </c>
      <c r="R8643" s="3" t="e">
        <f>TableOMP[[#This Row],[Avg]]+$U$2*TableOMP[[#This Row],[StdDev]]</f>
        <v>#N/A</v>
      </c>
      <c r="S8643" s="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>MID(M8644,22,1)</f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s="3" t="e">
        <f>TableOMP[[#This Row],[Avg]]-$U$2*TableOMP[[#This Row],[StdDev]]</f>
        <v>#N/A</v>
      </c>
      <c r="R8644" s="3" t="e">
        <f>TableOMP[[#This Row],[Avg]]+$U$2*TableOMP[[#This Row],[StdDev]]</f>
        <v>#N/A</v>
      </c>
      <c r="S8644" s="3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>MID(M8645,22,1)</f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s="3" t="e">
        <f>TableOMP[[#This Row],[Avg]]-$U$2*TableOMP[[#This Row],[StdDev]]</f>
        <v>#N/A</v>
      </c>
      <c r="R8645" s="3" t="e">
        <f>TableOMP[[#This Row],[Avg]]+$U$2*TableOMP[[#This Row],[StdDev]]</f>
        <v>#N/A</v>
      </c>
      <c r="S8645" s="3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>MID(M8646,22,1)</f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s="3" t="e">
        <f>TableOMP[[#This Row],[Avg]]-$U$2*TableOMP[[#This Row],[StdDev]]</f>
        <v>#N/A</v>
      </c>
      <c r="R8646" s="3" t="e">
        <f>TableOMP[[#This Row],[Avg]]+$U$2*TableOMP[[#This Row],[StdDev]]</f>
        <v>#N/A</v>
      </c>
      <c r="S8646" s="3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>MID(M8647,22,1)</f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s="3" t="e">
        <f>TableOMP[[#This Row],[Avg]]-$U$2*TableOMP[[#This Row],[StdDev]]</f>
        <v>#N/A</v>
      </c>
      <c r="R8647" s="3" t="e">
        <f>TableOMP[[#This Row],[Avg]]+$U$2*TableOMP[[#This Row],[StdDev]]</f>
        <v>#N/A</v>
      </c>
      <c r="S8647" s="3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>MID(M8648,22,1)</f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s="3" t="e">
        <f>TableOMP[[#This Row],[Avg]]-$U$2*TableOMP[[#This Row],[StdDev]]</f>
        <v>#N/A</v>
      </c>
      <c r="R8648" s="3" t="e">
        <f>TableOMP[[#This Row],[Avg]]+$U$2*TableOMP[[#This Row],[StdDev]]</f>
        <v>#N/A</v>
      </c>
      <c r="S8648" s="3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>MID(M8649,22,1)</f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s="3" t="e">
        <f>TableOMP[[#This Row],[Avg]]-$U$2*TableOMP[[#This Row],[StdDev]]</f>
        <v>#N/A</v>
      </c>
      <c r="R8649" s="3" t="e">
        <f>TableOMP[[#This Row],[Avg]]+$U$2*TableOMP[[#This Row],[StdDev]]</f>
        <v>#N/A</v>
      </c>
      <c r="S8649" s="3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>MID(M8650,22,1)</f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s="3" t="e">
        <f>TableOMP[[#This Row],[Avg]]-$U$2*TableOMP[[#This Row],[StdDev]]</f>
        <v>#N/A</v>
      </c>
      <c r="R8650" s="3" t="e">
        <f>TableOMP[[#This Row],[Avg]]+$U$2*TableOMP[[#This Row],[StdDev]]</f>
        <v>#N/A</v>
      </c>
      <c r="S8650" s="3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>MID(M8651,22,1)</f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s="3" t="e">
        <f>TableOMP[[#This Row],[Avg]]-$U$2*TableOMP[[#This Row],[StdDev]]</f>
        <v>#N/A</v>
      </c>
      <c r="R8651" s="3" t="e">
        <f>TableOMP[[#This Row],[Avg]]+$U$2*TableOMP[[#This Row],[StdDev]]</f>
        <v>#N/A</v>
      </c>
      <c r="S8651" s="3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>MID(M8652,22,1)</f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s="3" t="e">
        <f>TableOMP[[#This Row],[Avg]]-$U$2*TableOMP[[#This Row],[StdDev]]</f>
        <v>#N/A</v>
      </c>
      <c r="R8652" s="3" t="e">
        <f>TableOMP[[#This Row],[Avg]]+$U$2*TableOMP[[#This Row],[StdDev]]</f>
        <v>#N/A</v>
      </c>
      <c r="S8652" s="3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>MID(M8653,22,1)</f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s="3" t="e">
        <f>TableOMP[[#This Row],[Avg]]-$U$2*TableOMP[[#This Row],[StdDev]]</f>
        <v>#N/A</v>
      </c>
      <c r="R8653" s="3" t="e">
        <f>TableOMP[[#This Row],[Avg]]+$U$2*TableOMP[[#This Row],[StdDev]]</f>
        <v>#N/A</v>
      </c>
      <c r="S8653" s="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>MID(M8654,22,1)</f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s="3" t="e">
        <f>TableOMP[[#This Row],[Avg]]-$U$2*TableOMP[[#This Row],[StdDev]]</f>
        <v>#N/A</v>
      </c>
      <c r="R8654" s="3" t="e">
        <f>TableOMP[[#This Row],[Avg]]+$U$2*TableOMP[[#This Row],[StdDev]]</f>
        <v>#N/A</v>
      </c>
      <c r="S8654" s="3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>MID(M8655,22,1)</f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s="3" t="e">
        <f>TableOMP[[#This Row],[Avg]]-$U$2*TableOMP[[#This Row],[StdDev]]</f>
        <v>#N/A</v>
      </c>
      <c r="R8655" s="3" t="e">
        <f>TableOMP[[#This Row],[Avg]]+$U$2*TableOMP[[#This Row],[StdDev]]</f>
        <v>#N/A</v>
      </c>
      <c r="S8655" s="3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>MID(M8656,22,1)</f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s="3" t="e">
        <f>TableOMP[[#This Row],[Avg]]-$U$2*TableOMP[[#This Row],[StdDev]]</f>
        <v>#N/A</v>
      </c>
      <c r="R8656" s="3" t="e">
        <f>TableOMP[[#This Row],[Avg]]+$U$2*TableOMP[[#This Row],[StdDev]]</f>
        <v>#N/A</v>
      </c>
      <c r="S8656" s="3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>MID(M8657,22,1)</f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s="3" t="e">
        <f>TableOMP[[#This Row],[Avg]]-$U$2*TableOMP[[#This Row],[StdDev]]</f>
        <v>#N/A</v>
      </c>
      <c r="R8657" s="3" t="e">
        <f>TableOMP[[#This Row],[Avg]]+$U$2*TableOMP[[#This Row],[StdDev]]</f>
        <v>#N/A</v>
      </c>
      <c r="S8657" s="3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>MID(M8658,22,1)</f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s="3" t="e">
        <f>TableOMP[[#This Row],[Avg]]-$U$2*TableOMP[[#This Row],[StdDev]]</f>
        <v>#N/A</v>
      </c>
      <c r="R8658" s="3" t="e">
        <f>TableOMP[[#This Row],[Avg]]+$U$2*TableOMP[[#This Row],[StdDev]]</f>
        <v>#N/A</v>
      </c>
      <c r="S8658" s="3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>MID(M8659,22,1)</f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s="3" t="e">
        <f>TableOMP[[#This Row],[Avg]]-$U$2*TableOMP[[#This Row],[StdDev]]</f>
        <v>#N/A</v>
      </c>
      <c r="R8659" s="3" t="e">
        <f>TableOMP[[#This Row],[Avg]]+$U$2*TableOMP[[#This Row],[StdDev]]</f>
        <v>#N/A</v>
      </c>
      <c r="S8659" s="3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>MID(M8660,22,1)</f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s="3" t="e">
        <f>TableOMP[[#This Row],[Avg]]-$U$2*TableOMP[[#This Row],[StdDev]]</f>
        <v>#N/A</v>
      </c>
      <c r="R8660" s="3" t="e">
        <f>TableOMP[[#This Row],[Avg]]+$U$2*TableOMP[[#This Row],[StdDev]]</f>
        <v>#N/A</v>
      </c>
      <c r="S8660" s="3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>MID(M8661,22,1)</f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s="3" t="e">
        <f>TableOMP[[#This Row],[Avg]]-$U$2*TableOMP[[#This Row],[StdDev]]</f>
        <v>#N/A</v>
      </c>
      <c r="R8661" s="3" t="e">
        <f>TableOMP[[#This Row],[Avg]]+$U$2*TableOMP[[#This Row],[StdDev]]</f>
        <v>#N/A</v>
      </c>
      <c r="S8661" s="3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>MID(M8662,22,1)</f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s="3" t="e">
        <f>TableOMP[[#This Row],[Avg]]-$U$2*TableOMP[[#This Row],[StdDev]]</f>
        <v>#N/A</v>
      </c>
      <c r="R8662" s="3" t="e">
        <f>TableOMP[[#This Row],[Avg]]+$U$2*TableOMP[[#This Row],[StdDev]]</f>
        <v>#N/A</v>
      </c>
      <c r="S8662" s="3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>MID(M8663,22,1)</f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s="3" t="e">
        <f>TableOMP[[#This Row],[Avg]]-$U$2*TableOMP[[#This Row],[StdDev]]</f>
        <v>#N/A</v>
      </c>
      <c r="R8663" s="3" t="e">
        <f>TableOMP[[#This Row],[Avg]]+$U$2*TableOMP[[#This Row],[StdDev]]</f>
        <v>#N/A</v>
      </c>
      <c r="S8663" s="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>MID(M8664,22,1)</f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s="3" t="e">
        <f>TableOMP[[#This Row],[Avg]]-$U$2*TableOMP[[#This Row],[StdDev]]</f>
        <v>#N/A</v>
      </c>
      <c r="R8664" s="3" t="e">
        <f>TableOMP[[#This Row],[Avg]]+$U$2*TableOMP[[#This Row],[StdDev]]</f>
        <v>#N/A</v>
      </c>
      <c r="S8664" s="3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>MID(M8665,22,1)</f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s="3" t="e">
        <f>TableOMP[[#This Row],[Avg]]-$U$2*TableOMP[[#This Row],[StdDev]]</f>
        <v>#N/A</v>
      </c>
      <c r="R8665" s="3" t="e">
        <f>TableOMP[[#This Row],[Avg]]+$U$2*TableOMP[[#This Row],[StdDev]]</f>
        <v>#N/A</v>
      </c>
      <c r="S8665" s="3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>MID(M8666,22,1)</f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s="3" t="e">
        <f>TableOMP[[#This Row],[Avg]]-$U$2*TableOMP[[#This Row],[StdDev]]</f>
        <v>#N/A</v>
      </c>
      <c r="R8666" s="3" t="e">
        <f>TableOMP[[#This Row],[Avg]]+$U$2*TableOMP[[#This Row],[StdDev]]</f>
        <v>#N/A</v>
      </c>
      <c r="S8666" s="3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>MID(M8667,22,1)</f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s="3" t="e">
        <f>TableOMP[[#This Row],[Avg]]-$U$2*TableOMP[[#This Row],[StdDev]]</f>
        <v>#N/A</v>
      </c>
      <c r="R8667" s="3" t="e">
        <f>TableOMP[[#This Row],[Avg]]+$U$2*TableOMP[[#This Row],[StdDev]]</f>
        <v>#N/A</v>
      </c>
      <c r="S8667" s="3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>MID(M8668,22,1)</f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s="3" t="e">
        <f>TableOMP[[#This Row],[Avg]]-$U$2*TableOMP[[#This Row],[StdDev]]</f>
        <v>#N/A</v>
      </c>
      <c r="R8668" s="3" t="e">
        <f>TableOMP[[#This Row],[Avg]]+$U$2*TableOMP[[#This Row],[StdDev]]</f>
        <v>#N/A</v>
      </c>
      <c r="S8668" s="3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>MID(M8669,22,1)</f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s="3" t="e">
        <f>TableOMP[[#This Row],[Avg]]-$U$2*TableOMP[[#This Row],[StdDev]]</f>
        <v>#N/A</v>
      </c>
      <c r="R8669" s="3" t="e">
        <f>TableOMP[[#This Row],[Avg]]+$U$2*TableOMP[[#This Row],[StdDev]]</f>
        <v>#N/A</v>
      </c>
      <c r="S8669" s="3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>MID(M8670,22,1)</f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s="3" t="e">
        <f>TableOMP[[#This Row],[Avg]]-$U$2*TableOMP[[#This Row],[StdDev]]</f>
        <v>#N/A</v>
      </c>
      <c r="R8670" s="3" t="e">
        <f>TableOMP[[#This Row],[Avg]]+$U$2*TableOMP[[#This Row],[StdDev]]</f>
        <v>#N/A</v>
      </c>
      <c r="S8670" s="3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>MID(M8671,22,1)</f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s="3" t="e">
        <f>TableOMP[[#This Row],[Avg]]-$U$2*TableOMP[[#This Row],[StdDev]]</f>
        <v>#N/A</v>
      </c>
      <c r="R8671" s="3" t="e">
        <f>TableOMP[[#This Row],[Avg]]+$U$2*TableOMP[[#This Row],[StdDev]]</f>
        <v>#N/A</v>
      </c>
      <c r="S8671" s="3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>MID(M8672,22,1)</f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s="3" t="e">
        <f>TableOMP[[#This Row],[Avg]]-$U$2*TableOMP[[#This Row],[StdDev]]</f>
        <v>#N/A</v>
      </c>
      <c r="R8672" s="3" t="e">
        <f>TableOMP[[#This Row],[Avg]]+$U$2*TableOMP[[#This Row],[StdDev]]</f>
        <v>#N/A</v>
      </c>
      <c r="S8672" s="3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>MID(M8673,22,1)</f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s="3" t="e">
        <f>TableOMP[[#This Row],[Avg]]-$U$2*TableOMP[[#This Row],[StdDev]]</f>
        <v>#N/A</v>
      </c>
      <c r="R8673" s="3" t="e">
        <f>TableOMP[[#This Row],[Avg]]+$U$2*TableOMP[[#This Row],[StdDev]]</f>
        <v>#N/A</v>
      </c>
      <c r="S8673" s="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>MID(M8674,22,1)</f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s="3" t="e">
        <f>TableOMP[[#This Row],[Avg]]-$U$2*TableOMP[[#This Row],[StdDev]]</f>
        <v>#N/A</v>
      </c>
      <c r="R8674" s="3" t="e">
        <f>TableOMP[[#This Row],[Avg]]+$U$2*TableOMP[[#This Row],[StdDev]]</f>
        <v>#N/A</v>
      </c>
      <c r="S8674" s="3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>MID(M8675,22,1)</f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s="3" t="e">
        <f>TableOMP[[#This Row],[Avg]]-$U$2*TableOMP[[#This Row],[StdDev]]</f>
        <v>#N/A</v>
      </c>
      <c r="R8675" s="3" t="e">
        <f>TableOMP[[#This Row],[Avg]]+$U$2*TableOMP[[#This Row],[StdDev]]</f>
        <v>#N/A</v>
      </c>
      <c r="S8675" s="3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>MID(M8676,22,1)</f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s="3" t="e">
        <f>TableOMP[[#This Row],[Avg]]-$U$2*TableOMP[[#This Row],[StdDev]]</f>
        <v>#N/A</v>
      </c>
      <c r="R8676" s="3" t="e">
        <f>TableOMP[[#This Row],[Avg]]+$U$2*TableOMP[[#This Row],[StdDev]]</f>
        <v>#N/A</v>
      </c>
      <c r="S8676" s="3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>MID(M8677,22,1)</f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s="3" t="e">
        <f>TableOMP[[#This Row],[Avg]]-$U$2*TableOMP[[#This Row],[StdDev]]</f>
        <v>#N/A</v>
      </c>
      <c r="R8677" s="3" t="e">
        <f>TableOMP[[#This Row],[Avg]]+$U$2*TableOMP[[#This Row],[StdDev]]</f>
        <v>#N/A</v>
      </c>
      <c r="S8677" s="3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>MID(M8678,22,1)</f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257.14419175</v>
      </c>
      <c r="P8678">
        <f>VLOOKUP(TableOMP[[#This Row],[Label]],TableAvg[],3,FALSE)</f>
        <v>6.3927454340136303E-2</v>
      </c>
      <c r="Q8678" s="3">
        <f>TableOMP[[#This Row],[Avg]]-$U$2*TableOMP[[#This Row],[StdDev]]</f>
        <v>257.01633684131974</v>
      </c>
      <c r="R8678" s="3">
        <f>TableOMP[[#This Row],[Avg]]+$U$2*TableOMP[[#This Row],[StdDev]]</f>
        <v>257.27204665868027</v>
      </c>
      <c r="S8678" s="3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>MID(M8679,22,1)</f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257.12348700000001</v>
      </c>
      <c r="P8679">
        <f>VLOOKUP(TableOMP[[#This Row],[Label]],TableAvg[],3,FALSE)</f>
        <v>0.12991535552813643</v>
      </c>
      <c r="Q8679" s="3">
        <f>TableOMP[[#This Row],[Avg]]-$U$2*TableOMP[[#This Row],[StdDev]]</f>
        <v>256.86365628894373</v>
      </c>
      <c r="R8679" s="3">
        <f>TableOMP[[#This Row],[Avg]]+$U$2*TableOMP[[#This Row],[StdDev]]</f>
        <v>257.38331771105629</v>
      </c>
      <c r="S8679" s="3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>MID(M8680,22,1)</f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257.21647199999995</v>
      </c>
      <c r="P8680">
        <f>VLOOKUP(TableOMP[[#This Row],[Label]],TableAvg[],3,FALSE)</f>
        <v>0.12200348467240726</v>
      </c>
      <c r="Q8680" s="3">
        <f>TableOMP[[#This Row],[Avg]]-$U$2*TableOMP[[#This Row],[StdDev]]</f>
        <v>256.97246503065514</v>
      </c>
      <c r="R8680" s="3">
        <f>TableOMP[[#This Row],[Avg]]+$U$2*TableOMP[[#This Row],[StdDev]]</f>
        <v>257.46047896934476</v>
      </c>
      <c r="S8680" s="3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>MID(M8681,22,1)</f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257.22769425000001</v>
      </c>
      <c r="P8681">
        <f>VLOOKUP(TableOMP[[#This Row],[Label]],TableAvg[],3,FALSE)</f>
        <v>0.15328414990326994</v>
      </c>
      <c r="Q8681" s="3">
        <f>TableOMP[[#This Row],[Avg]]-$U$2*TableOMP[[#This Row],[StdDev]]</f>
        <v>256.92112595019347</v>
      </c>
      <c r="R8681" s="3">
        <f>TableOMP[[#This Row],[Avg]]+$U$2*TableOMP[[#This Row],[StdDev]]</f>
        <v>257.53426254980656</v>
      </c>
      <c r="S8681" s="3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>MID(M8682,22,1)</f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257.15863424999998</v>
      </c>
      <c r="P8682">
        <f>VLOOKUP(TableOMP[[#This Row],[Label]],TableAvg[],3,FALSE)</f>
        <v>0.17342588524835761</v>
      </c>
      <c r="Q8682" s="3">
        <f>TableOMP[[#This Row],[Avg]]-$U$2*TableOMP[[#This Row],[StdDev]]</f>
        <v>256.81178247950328</v>
      </c>
      <c r="R8682" s="3">
        <f>TableOMP[[#This Row],[Avg]]+$U$2*TableOMP[[#This Row],[StdDev]]</f>
        <v>257.50548602049668</v>
      </c>
      <c r="S8682" s="3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>MID(M8683,22,1)</f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257.27294075000003</v>
      </c>
      <c r="P8683">
        <f>VLOOKUP(TableOMP[[#This Row],[Label]],TableAvg[],3,FALSE)</f>
        <v>0.18392827096283462</v>
      </c>
      <c r="Q8683" s="3">
        <f>TableOMP[[#This Row],[Avg]]-$U$2*TableOMP[[#This Row],[StdDev]]</f>
        <v>256.90508420807436</v>
      </c>
      <c r="R8683" s="3">
        <f>TableOMP[[#This Row],[Avg]]+$U$2*TableOMP[[#This Row],[StdDev]]</f>
        <v>257.64079729192571</v>
      </c>
      <c r="S8683" s="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>MID(M8684,22,1)</f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257.18900125000005</v>
      </c>
      <c r="P8684">
        <f>VLOOKUP(TableOMP[[#This Row],[Label]],TableAvg[],3,FALSE)</f>
        <v>0.1041353928320929</v>
      </c>
      <c r="Q8684" s="3">
        <f>TableOMP[[#This Row],[Avg]]-$U$2*TableOMP[[#This Row],[StdDev]]</f>
        <v>256.98073046433586</v>
      </c>
      <c r="R8684" s="3">
        <f>TableOMP[[#This Row],[Avg]]+$U$2*TableOMP[[#This Row],[StdDev]]</f>
        <v>257.39727203566423</v>
      </c>
      <c r="S8684" s="3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>MID(M8685,22,1)</f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257.27876425000005</v>
      </c>
      <c r="P8685">
        <f>VLOOKUP(TableOMP[[#This Row],[Label]],TableAvg[],3,FALSE)</f>
        <v>0.1287097410125973</v>
      </c>
      <c r="Q8685" s="3">
        <f>TableOMP[[#This Row],[Avg]]-$U$2*TableOMP[[#This Row],[StdDev]]</f>
        <v>257.02134476797488</v>
      </c>
      <c r="R8685" s="3">
        <f>TableOMP[[#This Row],[Avg]]+$U$2*TableOMP[[#This Row],[StdDev]]</f>
        <v>257.53618373202522</v>
      </c>
      <c r="S8685" s="3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>MID(M8686,22,1)</f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257.31654600000002</v>
      </c>
      <c r="P8686">
        <f>VLOOKUP(TableOMP[[#This Row],[Label]],TableAvg[],3,FALSE)</f>
        <v>8.5755978430513885E-2</v>
      </c>
      <c r="Q8686" s="3">
        <f>TableOMP[[#This Row],[Avg]]-$U$2*TableOMP[[#This Row],[StdDev]]</f>
        <v>257.14503404313899</v>
      </c>
      <c r="R8686" s="3">
        <f>TableOMP[[#This Row],[Avg]]+$U$2*TableOMP[[#This Row],[StdDev]]</f>
        <v>257.48805795686104</v>
      </c>
      <c r="S8686" s="3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>MID(M8687,22,1)</f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257.26767749999999</v>
      </c>
      <c r="P8687">
        <f>VLOOKUP(TableOMP[[#This Row],[Label]],TableAvg[],3,FALSE)</f>
        <v>8.4172912917505852E-2</v>
      </c>
      <c r="Q8687" s="3">
        <f>TableOMP[[#This Row],[Avg]]-$U$2*TableOMP[[#This Row],[StdDev]]</f>
        <v>257.099331674165</v>
      </c>
      <c r="R8687" s="3">
        <f>TableOMP[[#This Row],[Avg]]+$U$2*TableOMP[[#This Row],[StdDev]]</f>
        <v>257.43602332583498</v>
      </c>
      <c r="S8687" s="3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>MID(M8688,22,1)</f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257.29276200000004</v>
      </c>
      <c r="P8688">
        <f>VLOOKUP(TableOMP[[#This Row],[Label]],TableAvg[],3,FALSE)</f>
        <v>0.19377752185094213</v>
      </c>
      <c r="Q8688" s="3">
        <f>TableOMP[[#This Row],[Avg]]-$U$2*TableOMP[[#This Row],[StdDev]]</f>
        <v>256.90520695629817</v>
      </c>
      <c r="R8688" s="3">
        <f>TableOMP[[#This Row],[Avg]]+$U$2*TableOMP[[#This Row],[StdDev]]</f>
        <v>257.6803170437019</v>
      </c>
      <c r="S8688" s="3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>MID(M8689,22,1)</f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257.35116399999998</v>
      </c>
      <c r="P8689">
        <f>VLOOKUP(TableOMP[[#This Row],[Label]],TableAvg[],3,FALSE)</f>
        <v>0.14221218067152386</v>
      </c>
      <c r="Q8689" s="3">
        <f>TableOMP[[#This Row],[Avg]]-$U$2*TableOMP[[#This Row],[StdDev]]</f>
        <v>257.06673963865694</v>
      </c>
      <c r="R8689" s="3">
        <f>TableOMP[[#This Row],[Avg]]+$U$2*TableOMP[[#This Row],[StdDev]]</f>
        <v>257.63558836134303</v>
      </c>
      <c r="S8689" s="3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>MID(M8690,22,1)</f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257.15344949999997</v>
      </c>
      <c r="P8690">
        <f>VLOOKUP(TableOMP[[#This Row],[Label]],TableAvg[],3,FALSE)</f>
        <v>0.11666328944976753</v>
      </c>
      <c r="Q8690" s="3">
        <f>TableOMP[[#This Row],[Avg]]-$U$2*TableOMP[[#This Row],[StdDev]]</f>
        <v>256.92012292110041</v>
      </c>
      <c r="R8690" s="3">
        <f>TableOMP[[#This Row],[Avg]]+$U$2*TableOMP[[#This Row],[StdDev]]</f>
        <v>257.38677607889952</v>
      </c>
      <c r="S8690" s="3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>MID(M8691,22,1)</f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257.31047799999999</v>
      </c>
      <c r="P8691">
        <f>VLOOKUP(TableOMP[[#This Row],[Label]],TableAvg[],3,FALSE)</f>
        <v>8.4128376183944614E-2</v>
      </c>
      <c r="Q8691" s="3">
        <f>TableOMP[[#This Row],[Avg]]-$U$2*TableOMP[[#This Row],[StdDev]]</f>
        <v>257.14222124763211</v>
      </c>
      <c r="R8691" s="3">
        <f>TableOMP[[#This Row],[Avg]]+$U$2*TableOMP[[#This Row],[StdDev]]</f>
        <v>257.47873475236787</v>
      </c>
      <c r="S8691" s="3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>MID(M8692,22,1)</f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257.20261125000002</v>
      </c>
      <c r="P8692">
        <f>VLOOKUP(TableOMP[[#This Row],[Label]],TableAvg[],3,FALSE)</f>
        <v>0.12759230438551455</v>
      </c>
      <c r="Q8692" s="3">
        <f>TableOMP[[#This Row],[Avg]]-$U$2*TableOMP[[#This Row],[StdDev]]</f>
        <v>256.94742664122901</v>
      </c>
      <c r="R8692" s="3">
        <f>TableOMP[[#This Row],[Avg]]+$U$2*TableOMP[[#This Row],[StdDev]]</f>
        <v>257.45779585877102</v>
      </c>
      <c r="S8692" s="3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>MID(M8693,22,1)</f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257.31401775</v>
      </c>
      <c r="P8693">
        <f>VLOOKUP(TableOMP[[#This Row],[Label]],TableAvg[],3,FALSE)</f>
        <v>7.2757910251846178E-2</v>
      </c>
      <c r="Q8693" s="3">
        <f>TableOMP[[#This Row],[Avg]]-$U$2*TableOMP[[#This Row],[StdDev]]</f>
        <v>257.1685019294963</v>
      </c>
      <c r="R8693" s="3">
        <f>TableOMP[[#This Row],[Avg]]+$U$2*TableOMP[[#This Row],[StdDev]]</f>
        <v>257.45953357050371</v>
      </c>
      <c r="S8693" s="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>MID(M8694,22,1)</f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257.40038966666663</v>
      </c>
      <c r="P8694">
        <f>VLOOKUP(TableOMP[[#This Row],[Label]],TableAvg[],3,FALSE)</f>
        <v>4.2868747987344857E-2</v>
      </c>
      <c r="Q8694" s="3">
        <f>TableOMP[[#This Row],[Avg]]-$U$2*TableOMP[[#This Row],[StdDev]]</f>
        <v>257.31465217069194</v>
      </c>
      <c r="R8694" s="3">
        <f>TableOMP[[#This Row],[Avg]]+$U$2*TableOMP[[#This Row],[StdDev]]</f>
        <v>257.48612716264131</v>
      </c>
      <c r="S8694" s="3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>MID(M8695,22,1)</f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 s="3">
        <f>TableOMP[[#This Row],[Avg]]-$U$2*TableOMP[[#This Row],[StdDev]]</f>
        <v>257.1081549999314</v>
      </c>
      <c r="R8695" s="3">
        <f>TableOMP[[#This Row],[Avg]]+$U$2*TableOMP[[#This Row],[StdDev]]</f>
        <v>257.60301500006864</v>
      </c>
      <c r="S8695" s="3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>MID(M8696,22,1)</f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 s="3">
        <f>TableOMP[[#This Row],[Avg]]-$U$2*TableOMP[[#This Row],[StdDev]]</f>
        <v>257.03882900007932</v>
      </c>
      <c r="R8696" s="3">
        <f>TableOMP[[#This Row],[Avg]]+$U$2*TableOMP[[#This Row],[StdDev]]</f>
        <v>257.59705299992072</v>
      </c>
      <c r="S8696" s="3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>MID(M8697,22,1)</f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 s="3">
        <f>TableOMP[[#This Row],[Avg]]-$U$2*TableOMP[[#This Row],[StdDev]]</f>
        <v>257.12911599986376</v>
      </c>
      <c r="R8697" s="3">
        <f>TableOMP[[#This Row],[Avg]]+$U$2*TableOMP[[#This Row],[StdDev]]</f>
        <v>257.27029200013624</v>
      </c>
      <c r="S8697" s="3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>MID(M8698,22,1)</f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 s="3">
        <f>TableOMP[[#This Row],[Avg]]-$U$2*TableOMP[[#This Row],[StdDev]]</f>
        <v>257.20669000005745</v>
      </c>
      <c r="R8698" s="3">
        <f>TableOMP[[#This Row],[Avg]]+$U$2*TableOMP[[#This Row],[StdDev]]</f>
        <v>257.49142599994258</v>
      </c>
      <c r="S8698" s="3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>MID(M8699,22,1)</f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 s="3">
        <f>TableOMP[[#This Row],[Avg]]-$U$2*TableOMP[[#This Row],[StdDev]]</f>
        <v>256.98597049983437</v>
      </c>
      <c r="R8699" s="3">
        <f>TableOMP[[#This Row],[Avg]]+$U$2*TableOMP[[#This Row],[StdDev]]</f>
        <v>257.43620850016555</v>
      </c>
      <c r="S8699" s="3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>MID(M8700,22,1)</f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 s="3">
        <f>TableOMP[[#This Row],[Avg]]-$U$2*TableOMP[[#This Row],[StdDev]]</f>
        <v>256.89169100003005</v>
      </c>
      <c r="R8700" s="3">
        <f>TableOMP[[#This Row],[Avg]]+$U$2*TableOMP[[#This Row],[StdDev]]</f>
        <v>257.92796299996996</v>
      </c>
      <c r="S8700" s="3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>MID(M8701,22,1)</f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 s="3">
        <f>TableOMP[[#This Row],[Avg]]-$U$2*TableOMP[[#This Row],[StdDev]]</f>
        <v>257.25166899978086</v>
      </c>
      <c r="R8701" s="3">
        <f>TableOMP[[#This Row],[Avg]]+$U$2*TableOMP[[#This Row],[StdDev]]</f>
        <v>257.26590500021911</v>
      </c>
      <c r="S8701" s="3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>MID(M8702,22,1)</f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 s="3">
        <f>TableOMP[[#This Row],[Avg]]-$U$2*TableOMP[[#This Row],[StdDev]]</f>
        <v>256.85572050012644</v>
      </c>
      <c r="R8702" s="3">
        <f>TableOMP[[#This Row],[Avg]]+$U$2*TableOMP[[#This Row],[StdDev]]</f>
        <v>257.6351224998736</v>
      </c>
      <c r="S8702" s="3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>MID(M8703,22,1)</f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 s="3">
        <f>TableOMP[[#This Row],[Avg]]-$U$2*TableOMP[[#This Row],[StdDev]]</f>
        <v>256.99842849990728</v>
      </c>
      <c r="R8703" s="3">
        <f>TableOMP[[#This Row],[Avg]]+$U$2*TableOMP[[#This Row],[StdDev]]</f>
        <v>257.88878650009269</v>
      </c>
      <c r="S8703" s="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>MID(M8704,22,1)</f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s="3" t="e">
        <f>TableOMP[[#This Row],[Avg]]-$U$2*TableOMP[[#This Row],[StdDev]]</f>
        <v>#N/A</v>
      </c>
      <c r="R8704" s="3" t="e">
        <f>TableOMP[[#This Row],[Avg]]+$U$2*TableOMP[[#This Row],[StdDev]]</f>
        <v>#N/A</v>
      </c>
      <c r="S8704" s="3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>MID(M8705,22,1)</f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s="3" t="e">
        <f>TableOMP[[#This Row],[Avg]]-$U$2*TableOMP[[#This Row],[StdDev]]</f>
        <v>#N/A</v>
      </c>
      <c r="R8705" s="3" t="e">
        <f>TableOMP[[#This Row],[Avg]]+$U$2*TableOMP[[#This Row],[StdDev]]</f>
        <v>#N/A</v>
      </c>
      <c r="S8705" s="3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s="3" t="e">
        <f>TableOMP[[#This Row],[Avg]]-$U$2*TableOMP[[#This Row],[StdDev]]</f>
        <v>#N/A</v>
      </c>
      <c r="R8706" s="3" t="e">
        <f>TableOMP[[#This Row],[Avg]]+$U$2*TableOMP[[#This Row],[StdDev]]</f>
        <v>#N/A</v>
      </c>
      <c r="S8706" s="3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>MID(M8707,22,1)</f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s="3" t="e">
        <f>TableOMP[[#This Row],[Avg]]-$U$2*TableOMP[[#This Row],[StdDev]]</f>
        <v>#N/A</v>
      </c>
      <c r="R8707" s="3" t="e">
        <f>TableOMP[[#This Row],[Avg]]+$U$2*TableOMP[[#This Row],[StdDev]]</f>
        <v>#N/A</v>
      </c>
      <c r="S8707" s="3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>MID(M8708,22,1)</f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s="3" t="e">
        <f>TableOMP[[#This Row],[Avg]]-$U$2*TableOMP[[#This Row],[StdDev]]</f>
        <v>#N/A</v>
      </c>
      <c r="R8708" s="3" t="e">
        <f>TableOMP[[#This Row],[Avg]]+$U$2*TableOMP[[#This Row],[StdDev]]</f>
        <v>#N/A</v>
      </c>
      <c r="S8708" s="3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>MID(M8709,22,1)</f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s="3" t="e">
        <f>TableOMP[[#This Row],[Avg]]-$U$2*TableOMP[[#This Row],[StdDev]]</f>
        <v>#N/A</v>
      </c>
      <c r="R8709" s="3" t="e">
        <f>TableOMP[[#This Row],[Avg]]+$U$2*TableOMP[[#This Row],[StdDev]]</f>
        <v>#N/A</v>
      </c>
      <c r="S8709" s="3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>MID(M8710,22,1)</f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s="3" t="e">
        <f>TableOMP[[#This Row],[Avg]]-$U$2*TableOMP[[#This Row],[StdDev]]</f>
        <v>#N/A</v>
      </c>
      <c r="R8710" s="3" t="e">
        <f>TableOMP[[#This Row],[Avg]]+$U$2*TableOMP[[#This Row],[StdDev]]</f>
        <v>#N/A</v>
      </c>
      <c r="S8710" s="3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>MID(M8711,22,1)</f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s="3" t="e">
        <f>TableOMP[[#This Row],[Avg]]-$U$2*TableOMP[[#This Row],[StdDev]]</f>
        <v>#N/A</v>
      </c>
      <c r="R8711" s="3" t="e">
        <f>TableOMP[[#This Row],[Avg]]+$U$2*TableOMP[[#This Row],[StdDev]]</f>
        <v>#N/A</v>
      </c>
      <c r="S8711" s="3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>MID(M8712,22,1)</f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s="3" t="e">
        <f>TableOMP[[#This Row],[Avg]]-$U$2*TableOMP[[#This Row],[StdDev]]</f>
        <v>#N/A</v>
      </c>
      <c r="R8712" s="3" t="e">
        <f>TableOMP[[#This Row],[Avg]]+$U$2*TableOMP[[#This Row],[StdDev]]</f>
        <v>#N/A</v>
      </c>
      <c r="S8712" s="3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>MID(M8713,22,1)</f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s="3" t="e">
        <f>TableOMP[[#This Row],[Avg]]-$U$2*TableOMP[[#This Row],[StdDev]]</f>
        <v>#N/A</v>
      </c>
      <c r="R8713" s="3" t="e">
        <f>TableOMP[[#This Row],[Avg]]+$U$2*TableOMP[[#This Row],[StdDev]]</f>
        <v>#N/A</v>
      </c>
      <c r="S8713" s="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>MID(M8714,22,1)</f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s="3" t="e">
        <f>TableOMP[[#This Row],[Avg]]-$U$2*TableOMP[[#This Row],[StdDev]]</f>
        <v>#N/A</v>
      </c>
      <c r="R8714" s="3" t="e">
        <f>TableOMP[[#This Row],[Avg]]+$U$2*TableOMP[[#This Row],[StdDev]]</f>
        <v>#N/A</v>
      </c>
      <c r="S8714" s="3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>MID(M8715,22,1)</f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s="3" t="e">
        <f>TableOMP[[#This Row],[Avg]]-$U$2*TableOMP[[#This Row],[StdDev]]</f>
        <v>#N/A</v>
      </c>
      <c r="R8715" s="3" t="e">
        <f>TableOMP[[#This Row],[Avg]]+$U$2*TableOMP[[#This Row],[StdDev]]</f>
        <v>#N/A</v>
      </c>
      <c r="S8715" s="3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>MID(M8716,22,1)</f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s="3" t="e">
        <f>TableOMP[[#This Row],[Avg]]-$U$2*TableOMP[[#This Row],[StdDev]]</f>
        <v>#N/A</v>
      </c>
      <c r="R8716" s="3" t="e">
        <f>TableOMP[[#This Row],[Avg]]+$U$2*TableOMP[[#This Row],[StdDev]]</f>
        <v>#N/A</v>
      </c>
      <c r="S8716" s="3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>MID(M8717,22,1)</f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s="3" t="e">
        <f>TableOMP[[#This Row],[Avg]]-$U$2*TableOMP[[#This Row],[StdDev]]</f>
        <v>#N/A</v>
      </c>
      <c r="R8717" s="3" t="e">
        <f>TableOMP[[#This Row],[Avg]]+$U$2*TableOMP[[#This Row],[StdDev]]</f>
        <v>#N/A</v>
      </c>
      <c r="S8717" s="3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>MID(M8718,22,1)</f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s="3" t="e">
        <f>TableOMP[[#This Row],[Avg]]-$U$2*TableOMP[[#This Row],[StdDev]]</f>
        <v>#N/A</v>
      </c>
      <c r="R8718" s="3" t="e">
        <f>TableOMP[[#This Row],[Avg]]+$U$2*TableOMP[[#This Row],[StdDev]]</f>
        <v>#N/A</v>
      </c>
      <c r="S8718" s="3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>MID(M8719,22,1)</f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s="3" t="e">
        <f>TableOMP[[#This Row],[Avg]]-$U$2*TableOMP[[#This Row],[StdDev]]</f>
        <v>#N/A</v>
      </c>
      <c r="R8719" s="3" t="e">
        <f>TableOMP[[#This Row],[Avg]]+$U$2*TableOMP[[#This Row],[StdDev]]</f>
        <v>#N/A</v>
      </c>
      <c r="S8719" s="3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>MID(M8720,22,1)</f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s="3" t="e">
        <f>TableOMP[[#This Row],[Avg]]-$U$2*TableOMP[[#This Row],[StdDev]]</f>
        <v>#N/A</v>
      </c>
      <c r="R8720" s="3" t="e">
        <f>TableOMP[[#This Row],[Avg]]+$U$2*TableOMP[[#This Row],[StdDev]]</f>
        <v>#N/A</v>
      </c>
      <c r="S8720" s="3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>MID(M8721,22,1)</f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s="3" t="e">
        <f>TableOMP[[#This Row],[Avg]]-$U$2*TableOMP[[#This Row],[StdDev]]</f>
        <v>#N/A</v>
      </c>
      <c r="R8721" s="3" t="e">
        <f>TableOMP[[#This Row],[Avg]]+$U$2*TableOMP[[#This Row],[StdDev]]</f>
        <v>#N/A</v>
      </c>
      <c r="S8721" s="3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>MID(M8722,22,1)</f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s="3" t="e">
        <f>TableOMP[[#This Row],[Avg]]-$U$2*TableOMP[[#This Row],[StdDev]]</f>
        <v>#N/A</v>
      </c>
      <c r="R8722" s="3" t="e">
        <f>TableOMP[[#This Row],[Avg]]+$U$2*TableOMP[[#This Row],[StdDev]]</f>
        <v>#N/A</v>
      </c>
      <c r="S8722" s="3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>MID(M8723,22,1)</f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s="3" t="e">
        <f>TableOMP[[#This Row],[Avg]]-$U$2*TableOMP[[#This Row],[StdDev]]</f>
        <v>#N/A</v>
      </c>
      <c r="R8723" s="3" t="e">
        <f>TableOMP[[#This Row],[Avg]]+$U$2*TableOMP[[#This Row],[StdDev]]</f>
        <v>#N/A</v>
      </c>
      <c r="S8723" s="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>MID(M8724,22,1)</f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s="3" t="e">
        <f>TableOMP[[#This Row],[Avg]]-$U$2*TableOMP[[#This Row],[StdDev]]</f>
        <v>#N/A</v>
      </c>
      <c r="R8724" s="3" t="e">
        <f>TableOMP[[#This Row],[Avg]]+$U$2*TableOMP[[#This Row],[StdDev]]</f>
        <v>#N/A</v>
      </c>
      <c r="S8724" s="3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>MID(M8725,22,1)</f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s="3" t="e">
        <f>TableOMP[[#This Row],[Avg]]-$U$2*TableOMP[[#This Row],[StdDev]]</f>
        <v>#N/A</v>
      </c>
      <c r="R8725" s="3" t="e">
        <f>TableOMP[[#This Row],[Avg]]+$U$2*TableOMP[[#This Row],[StdDev]]</f>
        <v>#N/A</v>
      </c>
      <c r="S8725" s="3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>MID(M8726,22,1)</f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s="3" t="e">
        <f>TableOMP[[#This Row],[Avg]]-$U$2*TableOMP[[#This Row],[StdDev]]</f>
        <v>#N/A</v>
      </c>
      <c r="R8726" s="3" t="e">
        <f>TableOMP[[#This Row],[Avg]]+$U$2*TableOMP[[#This Row],[StdDev]]</f>
        <v>#N/A</v>
      </c>
      <c r="S8726" s="3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>MID(M8727,22,1)</f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s="3" t="e">
        <f>TableOMP[[#This Row],[Avg]]-$U$2*TableOMP[[#This Row],[StdDev]]</f>
        <v>#N/A</v>
      </c>
      <c r="R8727" s="3" t="e">
        <f>TableOMP[[#This Row],[Avg]]+$U$2*TableOMP[[#This Row],[StdDev]]</f>
        <v>#N/A</v>
      </c>
      <c r="S8727" s="3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>MID(M8728,22,1)</f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s="3" t="e">
        <f>TableOMP[[#This Row],[Avg]]-$U$2*TableOMP[[#This Row],[StdDev]]</f>
        <v>#N/A</v>
      </c>
      <c r="R8728" s="3" t="e">
        <f>TableOMP[[#This Row],[Avg]]+$U$2*TableOMP[[#This Row],[StdDev]]</f>
        <v>#N/A</v>
      </c>
      <c r="S8728" s="3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>MID(M8729,22,1)</f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s="3" t="e">
        <f>TableOMP[[#This Row],[Avg]]-$U$2*TableOMP[[#This Row],[StdDev]]</f>
        <v>#N/A</v>
      </c>
      <c r="R8729" s="3" t="e">
        <f>TableOMP[[#This Row],[Avg]]+$U$2*TableOMP[[#This Row],[StdDev]]</f>
        <v>#N/A</v>
      </c>
      <c r="S8729" s="3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>MID(M8730,22,1)</f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s="3" t="e">
        <f>TableOMP[[#This Row],[Avg]]-$U$2*TableOMP[[#This Row],[StdDev]]</f>
        <v>#N/A</v>
      </c>
      <c r="R8730" s="3" t="e">
        <f>TableOMP[[#This Row],[Avg]]+$U$2*TableOMP[[#This Row],[StdDev]]</f>
        <v>#N/A</v>
      </c>
      <c r="S8730" s="3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>MID(M8731,22,1)</f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s="3" t="e">
        <f>TableOMP[[#This Row],[Avg]]-$U$2*TableOMP[[#This Row],[StdDev]]</f>
        <v>#N/A</v>
      </c>
      <c r="R8731" s="3" t="e">
        <f>TableOMP[[#This Row],[Avg]]+$U$2*TableOMP[[#This Row],[StdDev]]</f>
        <v>#N/A</v>
      </c>
      <c r="S8731" s="3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>MID(M8732,22,1)</f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s="3" t="e">
        <f>TableOMP[[#This Row],[Avg]]-$U$2*TableOMP[[#This Row],[StdDev]]</f>
        <v>#N/A</v>
      </c>
      <c r="R8732" s="3" t="e">
        <f>TableOMP[[#This Row],[Avg]]+$U$2*TableOMP[[#This Row],[StdDev]]</f>
        <v>#N/A</v>
      </c>
      <c r="S8732" s="3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>MID(M8733,22,1)</f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s="3" t="e">
        <f>TableOMP[[#This Row],[Avg]]-$U$2*TableOMP[[#This Row],[StdDev]]</f>
        <v>#N/A</v>
      </c>
      <c r="R8733" s="3" t="e">
        <f>TableOMP[[#This Row],[Avg]]+$U$2*TableOMP[[#This Row],[StdDev]]</f>
        <v>#N/A</v>
      </c>
      <c r="S8733" s="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>MID(M8734,22,1)</f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s="3" t="e">
        <f>TableOMP[[#This Row],[Avg]]-$U$2*TableOMP[[#This Row],[StdDev]]</f>
        <v>#N/A</v>
      </c>
      <c r="R8734" s="3" t="e">
        <f>TableOMP[[#This Row],[Avg]]+$U$2*TableOMP[[#This Row],[StdDev]]</f>
        <v>#N/A</v>
      </c>
      <c r="S8734" s="3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>MID(M8735,22,1)</f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s="3" t="e">
        <f>TableOMP[[#This Row],[Avg]]-$U$2*TableOMP[[#This Row],[StdDev]]</f>
        <v>#N/A</v>
      </c>
      <c r="R8735" s="3" t="e">
        <f>TableOMP[[#This Row],[Avg]]+$U$2*TableOMP[[#This Row],[StdDev]]</f>
        <v>#N/A</v>
      </c>
      <c r="S8735" s="3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>MID(M8736,22,1)</f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s="3" t="e">
        <f>TableOMP[[#This Row],[Avg]]-$U$2*TableOMP[[#This Row],[StdDev]]</f>
        <v>#N/A</v>
      </c>
      <c r="R8736" s="3" t="e">
        <f>TableOMP[[#This Row],[Avg]]+$U$2*TableOMP[[#This Row],[StdDev]]</f>
        <v>#N/A</v>
      </c>
      <c r="S8736" s="3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>MID(M8737,22,1)</f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s="3" t="e">
        <f>TableOMP[[#This Row],[Avg]]-$U$2*TableOMP[[#This Row],[StdDev]]</f>
        <v>#N/A</v>
      </c>
      <c r="R8737" s="3" t="e">
        <f>TableOMP[[#This Row],[Avg]]+$U$2*TableOMP[[#This Row],[StdDev]]</f>
        <v>#N/A</v>
      </c>
      <c r="S8737" s="3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>MID(M8738,22,1)</f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s="3" t="e">
        <f>TableOMP[[#This Row],[Avg]]-$U$2*TableOMP[[#This Row],[StdDev]]</f>
        <v>#N/A</v>
      </c>
      <c r="R8738" s="3" t="e">
        <f>TableOMP[[#This Row],[Avg]]+$U$2*TableOMP[[#This Row],[StdDev]]</f>
        <v>#N/A</v>
      </c>
      <c r="S8738" s="3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>MID(M8739,22,1)</f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s="3" t="e">
        <f>TableOMP[[#This Row],[Avg]]-$U$2*TableOMP[[#This Row],[StdDev]]</f>
        <v>#N/A</v>
      </c>
      <c r="R8739" s="3" t="e">
        <f>TableOMP[[#This Row],[Avg]]+$U$2*TableOMP[[#This Row],[StdDev]]</f>
        <v>#N/A</v>
      </c>
      <c r="S8739" s="3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>MID(M8740,22,1)</f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s="3" t="e">
        <f>TableOMP[[#This Row],[Avg]]-$U$2*TableOMP[[#This Row],[StdDev]]</f>
        <v>#N/A</v>
      </c>
      <c r="R8740" s="3" t="e">
        <f>TableOMP[[#This Row],[Avg]]+$U$2*TableOMP[[#This Row],[StdDev]]</f>
        <v>#N/A</v>
      </c>
      <c r="S8740" s="3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>MID(M8741,22,1)</f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s="3" t="e">
        <f>TableOMP[[#This Row],[Avg]]-$U$2*TableOMP[[#This Row],[StdDev]]</f>
        <v>#N/A</v>
      </c>
      <c r="R8741" s="3" t="e">
        <f>TableOMP[[#This Row],[Avg]]+$U$2*TableOMP[[#This Row],[StdDev]]</f>
        <v>#N/A</v>
      </c>
      <c r="S8741" s="3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>MID(M8742,22,1)</f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s="3" t="e">
        <f>TableOMP[[#This Row],[Avg]]-$U$2*TableOMP[[#This Row],[StdDev]]</f>
        <v>#N/A</v>
      </c>
      <c r="R8742" s="3" t="e">
        <f>TableOMP[[#This Row],[Avg]]+$U$2*TableOMP[[#This Row],[StdDev]]</f>
        <v>#N/A</v>
      </c>
      <c r="S8742" s="3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>MID(M8743,22,1)</f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s="3" t="e">
        <f>TableOMP[[#This Row],[Avg]]-$U$2*TableOMP[[#This Row],[StdDev]]</f>
        <v>#N/A</v>
      </c>
      <c r="R8743" s="3" t="e">
        <f>TableOMP[[#This Row],[Avg]]+$U$2*TableOMP[[#This Row],[StdDev]]</f>
        <v>#N/A</v>
      </c>
      <c r="S8743" s="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>MID(M8744,22,1)</f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s="3" t="e">
        <f>TableOMP[[#This Row],[Avg]]-$U$2*TableOMP[[#This Row],[StdDev]]</f>
        <v>#N/A</v>
      </c>
      <c r="R8744" s="3" t="e">
        <f>TableOMP[[#This Row],[Avg]]+$U$2*TableOMP[[#This Row],[StdDev]]</f>
        <v>#N/A</v>
      </c>
      <c r="S8744" s="3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>MID(M8745,22,1)</f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s="3" t="e">
        <f>TableOMP[[#This Row],[Avg]]-$U$2*TableOMP[[#This Row],[StdDev]]</f>
        <v>#N/A</v>
      </c>
      <c r="R8745" s="3" t="e">
        <f>TableOMP[[#This Row],[Avg]]+$U$2*TableOMP[[#This Row],[StdDev]]</f>
        <v>#N/A</v>
      </c>
      <c r="S8745" s="3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>MID(M8746,22,1)</f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s="3" t="e">
        <f>TableOMP[[#This Row],[Avg]]-$U$2*TableOMP[[#This Row],[StdDev]]</f>
        <v>#N/A</v>
      </c>
      <c r="R8746" s="3" t="e">
        <f>TableOMP[[#This Row],[Avg]]+$U$2*TableOMP[[#This Row],[StdDev]]</f>
        <v>#N/A</v>
      </c>
      <c r="S8746" s="3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>MID(M8747,22,1)</f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s="3" t="e">
        <f>TableOMP[[#This Row],[Avg]]-$U$2*TableOMP[[#This Row],[StdDev]]</f>
        <v>#N/A</v>
      </c>
      <c r="R8747" s="3" t="e">
        <f>TableOMP[[#This Row],[Avg]]+$U$2*TableOMP[[#This Row],[StdDev]]</f>
        <v>#N/A</v>
      </c>
      <c r="S8747" s="3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>MID(M8748,22,1)</f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s="3" t="e">
        <f>TableOMP[[#This Row],[Avg]]-$U$2*TableOMP[[#This Row],[StdDev]]</f>
        <v>#N/A</v>
      </c>
      <c r="R8748" s="3" t="e">
        <f>TableOMP[[#This Row],[Avg]]+$U$2*TableOMP[[#This Row],[StdDev]]</f>
        <v>#N/A</v>
      </c>
      <c r="S8748" s="3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>MID(M8749,22,1)</f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s="3" t="e">
        <f>TableOMP[[#This Row],[Avg]]-$U$2*TableOMP[[#This Row],[StdDev]]</f>
        <v>#N/A</v>
      </c>
      <c r="R8749" s="3" t="e">
        <f>TableOMP[[#This Row],[Avg]]+$U$2*TableOMP[[#This Row],[StdDev]]</f>
        <v>#N/A</v>
      </c>
      <c r="S8749" s="3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>MID(M8750,22,1)</f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s="3" t="e">
        <f>TableOMP[[#This Row],[Avg]]-$U$2*TableOMP[[#This Row],[StdDev]]</f>
        <v>#N/A</v>
      </c>
      <c r="R8750" s="3" t="e">
        <f>TableOMP[[#This Row],[Avg]]+$U$2*TableOMP[[#This Row],[StdDev]]</f>
        <v>#N/A</v>
      </c>
      <c r="S8750" s="3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>MID(M8751,22,1)</f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s="3" t="e">
        <f>TableOMP[[#This Row],[Avg]]-$U$2*TableOMP[[#This Row],[StdDev]]</f>
        <v>#N/A</v>
      </c>
      <c r="R8751" s="3" t="e">
        <f>TableOMP[[#This Row],[Avg]]+$U$2*TableOMP[[#This Row],[StdDev]]</f>
        <v>#N/A</v>
      </c>
      <c r="S8751" s="3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>MID(M8752,22,1)</f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s="3" t="e">
        <f>TableOMP[[#This Row],[Avg]]-$U$2*TableOMP[[#This Row],[StdDev]]</f>
        <v>#N/A</v>
      </c>
      <c r="R8752" s="3" t="e">
        <f>TableOMP[[#This Row],[Avg]]+$U$2*TableOMP[[#This Row],[StdDev]]</f>
        <v>#N/A</v>
      </c>
      <c r="S8752" s="3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>MID(M8753,22,1)</f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s="3" t="e">
        <f>TableOMP[[#This Row],[Avg]]-$U$2*TableOMP[[#This Row],[StdDev]]</f>
        <v>#N/A</v>
      </c>
      <c r="R8753" s="3" t="e">
        <f>TableOMP[[#This Row],[Avg]]+$U$2*TableOMP[[#This Row],[StdDev]]</f>
        <v>#N/A</v>
      </c>
      <c r="S8753" s="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>MID(M8754,22,1)</f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s="3" t="e">
        <f>TableOMP[[#This Row],[Avg]]-$U$2*TableOMP[[#This Row],[StdDev]]</f>
        <v>#N/A</v>
      </c>
      <c r="R8754" s="3" t="e">
        <f>TableOMP[[#This Row],[Avg]]+$U$2*TableOMP[[#This Row],[StdDev]]</f>
        <v>#N/A</v>
      </c>
      <c r="S8754" s="3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>MID(M8755,22,1)</f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s="3" t="e">
        <f>TableOMP[[#This Row],[Avg]]-$U$2*TableOMP[[#This Row],[StdDev]]</f>
        <v>#N/A</v>
      </c>
      <c r="R8755" s="3" t="e">
        <f>TableOMP[[#This Row],[Avg]]+$U$2*TableOMP[[#This Row],[StdDev]]</f>
        <v>#N/A</v>
      </c>
      <c r="S8755" s="3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>MID(M8756,22,1)</f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s="3" t="e">
        <f>TableOMP[[#This Row],[Avg]]-$U$2*TableOMP[[#This Row],[StdDev]]</f>
        <v>#N/A</v>
      </c>
      <c r="R8756" s="3" t="e">
        <f>TableOMP[[#This Row],[Avg]]+$U$2*TableOMP[[#This Row],[StdDev]]</f>
        <v>#N/A</v>
      </c>
      <c r="S8756" s="3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>MID(M8757,22,1)</f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s="3" t="e">
        <f>TableOMP[[#This Row],[Avg]]-$U$2*TableOMP[[#This Row],[StdDev]]</f>
        <v>#N/A</v>
      </c>
      <c r="R8757" s="3" t="e">
        <f>TableOMP[[#This Row],[Avg]]+$U$2*TableOMP[[#This Row],[StdDev]]</f>
        <v>#N/A</v>
      </c>
      <c r="S8757" s="3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>MID(M8758,22,1)</f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s="3" t="e">
        <f>TableOMP[[#This Row],[Avg]]-$U$2*TableOMP[[#This Row],[StdDev]]</f>
        <v>#N/A</v>
      </c>
      <c r="R8758" s="3" t="e">
        <f>TableOMP[[#This Row],[Avg]]+$U$2*TableOMP[[#This Row],[StdDev]]</f>
        <v>#N/A</v>
      </c>
      <c r="S8758" s="3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>MID(M8759,22,1)</f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s="3" t="e">
        <f>TableOMP[[#This Row],[Avg]]-$U$2*TableOMP[[#This Row],[StdDev]]</f>
        <v>#N/A</v>
      </c>
      <c r="R8759" s="3" t="e">
        <f>TableOMP[[#This Row],[Avg]]+$U$2*TableOMP[[#This Row],[StdDev]]</f>
        <v>#N/A</v>
      </c>
      <c r="S8759" s="3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>MID(M8760,22,1)</f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s="3" t="e">
        <f>TableOMP[[#This Row],[Avg]]-$U$2*TableOMP[[#This Row],[StdDev]]</f>
        <v>#N/A</v>
      </c>
      <c r="R8760" s="3" t="e">
        <f>TableOMP[[#This Row],[Avg]]+$U$2*TableOMP[[#This Row],[StdDev]]</f>
        <v>#N/A</v>
      </c>
      <c r="S8760" s="3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>MID(M8761,22,1)</f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s="3" t="e">
        <f>TableOMP[[#This Row],[Avg]]-$U$2*TableOMP[[#This Row],[StdDev]]</f>
        <v>#N/A</v>
      </c>
      <c r="R8761" s="3" t="e">
        <f>TableOMP[[#This Row],[Avg]]+$U$2*TableOMP[[#This Row],[StdDev]]</f>
        <v>#N/A</v>
      </c>
      <c r="S8761" s="3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>MID(M8762,22,1)</f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s="3" t="e">
        <f>TableOMP[[#This Row],[Avg]]-$U$2*TableOMP[[#This Row],[StdDev]]</f>
        <v>#N/A</v>
      </c>
      <c r="R8762" s="3" t="e">
        <f>TableOMP[[#This Row],[Avg]]+$U$2*TableOMP[[#This Row],[StdDev]]</f>
        <v>#N/A</v>
      </c>
      <c r="S8762" s="3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>MID(M8763,22,1)</f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s="3" t="e">
        <f>TableOMP[[#This Row],[Avg]]-$U$2*TableOMP[[#This Row],[StdDev]]</f>
        <v>#N/A</v>
      </c>
      <c r="R8763" s="3" t="e">
        <f>TableOMP[[#This Row],[Avg]]+$U$2*TableOMP[[#This Row],[StdDev]]</f>
        <v>#N/A</v>
      </c>
      <c r="S8763" s="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>MID(M8764,22,1)</f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s="3" t="e">
        <f>TableOMP[[#This Row],[Avg]]-$U$2*TableOMP[[#This Row],[StdDev]]</f>
        <v>#N/A</v>
      </c>
      <c r="R8764" s="3" t="e">
        <f>TableOMP[[#This Row],[Avg]]+$U$2*TableOMP[[#This Row],[StdDev]]</f>
        <v>#N/A</v>
      </c>
      <c r="S8764" s="3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>MID(M8765,22,1)</f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s="3" t="e">
        <f>TableOMP[[#This Row],[Avg]]-$U$2*TableOMP[[#This Row],[StdDev]]</f>
        <v>#N/A</v>
      </c>
      <c r="R8765" s="3" t="e">
        <f>TableOMP[[#This Row],[Avg]]+$U$2*TableOMP[[#This Row],[StdDev]]</f>
        <v>#N/A</v>
      </c>
      <c r="S8765" s="3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>MID(M8766,22,1)</f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s="3" t="e">
        <f>TableOMP[[#This Row],[Avg]]-$U$2*TableOMP[[#This Row],[StdDev]]</f>
        <v>#N/A</v>
      </c>
      <c r="R8766" s="3" t="e">
        <f>TableOMP[[#This Row],[Avg]]+$U$2*TableOMP[[#This Row],[StdDev]]</f>
        <v>#N/A</v>
      </c>
      <c r="S8766" s="3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>MID(M8767,22,1)</f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s="3" t="e">
        <f>TableOMP[[#This Row],[Avg]]-$U$2*TableOMP[[#This Row],[StdDev]]</f>
        <v>#N/A</v>
      </c>
      <c r="R8767" s="3" t="e">
        <f>TableOMP[[#This Row],[Avg]]+$U$2*TableOMP[[#This Row],[StdDev]]</f>
        <v>#N/A</v>
      </c>
      <c r="S8767" s="3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>MID(M8768,22,1)</f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s="3" t="e">
        <f>TableOMP[[#This Row],[Avg]]-$U$2*TableOMP[[#This Row],[StdDev]]</f>
        <v>#N/A</v>
      </c>
      <c r="R8768" s="3" t="e">
        <f>TableOMP[[#This Row],[Avg]]+$U$2*TableOMP[[#This Row],[StdDev]]</f>
        <v>#N/A</v>
      </c>
      <c r="S8768" s="3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>MID(M8769,22,1)</f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s="3" t="e">
        <f>TableOMP[[#This Row],[Avg]]-$U$2*TableOMP[[#This Row],[StdDev]]</f>
        <v>#N/A</v>
      </c>
      <c r="R8769" s="3" t="e">
        <f>TableOMP[[#This Row],[Avg]]+$U$2*TableOMP[[#This Row],[StdDev]]</f>
        <v>#N/A</v>
      </c>
      <c r="S8769" s="3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s="3" t="e">
        <f>TableOMP[[#This Row],[Avg]]-$U$2*TableOMP[[#This Row],[StdDev]]</f>
        <v>#N/A</v>
      </c>
      <c r="R8770" s="3" t="e">
        <f>TableOMP[[#This Row],[Avg]]+$U$2*TableOMP[[#This Row],[StdDev]]</f>
        <v>#N/A</v>
      </c>
      <c r="S8770" s="3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>MID(M8771,22,1)</f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s="3" t="e">
        <f>TableOMP[[#This Row],[Avg]]-$U$2*TableOMP[[#This Row],[StdDev]]</f>
        <v>#N/A</v>
      </c>
      <c r="R8771" s="3" t="e">
        <f>TableOMP[[#This Row],[Avg]]+$U$2*TableOMP[[#This Row],[StdDev]]</f>
        <v>#N/A</v>
      </c>
      <c r="S8771" s="3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>MID(M8772,22,1)</f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s="3" t="e">
        <f>TableOMP[[#This Row],[Avg]]-$U$2*TableOMP[[#This Row],[StdDev]]</f>
        <v>#N/A</v>
      </c>
      <c r="R8772" s="3" t="e">
        <f>TableOMP[[#This Row],[Avg]]+$U$2*TableOMP[[#This Row],[StdDev]]</f>
        <v>#N/A</v>
      </c>
      <c r="S8772" s="3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>MID(M8773,22,1)</f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s="3" t="e">
        <f>TableOMP[[#This Row],[Avg]]-$U$2*TableOMP[[#This Row],[StdDev]]</f>
        <v>#N/A</v>
      </c>
      <c r="R8773" s="3" t="e">
        <f>TableOMP[[#This Row],[Avg]]+$U$2*TableOMP[[#This Row],[StdDev]]</f>
        <v>#N/A</v>
      </c>
      <c r="S8773" s="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>MID(M8774,22,1)</f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s="3" t="e">
        <f>TableOMP[[#This Row],[Avg]]-$U$2*TableOMP[[#This Row],[StdDev]]</f>
        <v>#N/A</v>
      </c>
      <c r="R8774" s="3" t="e">
        <f>TableOMP[[#This Row],[Avg]]+$U$2*TableOMP[[#This Row],[StdDev]]</f>
        <v>#N/A</v>
      </c>
      <c r="S8774" s="3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>MID(M8775,22,1)</f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s="3" t="e">
        <f>TableOMP[[#This Row],[Avg]]-$U$2*TableOMP[[#This Row],[StdDev]]</f>
        <v>#N/A</v>
      </c>
      <c r="R8775" s="3" t="e">
        <f>TableOMP[[#This Row],[Avg]]+$U$2*TableOMP[[#This Row],[StdDev]]</f>
        <v>#N/A</v>
      </c>
      <c r="S8775" s="3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>MID(M8776,22,1)</f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s="3" t="e">
        <f>TableOMP[[#This Row],[Avg]]-$U$2*TableOMP[[#This Row],[StdDev]]</f>
        <v>#N/A</v>
      </c>
      <c r="R8776" s="3" t="e">
        <f>TableOMP[[#This Row],[Avg]]+$U$2*TableOMP[[#This Row],[StdDev]]</f>
        <v>#N/A</v>
      </c>
      <c r="S8776" s="3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>MID(M8777,22,1)</f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s="3" t="e">
        <f>TableOMP[[#This Row],[Avg]]-$U$2*TableOMP[[#This Row],[StdDev]]</f>
        <v>#N/A</v>
      </c>
      <c r="R8777" s="3" t="e">
        <f>TableOMP[[#This Row],[Avg]]+$U$2*TableOMP[[#This Row],[StdDev]]</f>
        <v>#N/A</v>
      </c>
      <c r="S8777" s="3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>MID(M8778,22,1)</f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s="3" t="e">
        <f>TableOMP[[#This Row],[Avg]]-$U$2*TableOMP[[#This Row],[StdDev]]</f>
        <v>#N/A</v>
      </c>
      <c r="R8778" s="3" t="e">
        <f>TableOMP[[#This Row],[Avg]]+$U$2*TableOMP[[#This Row],[StdDev]]</f>
        <v>#N/A</v>
      </c>
      <c r="S8778" s="3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>MID(M8779,22,1)</f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s="3" t="e">
        <f>TableOMP[[#This Row],[Avg]]-$U$2*TableOMP[[#This Row],[StdDev]]</f>
        <v>#N/A</v>
      </c>
      <c r="R8779" s="3" t="e">
        <f>TableOMP[[#This Row],[Avg]]+$U$2*TableOMP[[#This Row],[StdDev]]</f>
        <v>#N/A</v>
      </c>
      <c r="S8779" s="3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>MID(M8780,22,1)</f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s="3" t="e">
        <f>TableOMP[[#This Row],[Avg]]-$U$2*TableOMP[[#This Row],[StdDev]]</f>
        <v>#N/A</v>
      </c>
      <c r="R8780" s="3" t="e">
        <f>TableOMP[[#This Row],[Avg]]+$U$2*TableOMP[[#This Row],[StdDev]]</f>
        <v>#N/A</v>
      </c>
      <c r="S8780" s="3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>MID(M8781,22,1)</f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s="3" t="e">
        <f>TableOMP[[#This Row],[Avg]]-$U$2*TableOMP[[#This Row],[StdDev]]</f>
        <v>#N/A</v>
      </c>
      <c r="R8781" s="3" t="e">
        <f>TableOMP[[#This Row],[Avg]]+$U$2*TableOMP[[#This Row],[StdDev]]</f>
        <v>#N/A</v>
      </c>
      <c r="S8781" s="3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>MID(M8782,22,1)</f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s="3" t="e">
        <f>TableOMP[[#This Row],[Avg]]-$U$2*TableOMP[[#This Row],[StdDev]]</f>
        <v>#N/A</v>
      </c>
      <c r="R8782" s="3" t="e">
        <f>TableOMP[[#This Row],[Avg]]+$U$2*TableOMP[[#This Row],[StdDev]]</f>
        <v>#N/A</v>
      </c>
      <c r="S8782" s="3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>MID(M8783,22,1)</f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s="3" t="e">
        <f>TableOMP[[#This Row],[Avg]]-$U$2*TableOMP[[#This Row],[StdDev]]</f>
        <v>#N/A</v>
      </c>
      <c r="R8783" s="3" t="e">
        <f>TableOMP[[#This Row],[Avg]]+$U$2*TableOMP[[#This Row],[StdDev]]</f>
        <v>#N/A</v>
      </c>
      <c r="S8783" s="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>MID(M8784,22,1)</f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s="3" t="e">
        <f>TableOMP[[#This Row],[Avg]]-$U$2*TableOMP[[#This Row],[StdDev]]</f>
        <v>#N/A</v>
      </c>
      <c r="R8784" s="3" t="e">
        <f>TableOMP[[#This Row],[Avg]]+$U$2*TableOMP[[#This Row],[StdDev]]</f>
        <v>#N/A</v>
      </c>
      <c r="S8784" s="3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>MID(M8785,22,1)</f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s="3" t="e">
        <f>TableOMP[[#This Row],[Avg]]-$U$2*TableOMP[[#This Row],[StdDev]]</f>
        <v>#N/A</v>
      </c>
      <c r="R8785" s="3" t="e">
        <f>TableOMP[[#This Row],[Avg]]+$U$2*TableOMP[[#This Row],[StdDev]]</f>
        <v>#N/A</v>
      </c>
      <c r="S8785" s="3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>MID(M8786,22,1)</f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s="3" t="e">
        <f>TableOMP[[#This Row],[Avg]]-$U$2*TableOMP[[#This Row],[StdDev]]</f>
        <v>#N/A</v>
      </c>
      <c r="R8786" s="3" t="e">
        <f>TableOMP[[#This Row],[Avg]]+$U$2*TableOMP[[#This Row],[StdDev]]</f>
        <v>#N/A</v>
      </c>
      <c r="S8786" s="3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>MID(M8787,22,1)</f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s="3" t="e">
        <f>TableOMP[[#This Row],[Avg]]-$U$2*TableOMP[[#This Row],[StdDev]]</f>
        <v>#N/A</v>
      </c>
      <c r="R8787" s="3" t="e">
        <f>TableOMP[[#This Row],[Avg]]+$U$2*TableOMP[[#This Row],[StdDev]]</f>
        <v>#N/A</v>
      </c>
      <c r="S8787" s="3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>MID(M8788,22,1)</f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s="3" t="e">
        <f>TableOMP[[#This Row],[Avg]]-$U$2*TableOMP[[#This Row],[StdDev]]</f>
        <v>#N/A</v>
      </c>
      <c r="R8788" s="3" t="e">
        <f>TableOMP[[#This Row],[Avg]]+$U$2*TableOMP[[#This Row],[StdDev]]</f>
        <v>#N/A</v>
      </c>
      <c r="S8788" s="3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>MID(M8789,22,1)</f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s="3" t="e">
        <f>TableOMP[[#This Row],[Avg]]-$U$2*TableOMP[[#This Row],[StdDev]]</f>
        <v>#N/A</v>
      </c>
      <c r="R8789" s="3" t="e">
        <f>TableOMP[[#This Row],[Avg]]+$U$2*TableOMP[[#This Row],[StdDev]]</f>
        <v>#N/A</v>
      </c>
      <c r="S8789" s="3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>MID(M8790,22,1)</f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s="3" t="e">
        <f>TableOMP[[#This Row],[Avg]]-$U$2*TableOMP[[#This Row],[StdDev]]</f>
        <v>#N/A</v>
      </c>
      <c r="R8790" s="3" t="e">
        <f>TableOMP[[#This Row],[Avg]]+$U$2*TableOMP[[#This Row],[StdDev]]</f>
        <v>#N/A</v>
      </c>
      <c r="S8790" s="3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>MID(M8791,22,1)</f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s="3" t="e">
        <f>TableOMP[[#This Row],[Avg]]-$U$2*TableOMP[[#This Row],[StdDev]]</f>
        <v>#N/A</v>
      </c>
      <c r="R8791" s="3" t="e">
        <f>TableOMP[[#This Row],[Avg]]+$U$2*TableOMP[[#This Row],[StdDev]]</f>
        <v>#N/A</v>
      </c>
      <c r="S8791" s="3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>MID(M8792,22,1)</f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s="3" t="e">
        <f>TableOMP[[#This Row],[Avg]]-$U$2*TableOMP[[#This Row],[StdDev]]</f>
        <v>#N/A</v>
      </c>
      <c r="R8792" s="3" t="e">
        <f>TableOMP[[#This Row],[Avg]]+$U$2*TableOMP[[#This Row],[StdDev]]</f>
        <v>#N/A</v>
      </c>
      <c r="S8792" s="3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>MID(M8793,22,1)</f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s="3" t="e">
        <f>TableOMP[[#This Row],[Avg]]-$U$2*TableOMP[[#This Row],[StdDev]]</f>
        <v>#N/A</v>
      </c>
      <c r="R8793" s="3" t="e">
        <f>TableOMP[[#This Row],[Avg]]+$U$2*TableOMP[[#This Row],[StdDev]]</f>
        <v>#N/A</v>
      </c>
      <c r="S8793" s="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>MID(M8794,22,1)</f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s="3" t="e">
        <f>TableOMP[[#This Row],[Avg]]-$U$2*TableOMP[[#This Row],[StdDev]]</f>
        <v>#N/A</v>
      </c>
      <c r="R8794" s="3" t="e">
        <f>TableOMP[[#This Row],[Avg]]+$U$2*TableOMP[[#This Row],[StdDev]]</f>
        <v>#N/A</v>
      </c>
      <c r="S8794" s="3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>MID(M8795,22,1)</f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s="3" t="e">
        <f>TableOMP[[#This Row],[Avg]]-$U$2*TableOMP[[#This Row],[StdDev]]</f>
        <v>#N/A</v>
      </c>
      <c r="R8795" s="3" t="e">
        <f>TableOMP[[#This Row],[Avg]]+$U$2*TableOMP[[#This Row],[StdDev]]</f>
        <v>#N/A</v>
      </c>
      <c r="S8795" s="3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>MID(M8796,22,1)</f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s="3" t="e">
        <f>TableOMP[[#This Row],[Avg]]-$U$2*TableOMP[[#This Row],[StdDev]]</f>
        <v>#N/A</v>
      </c>
      <c r="R8796" s="3" t="e">
        <f>TableOMP[[#This Row],[Avg]]+$U$2*TableOMP[[#This Row],[StdDev]]</f>
        <v>#N/A</v>
      </c>
      <c r="S8796" s="3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>MID(M8797,22,1)</f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s="3" t="e">
        <f>TableOMP[[#This Row],[Avg]]-$U$2*TableOMP[[#This Row],[StdDev]]</f>
        <v>#N/A</v>
      </c>
      <c r="R8797" s="3" t="e">
        <f>TableOMP[[#This Row],[Avg]]+$U$2*TableOMP[[#This Row],[StdDev]]</f>
        <v>#N/A</v>
      </c>
      <c r="S8797" s="3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>MID(M8798,22,1)</f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s="3" t="e">
        <f>TableOMP[[#This Row],[Avg]]-$U$2*TableOMP[[#This Row],[StdDev]]</f>
        <v>#N/A</v>
      </c>
      <c r="R8798" s="3" t="e">
        <f>TableOMP[[#This Row],[Avg]]+$U$2*TableOMP[[#This Row],[StdDev]]</f>
        <v>#N/A</v>
      </c>
      <c r="S8798" s="3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>MID(M8799,22,1)</f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s="3" t="e">
        <f>TableOMP[[#This Row],[Avg]]-$U$2*TableOMP[[#This Row],[StdDev]]</f>
        <v>#N/A</v>
      </c>
      <c r="R8799" s="3" t="e">
        <f>TableOMP[[#This Row],[Avg]]+$U$2*TableOMP[[#This Row],[StdDev]]</f>
        <v>#N/A</v>
      </c>
      <c r="S8799" s="3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>MID(M8800,22,1)</f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s="3" t="e">
        <f>TableOMP[[#This Row],[Avg]]-$U$2*TableOMP[[#This Row],[StdDev]]</f>
        <v>#N/A</v>
      </c>
      <c r="R8800" s="3" t="e">
        <f>TableOMP[[#This Row],[Avg]]+$U$2*TableOMP[[#This Row],[StdDev]]</f>
        <v>#N/A</v>
      </c>
      <c r="S8800" s="3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>MID(M8801,22,1)</f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s="3" t="e">
        <f>TableOMP[[#This Row],[Avg]]-$U$2*TableOMP[[#This Row],[StdDev]]</f>
        <v>#N/A</v>
      </c>
      <c r="R8801" s="3" t="e">
        <f>TableOMP[[#This Row],[Avg]]+$U$2*TableOMP[[#This Row],[StdDev]]</f>
        <v>#N/A</v>
      </c>
      <c r="S8801" s="3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>MID(M8802,22,1)</f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s="3" t="e">
        <f>TableOMP[[#This Row],[Avg]]-$U$2*TableOMP[[#This Row],[StdDev]]</f>
        <v>#N/A</v>
      </c>
      <c r="R8802" s="3" t="e">
        <f>TableOMP[[#This Row],[Avg]]+$U$2*TableOMP[[#This Row],[StdDev]]</f>
        <v>#N/A</v>
      </c>
      <c r="S8802" s="3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>MID(M8803,22,1)</f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s="3" t="e">
        <f>TableOMP[[#This Row],[Avg]]-$U$2*TableOMP[[#This Row],[StdDev]]</f>
        <v>#N/A</v>
      </c>
      <c r="R8803" s="3" t="e">
        <f>TableOMP[[#This Row],[Avg]]+$U$2*TableOMP[[#This Row],[StdDev]]</f>
        <v>#N/A</v>
      </c>
      <c r="S8803" s="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>MID(M8804,22,1)</f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s="3" t="e">
        <f>TableOMP[[#This Row],[Avg]]-$U$2*TableOMP[[#This Row],[StdDev]]</f>
        <v>#N/A</v>
      </c>
      <c r="R8804" s="3" t="e">
        <f>TableOMP[[#This Row],[Avg]]+$U$2*TableOMP[[#This Row],[StdDev]]</f>
        <v>#N/A</v>
      </c>
      <c r="S8804" s="3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>MID(M8805,22,1)</f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s="3" t="e">
        <f>TableOMP[[#This Row],[Avg]]-$U$2*TableOMP[[#This Row],[StdDev]]</f>
        <v>#N/A</v>
      </c>
      <c r="R8805" s="3" t="e">
        <f>TableOMP[[#This Row],[Avg]]+$U$2*TableOMP[[#This Row],[StdDev]]</f>
        <v>#N/A</v>
      </c>
      <c r="S8805" s="3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>MID(M8806,22,1)</f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s="3" t="e">
        <f>TableOMP[[#This Row],[Avg]]-$U$2*TableOMP[[#This Row],[StdDev]]</f>
        <v>#N/A</v>
      </c>
      <c r="R8806" s="3" t="e">
        <f>TableOMP[[#This Row],[Avg]]+$U$2*TableOMP[[#This Row],[StdDev]]</f>
        <v>#N/A</v>
      </c>
      <c r="S8806" s="3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>MID(M8807,22,1)</f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s="3" t="e">
        <f>TableOMP[[#This Row],[Avg]]-$U$2*TableOMP[[#This Row],[StdDev]]</f>
        <v>#N/A</v>
      </c>
      <c r="R8807" s="3" t="e">
        <f>TableOMP[[#This Row],[Avg]]+$U$2*TableOMP[[#This Row],[StdDev]]</f>
        <v>#N/A</v>
      </c>
      <c r="S8807" s="3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>MID(M8808,22,1)</f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s="3" t="e">
        <f>TableOMP[[#This Row],[Avg]]-$U$2*TableOMP[[#This Row],[StdDev]]</f>
        <v>#N/A</v>
      </c>
      <c r="R8808" s="3" t="e">
        <f>TableOMP[[#This Row],[Avg]]+$U$2*TableOMP[[#This Row],[StdDev]]</f>
        <v>#N/A</v>
      </c>
      <c r="S8808" s="3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>MID(M8809,22,1)</f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s="3" t="e">
        <f>TableOMP[[#This Row],[Avg]]-$U$2*TableOMP[[#This Row],[StdDev]]</f>
        <v>#N/A</v>
      </c>
      <c r="R8809" s="3" t="e">
        <f>TableOMP[[#This Row],[Avg]]+$U$2*TableOMP[[#This Row],[StdDev]]</f>
        <v>#N/A</v>
      </c>
      <c r="S8809" s="3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>MID(M8810,22,1)</f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s="3" t="e">
        <f>TableOMP[[#This Row],[Avg]]-$U$2*TableOMP[[#This Row],[StdDev]]</f>
        <v>#N/A</v>
      </c>
      <c r="R8810" s="3" t="e">
        <f>TableOMP[[#This Row],[Avg]]+$U$2*TableOMP[[#This Row],[StdDev]]</f>
        <v>#N/A</v>
      </c>
      <c r="S8810" s="3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>MID(M8811,22,1)</f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s="3" t="e">
        <f>TableOMP[[#This Row],[Avg]]-$U$2*TableOMP[[#This Row],[StdDev]]</f>
        <v>#N/A</v>
      </c>
      <c r="R8811" s="3" t="e">
        <f>TableOMP[[#This Row],[Avg]]+$U$2*TableOMP[[#This Row],[StdDev]]</f>
        <v>#N/A</v>
      </c>
      <c r="S8811" s="3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>MID(M8812,22,1)</f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 s="3">
        <f>TableOMP[[#This Row],[Avg]]-$U$2*TableOMP[[#This Row],[StdDev]]</f>
        <v>261.89961699999998</v>
      </c>
      <c r="R8812" s="3">
        <f>TableOMP[[#This Row],[Avg]]+$U$2*TableOMP[[#This Row],[StdDev]]</f>
        <v>261.89961699999998</v>
      </c>
      <c r="S8812" s="3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>MID(M8813,22,1)</f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 s="3">
        <f>TableOMP[[#This Row],[Avg]]-$U$2*TableOMP[[#This Row],[StdDev]]</f>
        <v>261.75836099999998</v>
      </c>
      <c r="R8813" s="3">
        <f>TableOMP[[#This Row],[Avg]]+$U$2*TableOMP[[#This Row],[StdDev]]</f>
        <v>261.75836099999998</v>
      </c>
      <c r="S8813" s="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>MID(M8814,22,1)</f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 s="3">
        <f>TableOMP[[#This Row],[Avg]]-$U$2*TableOMP[[#This Row],[StdDev]]</f>
        <v>261.67620599999998</v>
      </c>
      <c r="R8814" s="3">
        <f>TableOMP[[#This Row],[Avg]]+$U$2*TableOMP[[#This Row],[StdDev]]</f>
        <v>261.67620599999998</v>
      </c>
      <c r="S8814" s="3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>MID(M8815,22,1)</f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 s="3">
        <f>TableOMP[[#This Row],[Avg]]-$U$2*TableOMP[[#This Row],[StdDev]]</f>
        <v>261.51730900000001</v>
      </c>
      <c r="R8815" s="3">
        <f>TableOMP[[#This Row],[Avg]]+$U$2*TableOMP[[#This Row],[StdDev]]</f>
        <v>261.51730900000001</v>
      </c>
      <c r="S8815" s="3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>MID(M8816,22,1)</f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 s="3">
        <f>TableOMP[[#This Row],[Avg]]-$U$2*TableOMP[[#This Row],[StdDev]]</f>
        <v>261.59395999999998</v>
      </c>
      <c r="R8816" s="3">
        <f>TableOMP[[#This Row],[Avg]]+$U$2*TableOMP[[#This Row],[StdDev]]</f>
        <v>261.59395999999998</v>
      </c>
      <c r="S8816" s="3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>MID(M8817,22,1)</f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 s="3">
        <f>TableOMP[[#This Row],[Avg]]-$U$2*TableOMP[[#This Row],[StdDev]]</f>
        <v>261.69375200000002</v>
      </c>
      <c r="R8817" s="3">
        <f>TableOMP[[#This Row],[Avg]]+$U$2*TableOMP[[#This Row],[StdDev]]</f>
        <v>261.69375200000002</v>
      </c>
      <c r="S8817" s="3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>MID(M8818,22,1)</f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 s="3">
        <f>TableOMP[[#This Row],[Avg]]-$U$2*TableOMP[[#This Row],[StdDev]]</f>
        <v>261.67018300000001</v>
      </c>
      <c r="R8818" s="3">
        <f>TableOMP[[#This Row],[Avg]]+$U$2*TableOMP[[#This Row],[StdDev]]</f>
        <v>261.67018300000001</v>
      </c>
      <c r="S8818" s="3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>MID(M8819,22,1)</f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 s="3">
        <f>TableOMP[[#This Row],[Avg]]-$U$2*TableOMP[[#This Row],[StdDev]]</f>
        <v>262.097759</v>
      </c>
      <c r="R8819" s="3">
        <f>TableOMP[[#This Row],[Avg]]+$U$2*TableOMP[[#This Row],[StdDev]]</f>
        <v>262.097759</v>
      </c>
      <c r="S8819" s="3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>MID(M8820,22,1)</f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 s="3">
        <f>TableOMP[[#This Row],[Avg]]-$U$2*TableOMP[[#This Row],[StdDev]]</f>
        <v>261.81578400000001</v>
      </c>
      <c r="R8820" s="3">
        <f>TableOMP[[#This Row],[Avg]]+$U$2*TableOMP[[#This Row],[StdDev]]</f>
        <v>261.81578400000001</v>
      </c>
      <c r="S8820" s="3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>MID(M8821,22,1)</f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 s="3">
        <f>TableOMP[[#This Row],[Avg]]-$U$2*TableOMP[[#This Row],[StdDev]]</f>
        <v>261.74901499999999</v>
      </c>
      <c r="R8821" s="3">
        <f>TableOMP[[#This Row],[Avg]]+$U$2*TableOMP[[#This Row],[StdDev]]</f>
        <v>261.74901499999999</v>
      </c>
      <c r="S8821" s="3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>MID(M8822,22,1)</f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 s="3">
        <f>TableOMP[[#This Row],[Avg]]-$U$2*TableOMP[[#This Row],[StdDev]]</f>
        <v>261.968456</v>
      </c>
      <c r="R8822" s="3">
        <f>TableOMP[[#This Row],[Avg]]+$U$2*TableOMP[[#This Row],[StdDev]]</f>
        <v>261.968456</v>
      </c>
      <c r="S8822" s="3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>MID(M8823,22,1)</f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 s="3">
        <f>TableOMP[[#This Row],[Avg]]-$U$2*TableOMP[[#This Row],[StdDev]]</f>
        <v>261.74611700000003</v>
      </c>
      <c r="R8823" s="3">
        <f>TableOMP[[#This Row],[Avg]]+$U$2*TableOMP[[#This Row],[StdDev]]</f>
        <v>261.74611700000003</v>
      </c>
      <c r="S8823" s="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>MID(M8824,22,1)</f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 s="3">
        <f>TableOMP[[#This Row],[Avg]]-$U$2*TableOMP[[#This Row],[StdDev]]</f>
        <v>261.753714</v>
      </c>
      <c r="R8824" s="3">
        <f>TableOMP[[#This Row],[Avg]]+$U$2*TableOMP[[#This Row],[StdDev]]</f>
        <v>261.753714</v>
      </c>
      <c r="S8824" s="3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>MID(M8825,22,1)</f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 s="3">
        <f>TableOMP[[#This Row],[Avg]]-$U$2*TableOMP[[#This Row],[StdDev]]</f>
        <v>262.022108</v>
      </c>
      <c r="R8825" s="3">
        <f>TableOMP[[#This Row],[Avg]]+$U$2*TableOMP[[#This Row],[StdDev]]</f>
        <v>262.022108</v>
      </c>
      <c r="S8825" s="3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>MID(M8826,22,1)</f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 s="3">
        <f>TableOMP[[#This Row],[Avg]]-$U$2*TableOMP[[#This Row],[StdDev]]</f>
        <v>262.163792</v>
      </c>
      <c r="R8826" s="3">
        <f>TableOMP[[#This Row],[Avg]]+$U$2*TableOMP[[#This Row],[StdDev]]</f>
        <v>262.163792</v>
      </c>
      <c r="S8826" s="3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>MID(M8827,22,1)</f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 s="3">
        <f>TableOMP[[#This Row],[Avg]]-$U$2*TableOMP[[#This Row],[StdDev]]</f>
        <v>262.147448</v>
      </c>
      <c r="R8827" s="3">
        <f>TableOMP[[#This Row],[Avg]]+$U$2*TableOMP[[#This Row],[StdDev]]</f>
        <v>262.147448</v>
      </c>
      <c r="S8827" s="3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>MID(M8828,22,1)</f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 s="3">
        <f>TableOMP[[#This Row],[Avg]]-$U$2*TableOMP[[#This Row],[StdDev]]</f>
        <v>262.06278400000002</v>
      </c>
      <c r="R8828" s="3">
        <f>TableOMP[[#This Row],[Avg]]+$U$2*TableOMP[[#This Row],[StdDev]]</f>
        <v>262.06278400000002</v>
      </c>
      <c r="S8828" s="3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>MID(M8829,22,1)</f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 s="3">
        <f>TableOMP[[#This Row],[Avg]]-$U$2*TableOMP[[#This Row],[StdDev]]</f>
        <v>261.86291499999999</v>
      </c>
      <c r="R8829" s="3">
        <f>TableOMP[[#This Row],[Avg]]+$U$2*TableOMP[[#This Row],[StdDev]]</f>
        <v>261.86291499999999</v>
      </c>
      <c r="S8829" s="3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>MID(M8830,22,1)</f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 s="3">
        <f>TableOMP[[#This Row],[Avg]]-$U$2*TableOMP[[#This Row],[StdDev]]</f>
        <v>262.07028800000001</v>
      </c>
      <c r="R8830" s="3">
        <f>TableOMP[[#This Row],[Avg]]+$U$2*TableOMP[[#This Row],[StdDev]]</f>
        <v>262.07028800000001</v>
      </c>
      <c r="S8830" s="3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>MID(M8831,22,1)</f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 s="3">
        <f>TableOMP[[#This Row],[Avg]]-$U$2*TableOMP[[#This Row],[StdDev]]</f>
        <v>261.897064</v>
      </c>
      <c r="R8831" s="3">
        <f>TableOMP[[#This Row],[Avg]]+$U$2*TableOMP[[#This Row],[StdDev]]</f>
        <v>261.897064</v>
      </c>
      <c r="S8831" s="3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>MID(M8832,22,1)</f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 s="3">
        <f>TableOMP[[#This Row],[Avg]]-$U$2*TableOMP[[#This Row],[StdDev]]</f>
        <v>261.74348700000002</v>
      </c>
      <c r="R8832" s="3">
        <f>TableOMP[[#This Row],[Avg]]+$U$2*TableOMP[[#This Row],[StdDev]]</f>
        <v>261.74348700000002</v>
      </c>
      <c r="S8832" s="3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>MID(M8833,22,1)</f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 s="3">
        <f>TableOMP[[#This Row],[Avg]]-$U$2*TableOMP[[#This Row],[StdDev]]</f>
        <v>262.0668</v>
      </c>
      <c r="R8833" s="3">
        <f>TableOMP[[#This Row],[Avg]]+$U$2*TableOMP[[#This Row],[StdDev]]</f>
        <v>262.0668</v>
      </c>
      <c r="S8833" s="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 s="3">
        <f>TableOMP[[#This Row],[Avg]]-$U$2*TableOMP[[#This Row],[StdDev]]</f>
        <v>262.055634</v>
      </c>
      <c r="R8834" s="3">
        <f>TableOMP[[#This Row],[Avg]]+$U$2*TableOMP[[#This Row],[StdDev]]</f>
        <v>262.055634</v>
      </c>
      <c r="S8834" s="3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>MID(M8835,22,1)</f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 s="3">
        <f>TableOMP[[#This Row],[Avg]]-$U$2*TableOMP[[#This Row],[StdDev]]</f>
        <v>262.368042</v>
      </c>
      <c r="R8835" s="3">
        <f>TableOMP[[#This Row],[Avg]]+$U$2*TableOMP[[#This Row],[StdDev]]</f>
        <v>262.368042</v>
      </c>
      <c r="S8835" s="3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>MID(M8836,22,1)</f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 s="3">
        <f>TableOMP[[#This Row],[Avg]]-$U$2*TableOMP[[#This Row],[StdDev]]</f>
        <v>262.50388700000002</v>
      </c>
      <c r="R8836" s="3">
        <f>TableOMP[[#This Row],[Avg]]+$U$2*TableOMP[[#This Row],[StdDev]]</f>
        <v>262.50388700000002</v>
      </c>
      <c r="S8836" s="3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>MID(M8837,22,1)</f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 s="3">
        <f>TableOMP[[#This Row],[Avg]]-$U$2*TableOMP[[#This Row],[StdDev]]</f>
        <v>262.41570100000001</v>
      </c>
      <c r="R8837" s="3">
        <f>TableOMP[[#This Row],[Avg]]+$U$2*TableOMP[[#This Row],[StdDev]]</f>
        <v>262.41570100000001</v>
      </c>
      <c r="S8837" s="3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>MID(M8838,22,1)</f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 s="3">
        <f>TableOMP[[#This Row],[Avg]]-$U$2*TableOMP[[#This Row],[StdDev]]</f>
        <v>241.83289451176148</v>
      </c>
      <c r="R8838" s="3">
        <f>TableOMP[[#This Row],[Avg]]+$U$2*TableOMP[[#This Row],[StdDev]]</f>
        <v>242.1305514882385</v>
      </c>
      <c r="S8838" s="3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>MID(M8839,22,1)</f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 s="3">
        <f>TableOMP[[#This Row],[Avg]]-$U$2*TableOMP[[#This Row],[StdDev]]</f>
        <v>241.67289619599046</v>
      </c>
      <c r="R8839" s="3">
        <f>TableOMP[[#This Row],[Avg]]+$U$2*TableOMP[[#This Row],[StdDev]]</f>
        <v>242.09037180400952</v>
      </c>
      <c r="S8839" s="3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>MID(M8840,22,1)</f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 s="3">
        <f>TableOMP[[#This Row],[Avg]]-$U$2*TableOMP[[#This Row],[StdDev]]</f>
        <v>241.58935257113487</v>
      </c>
      <c r="R8840" s="3">
        <f>TableOMP[[#This Row],[Avg]]+$U$2*TableOMP[[#This Row],[StdDev]]</f>
        <v>242.00180142886509</v>
      </c>
      <c r="S8840" s="3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>MID(M8841,22,1)</f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 s="3">
        <f>TableOMP[[#This Row],[Avg]]-$U$2*TableOMP[[#This Row],[StdDev]]</f>
        <v>241.61817715638603</v>
      </c>
      <c r="R8841" s="3">
        <f>TableOMP[[#This Row],[Avg]]+$U$2*TableOMP[[#This Row],[StdDev]]</f>
        <v>242.042204843614</v>
      </c>
      <c r="S8841" s="3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>MID(M8842,22,1)</f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 s="3">
        <f>TableOMP[[#This Row],[Avg]]-$U$2*TableOMP[[#This Row],[StdDev]]</f>
        <v>241.61830989851589</v>
      </c>
      <c r="R8842" s="3">
        <f>TableOMP[[#This Row],[Avg]]+$U$2*TableOMP[[#This Row],[StdDev]]</f>
        <v>242.19471010148411</v>
      </c>
      <c r="S8842" s="3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>MID(M8843,22,1)</f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 s="3">
        <f>TableOMP[[#This Row],[Avg]]-$U$2*TableOMP[[#This Row],[StdDev]]</f>
        <v>241.35602908966922</v>
      </c>
      <c r="R8843" s="3">
        <f>TableOMP[[#This Row],[Avg]]+$U$2*TableOMP[[#This Row],[StdDev]]</f>
        <v>242.28005157699744</v>
      </c>
      <c r="S8843" s="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>MID(M8844,22,1)</f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 s="3">
        <f>TableOMP[[#This Row],[Avg]]-$U$2*TableOMP[[#This Row],[StdDev]]</f>
        <v>241.83180334034483</v>
      </c>
      <c r="R8844" s="3">
        <f>TableOMP[[#This Row],[Avg]]+$U$2*TableOMP[[#This Row],[StdDev]]</f>
        <v>241.91939332632182</v>
      </c>
      <c r="S8844" s="3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>MID(M8845,22,1)</f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 s="3">
        <f>TableOMP[[#This Row],[Avg]]-$U$2*TableOMP[[#This Row],[StdDev]]</f>
        <v>241.74412867923408</v>
      </c>
      <c r="R8845" s="3">
        <f>TableOMP[[#This Row],[Avg]]+$U$2*TableOMP[[#This Row],[StdDev]]</f>
        <v>241.99627865409931</v>
      </c>
      <c r="S8845" s="3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>MID(M8846,22,1)</f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 s="3">
        <f>TableOMP[[#This Row],[Avg]]-$U$2*TableOMP[[#This Row],[StdDev]]</f>
        <v>241.17842057520517</v>
      </c>
      <c r="R8846" s="3">
        <f>TableOMP[[#This Row],[Avg]]+$U$2*TableOMP[[#This Row],[StdDev]]</f>
        <v>242.34413742479484</v>
      </c>
      <c r="S8846" s="3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>MID(M8847,22,1)</f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 s="3">
        <f>TableOMP[[#This Row],[Avg]]-$U$2*TableOMP[[#This Row],[StdDev]]</f>
        <v>241.50357070139259</v>
      </c>
      <c r="R8847" s="3">
        <f>TableOMP[[#This Row],[Avg]]+$U$2*TableOMP[[#This Row],[StdDev]]</f>
        <v>242.20645729860738</v>
      </c>
      <c r="S8847" s="3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>MID(M8848,22,1)</f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 s="3">
        <f>TableOMP[[#This Row],[Avg]]-$U$2*TableOMP[[#This Row],[StdDev]]</f>
        <v>241.80230296567044</v>
      </c>
      <c r="R8848" s="3">
        <f>TableOMP[[#This Row],[Avg]]+$U$2*TableOMP[[#This Row],[StdDev]]</f>
        <v>242.06422303432959</v>
      </c>
      <c r="S8848" s="3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>MID(M8849,22,1)</f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 s="3">
        <f>TableOMP[[#This Row],[Avg]]-$U$2*TableOMP[[#This Row],[StdDev]]</f>
        <v>241.47076761430748</v>
      </c>
      <c r="R8849" s="3">
        <f>TableOMP[[#This Row],[Avg]]+$U$2*TableOMP[[#This Row],[StdDev]]</f>
        <v>242.0948258856925</v>
      </c>
      <c r="S8849" s="3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>MID(M8850,22,1)</f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 s="3">
        <f>TableOMP[[#This Row],[Avg]]-$U$2*TableOMP[[#This Row],[StdDev]]</f>
        <v>241.74065660707262</v>
      </c>
      <c r="R8850" s="3">
        <f>TableOMP[[#This Row],[Avg]]+$U$2*TableOMP[[#This Row],[StdDev]]</f>
        <v>242.01065739292736</v>
      </c>
      <c r="S8850" s="3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>MID(M8851,22,1)</f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 s="3">
        <f>TableOMP[[#This Row],[Avg]]-$U$2*TableOMP[[#This Row],[StdDev]]</f>
        <v>241.73838738524375</v>
      </c>
      <c r="R8851" s="3">
        <f>TableOMP[[#This Row],[Avg]]+$U$2*TableOMP[[#This Row],[StdDev]]</f>
        <v>241.89476611475618</v>
      </c>
      <c r="S8851" s="3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>MID(M8852,22,1)</f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 s="3">
        <f>TableOMP[[#This Row],[Avg]]-$U$2*TableOMP[[#This Row],[StdDev]]</f>
        <v>241.60293609927729</v>
      </c>
      <c r="R8852" s="3">
        <f>TableOMP[[#This Row],[Avg]]+$U$2*TableOMP[[#This Row],[StdDev]]</f>
        <v>242.22110840072273</v>
      </c>
      <c r="S8852" s="3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>MID(M8853,22,1)</f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 s="3">
        <f>TableOMP[[#This Row],[Avg]]-$U$2*TableOMP[[#This Row],[StdDev]]</f>
        <v>241.50219554075974</v>
      </c>
      <c r="R8853" s="3">
        <f>TableOMP[[#This Row],[Avg]]+$U$2*TableOMP[[#This Row],[StdDev]]</f>
        <v>242.22655395924025</v>
      </c>
      <c r="S8853" s="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>MID(M8854,22,1)</f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 s="3">
        <f>TableOMP[[#This Row],[Avg]]-$U$2*TableOMP[[#This Row],[StdDev]]</f>
        <v>241.59564544047717</v>
      </c>
      <c r="R8854" s="3">
        <f>TableOMP[[#This Row],[Avg]]+$U$2*TableOMP[[#This Row],[StdDev]]</f>
        <v>242.0598745595228</v>
      </c>
      <c r="S8854" s="3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>MID(M8855,22,1)</f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 s="3">
        <f>TableOMP[[#This Row],[Avg]]-$U$2*TableOMP[[#This Row],[StdDev]]</f>
        <v>241.65870033755175</v>
      </c>
      <c r="R8855" s="3">
        <f>TableOMP[[#This Row],[Avg]]+$U$2*TableOMP[[#This Row],[StdDev]]</f>
        <v>241.99090516244826</v>
      </c>
      <c r="S8855" s="3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>MID(M8856,22,1)</f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 s="3">
        <f>TableOMP[[#This Row],[Avg]]-$U$2*TableOMP[[#This Row],[StdDev]]</f>
        <v>241.71820851479129</v>
      </c>
      <c r="R8856" s="3">
        <f>TableOMP[[#This Row],[Avg]]+$U$2*TableOMP[[#This Row],[StdDev]]</f>
        <v>241.99778798520867</v>
      </c>
      <c r="S8856" s="3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>MID(M8857,22,1)</f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 s="3">
        <f>TableOMP[[#This Row],[Avg]]-$U$2*TableOMP[[#This Row],[StdDev]]</f>
        <v>241.59410488625699</v>
      </c>
      <c r="R8857" s="3">
        <f>TableOMP[[#This Row],[Avg]]+$U$2*TableOMP[[#This Row],[StdDev]]</f>
        <v>241.853688613743</v>
      </c>
      <c r="S8857" s="3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>MID(M8858,22,1)</f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 s="3">
        <f>TableOMP[[#This Row],[Avg]]-$U$2*TableOMP[[#This Row],[StdDev]]</f>
        <v>241.36178235503033</v>
      </c>
      <c r="R8858" s="3">
        <f>TableOMP[[#This Row],[Avg]]+$U$2*TableOMP[[#This Row],[StdDev]]</f>
        <v>242.1359771449697</v>
      </c>
      <c r="S8858" s="3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>MID(M8859,22,1)</f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 s="3">
        <f>TableOMP[[#This Row],[Avg]]-$U$2*TableOMP[[#This Row],[StdDev]]</f>
        <v>241.76160229017651</v>
      </c>
      <c r="R8859" s="3">
        <f>TableOMP[[#This Row],[Avg]]+$U$2*TableOMP[[#This Row],[StdDev]]</f>
        <v>242.06047120982348</v>
      </c>
      <c r="S8859" s="3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>MID(M8860,22,1)</f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 s="3">
        <f>TableOMP[[#This Row],[Avg]]-$U$2*TableOMP[[#This Row],[StdDev]]</f>
        <v>241.87578525078084</v>
      </c>
      <c r="R8860" s="3">
        <f>TableOMP[[#This Row],[Avg]]+$U$2*TableOMP[[#This Row],[StdDev]]</f>
        <v>242.13411774921917</v>
      </c>
      <c r="S8860" s="3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>MID(M8861,22,1)</f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 s="3">
        <f>TableOMP[[#This Row],[Avg]]-$U$2*TableOMP[[#This Row],[StdDev]]</f>
        <v>241.65470076362976</v>
      </c>
      <c r="R8861" s="3">
        <f>TableOMP[[#This Row],[Avg]]+$U$2*TableOMP[[#This Row],[StdDev]]</f>
        <v>242.15782873637022</v>
      </c>
      <c r="S8861" s="3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>MID(M8862,22,1)</f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 s="3">
        <f>TableOMP[[#This Row],[Avg]]-$U$2*TableOMP[[#This Row],[StdDev]]</f>
        <v>241.54303694677432</v>
      </c>
      <c r="R8862" s="3">
        <f>TableOMP[[#This Row],[Avg]]+$U$2*TableOMP[[#This Row],[StdDev]]</f>
        <v>242.17466555322565</v>
      </c>
      <c r="S8862" s="3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>MID(M8863,22,1)</f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 s="3">
        <f>TableOMP[[#This Row],[Avg]]-$U$2*TableOMP[[#This Row],[StdDev]]</f>
        <v>241.65215412088054</v>
      </c>
      <c r="R8863" s="3">
        <f>TableOMP[[#This Row],[Avg]]+$U$2*TableOMP[[#This Row],[StdDev]]</f>
        <v>242.07149187911943</v>
      </c>
      <c r="S8863" s="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>MID(M8864,22,1)</f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 s="3">
        <f>TableOMP[[#This Row],[Avg]]-$U$2*TableOMP[[#This Row],[StdDev]]</f>
        <v>241.69142955387585</v>
      </c>
      <c r="R8864" s="3">
        <f>TableOMP[[#This Row],[Avg]]+$U$2*TableOMP[[#This Row],[StdDev]]</f>
        <v>242.15940744612411</v>
      </c>
      <c r="S8864" s="3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>MID(M8865,22,1)</f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 s="3">
        <f>TableOMP[[#This Row],[Avg]]-$U$2*TableOMP[[#This Row],[StdDev]]</f>
        <v>241.73197537272929</v>
      </c>
      <c r="R8865" s="3">
        <f>TableOMP[[#This Row],[Avg]]+$U$2*TableOMP[[#This Row],[StdDev]]</f>
        <v>242.01459512727067</v>
      </c>
      <c r="S8865" s="3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>MID(M8866,22,1)</f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 s="3">
        <f>TableOMP[[#This Row],[Avg]]-$U$2*TableOMP[[#This Row],[StdDev]]</f>
        <v>241.67857093692132</v>
      </c>
      <c r="R8866" s="3">
        <f>TableOMP[[#This Row],[Avg]]+$U$2*TableOMP[[#This Row],[StdDev]]</f>
        <v>242.1694940630787</v>
      </c>
      <c r="S8866" s="3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>MID(M8867,22,1)</f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237.24238500000001</v>
      </c>
      <c r="P8867">
        <f>VLOOKUP(TableOMP[[#This Row],[Label]],TableAvg[],3,FALSE)</f>
        <v>0.11284077815325805</v>
      </c>
      <c r="Q8867" s="3">
        <f>TableOMP[[#This Row],[Avg]]-$U$2*TableOMP[[#This Row],[StdDev]]</f>
        <v>237.0167034436935</v>
      </c>
      <c r="R8867" s="3">
        <f>TableOMP[[#This Row],[Avg]]+$U$2*TableOMP[[#This Row],[StdDev]]</f>
        <v>237.46806655630652</v>
      </c>
      <c r="S8867" s="3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>MID(M8868,22,1)</f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237.21830349999999</v>
      </c>
      <c r="P8868">
        <f>VLOOKUP(TableOMP[[#This Row],[Label]],TableAvg[],3,FALSE)</f>
        <v>5.2019444636206169E-2</v>
      </c>
      <c r="Q8868" s="3">
        <f>TableOMP[[#This Row],[Avg]]-$U$2*TableOMP[[#This Row],[StdDev]]</f>
        <v>237.11426461072759</v>
      </c>
      <c r="R8868" s="3">
        <f>TableOMP[[#This Row],[Avg]]+$U$2*TableOMP[[#This Row],[StdDev]]</f>
        <v>237.32234238927239</v>
      </c>
      <c r="S8868" s="3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>MID(M8869,22,1)</f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237.23349899999999</v>
      </c>
      <c r="P8869">
        <f>VLOOKUP(TableOMP[[#This Row],[Label]],TableAvg[],3,FALSE)</f>
        <v>3.5182095463122065E-2</v>
      </c>
      <c r="Q8869" s="3">
        <f>TableOMP[[#This Row],[Avg]]-$U$2*TableOMP[[#This Row],[StdDev]]</f>
        <v>237.16313480907374</v>
      </c>
      <c r="R8869" s="3">
        <f>TableOMP[[#This Row],[Avg]]+$U$2*TableOMP[[#This Row],[StdDev]]</f>
        <v>237.30386319092625</v>
      </c>
      <c r="S8869" s="3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>MID(M8870,22,1)</f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237.27629050000002</v>
      </c>
      <c r="P8870">
        <f>VLOOKUP(TableOMP[[#This Row],[Label]],TableAvg[],3,FALSE)</f>
        <v>3.4410066106852544E-2</v>
      </c>
      <c r="Q8870" s="3">
        <f>TableOMP[[#This Row],[Avg]]-$U$2*TableOMP[[#This Row],[StdDev]]</f>
        <v>237.2074703677863</v>
      </c>
      <c r="R8870" s="3">
        <f>TableOMP[[#This Row],[Avg]]+$U$2*TableOMP[[#This Row],[StdDev]]</f>
        <v>237.34511063221373</v>
      </c>
      <c r="S8870" s="3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>MID(M8871,22,1)</f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237.186126</v>
      </c>
      <c r="P8871">
        <f>VLOOKUP(TableOMP[[#This Row],[Label]],TableAvg[],3,FALSE)</f>
        <v>8.1640422554284151E-2</v>
      </c>
      <c r="Q8871" s="3">
        <f>TableOMP[[#This Row],[Avg]]-$U$2*TableOMP[[#This Row],[StdDev]]</f>
        <v>237.02284515489143</v>
      </c>
      <c r="R8871" s="3">
        <f>TableOMP[[#This Row],[Avg]]+$U$2*TableOMP[[#This Row],[StdDev]]</f>
        <v>237.34940684510858</v>
      </c>
      <c r="S8871" s="3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>MID(M8872,22,1)</f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237.15488300000001</v>
      </c>
      <c r="P8872">
        <f>VLOOKUP(TableOMP[[#This Row],[Label]],TableAvg[],3,FALSE)</f>
        <v>0.100836424232428</v>
      </c>
      <c r="Q8872" s="3">
        <f>TableOMP[[#This Row],[Avg]]-$U$2*TableOMP[[#This Row],[StdDev]]</f>
        <v>236.95321015153516</v>
      </c>
      <c r="R8872" s="3">
        <f>TableOMP[[#This Row],[Avg]]+$U$2*TableOMP[[#This Row],[StdDev]]</f>
        <v>237.35655584846486</v>
      </c>
      <c r="S8872" s="3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>MID(M8873,22,1)</f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237.23841200000001</v>
      </c>
      <c r="P8873">
        <f>VLOOKUP(TableOMP[[#This Row],[Label]],TableAvg[],3,FALSE)</f>
        <v>8.0531484176993448E-2</v>
      </c>
      <c r="Q8873" s="3">
        <f>TableOMP[[#This Row],[Avg]]-$U$2*TableOMP[[#This Row],[StdDev]]</f>
        <v>237.07734903164604</v>
      </c>
      <c r="R8873" s="3">
        <f>TableOMP[[#This Row],[Avg]]+$U$2*TableOMP[[#This Row],[StdDev]]</f>
        <v>237.39947496835399</v>
      </c>
      <c r="S8873" s="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>MID(M8874,22,1)</f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237.21234420000002</v>
      </c>
      <c r="P8874">
        <f>VLOOKUP(TableOMP[[#This Row],[Label]],TableAvg[],3,FALSE)</f>
        <v>7.4429079915887472E-2</v>
      </c>
      <c r="Q8874" s="3">
        <f>TableOMP[[#This Row],[Avg]]-$U$2*TableOMP[[#This Row],[StdDev]]</f>
        <v>237.06348604016824</v>
      </c>
      <c r="R8874" s="3">
        <f>TableOMP[[#This Row],[Avg]]+$U$2*TableOMP[[#This Row],[StdDev]]</f>
        <v>237.36120235983179</v>
      </c>
      <c r="S8874" s="3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>MID(M8875,22,1)</f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237.217152</v>
      </c>
      <c r="P8875">
        <f>VLOOKUP(TableOMP[[#This Row],[Label]],TableAvg[],3,FALSE)</f>
        <v>9.8260314171612698E-2</v>
      </c>
      <c r="Q8875" s="3">
        <f>TableOMP[[#This Row],[Avg]]-$U$2*TableOMP[[#This Row],[StdDev]]</f>
        <v>237.02063137165678</v>
      </c>
      <c r="R8875" s="3">
        <f>TableOMP[[#This Row],[Avg]]+$U$2*TableOMP[[#This Row],[StdDev]]</f>
        <v>237.41367262834322</v>
      </c>
      <c r="S8875" s="3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>MID(M8876,22,1)</f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237.08136540000001</v>
      </c>
      <c r="P8876">
        <f>VLOOKUP(TableOMP[[#This Row],[Label]],TableAvg[],3,FALSE)</f>
        <v>0.16708107018971941</v>
      </c>
      <c r="Q8876" s="3">
        <f>TableOMP[[#This Row],[Avg]]-$U$2*TableOMP[[#This Row],[StdDev]]</f>
        <v>236.74720325962056</v>
      </c>
      <c r="R8876" s="3">
        <f>TableOMP[[#This Row],[Avg]]+$U$2*TableOMP[[#This Row],[StdDev]]</f>
        <v>237.41552754037946</v>
      </c>
      <c r="S8876" s="3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>MID(M8877,22,1)</f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237.23306719999999</v>
      </c>
      <c r="P8877">
        <f>VLOOKUP(TableOMP[[#This Row],[Label]],TableAvg[],3,FALSE)</f>
        <v>0.15226111894573224</v>
      </c>
      <c r="Q8877" s="3">
        <f>TableOMP[[#This Row],[Avg]]-$U$2*TableOMP[[#This Row],[StdDev]]</f>
        <v>236.92854496210853</v>
      </c>
      <c r="R8877" s="3">
        <f>TableOMP[[#This Row],[Avg]]+$U$2*TableOMP[[#This Row],[StdDev]]</f>
        <v>237.53758943789146</v>
      </c>
      <c r="S8877" s="3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>MID(M8878,22,1)</f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237.23472999999998</v>
      </c>
      <c r="P8878">
        <f>VLOOKUP(TableOMP[[#This Row],[Label]],TableAvg[],3,FALSE)</f>
        <v>2.5278128316885893E-2</v>
      </c>
      <c r="Q8878" s="3">
        <f>TableOMP[[#This Row],[Avg]]-$U$2*TableOMP[[#This Row],[StdDev]]</f>
        <v>237.18417374336622</v>
      </c>
      <c r="R8878" s="3">
        <f>TableOMP[[#This Row],[Avg]]+$U$2*TableOMP[[#This Row],[StdDev]]</f>
        <v>237.28528625663375</v>
      </c>
      <c r="S8878" s="3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>MID(M8879,22,1)</f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237.1745688</v>
      </c>
      <c r="P8879">
        <f>VLOOKUP(TableOMP[[#This Row],[Label]],TableAvg[],3,FALSE)</f>
        <v>0.10682216708966349</v>
      </c>
      <c r="Q8879" s="3">
        <f>TableOMP[[#This Row],[Avg]]-$U$2*TableOMP[[#This Row],[StdDev]]</f>
        <v>236.96092446582068</v>
      </c>
      <c r="R8879" s="3">
        <f>TableOMP[[#This Row],[Avg]]+$U$2*TableOMP[[#This Row],[StdDev]]</f>
        <v>237.38821313417932</v>
      </c>
      <c r="S8879" s="3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>MID(M8880,22,1)</f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237.1854238</v>
      </c>
      <c r="P8880">
        <f>VLOOKUP(TableOMP[[#This Row],[Label]],TableAvg[],3,FALSE)</f>
        <v>7.5308305264426015E-2</v>
      </c>
      <c r="Q8880" s="3">
        <f>TableOMP[[#This Row],[Avg]]-$U$2*TableOMP[[#This Row],[StdDev]]</f>
        <v>237.03480718947114</v>
      </c>
      <c r="R8880" s="3">
        <f>TableOMP[[#This Row],[Avg]]+$U$2*TableOMP[[#This Row],[StdDev]]</f>
        <v>237.33604041052885</v>
      </c>
      <c r="S8880" s="3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>MID(M8881,22,1)</f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237.2101298</v>
      </c>
      <c r="P8881">
        <f>VLOOKUP(TableOMP[[#This Row],[Label]],TableAvg[],3,FALSE)</f>
        <v>0.10643961064352421</v>
      </c>
      <c r="Q8881" s="3">
        <f>TableOMP[[#This Row],[Avg]]-$U$2*TableOMP[[#This Row],[StdDev]]</f>
        <v>236.99725057871296</v>
      </c>
      <c r="R8881" s="3">
        <f>TableOMP[[#This Row],[Avg]]+$U$2*TableOMP[[#This Row],[StdDev]]</f>
        <v>237.42300902128704</v>
      </c>
      <c r="S8881" s="3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>MID(M8882,22,1)</f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237.24434360000001</v>
      </c>
      <c r="P8882">
        <f>VLOOKUP(TableOMP[[#This Row],[Label]],TableAvg[],3,FALSE)</f>
        <v>0.12789211139939546</v>
      </c>
      <c r="Q8882" s="3">
        <f>TableOMP[[#This Row],[Avg]]-$U$2*TableOMP[[#This Row],[StdDev]]</f>
        <v>236.98855937720123</v>
      </c>
      <c r="R8882" s="3">
        <f>TableOMP[[#This Row],[Avg]]+$U$2*TableOMP[[#This Row],[StdDev]]</f>
        <v>237.50012782279879</v>
      </c>
      <c r="S8882" s="3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>MID(M8883,22,1)</f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237.33702460000001</v>
      </c>
      <c r="P8883">
        <f>VLOOKUP(TableOMP[[#This Row],[Label]],TableAvg[],3,FALSE)</f>
        <v>0.16970551358067992</v>
      </c>
      <c r="Q8883" s="3">
        <f>TableOMP[[#This Row],[Avg]]-$U$2*TableOMP[[#This Row],[StdDev]]</f>
        <v>236.99761357283865</v>
      </c>
      <c r="R8883" s="3">
        <f>TableOMP[[#This Row],[Avg]]+$U$2*TableOMP[[#This Row],[StdDev]]</f>
        <v>237.67643562716137</v>
      </c>
      <c r="S8883" s="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>MID(M8884,22,1)</f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237.20712700000004</v>
      </c>
      <c r="P8884">
        <f>VLOOKUP(TableOMP[[#This Row],[Label]],TableAvg[],3,FALSE)</f>
        <v>0.13480092581444655</v>
      </c>
      <c r="Q8884" s="3">
        <f>TableOMP[[#This Row],[Avg]]-$U$2*TableOMP[[#This Row],[StdDev]]</f>
        <v>236.93752514837115</v>
      </c>
      <c r="R8884" s="3">
        <f>TableOMP[[#This Row],[Avg]]+$U$2*TableOMP[[#This Row],[StdDev]]</f>
        <v>237.47672885162893</v>
      </c>
      <c r="S8884" s="3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>MID(M8885,22,1)</f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235.20935539999999</v>
      </c>
      <c r="P8885">
        <f>VLOOKUP(TableOMP[[#This Row],[Label]],TableAvg[],3,FALSE)</f>
        <v>4.0338640229643667</v>
      </c>
      <c r="Q8885" s="3">
        <f>TableOMP[[#This Row],[Avg]]-$U$2*TableOMP[[#This Row],[StdDev]]</f>
        <v>227.14162735407126</v>
      </c>
      <c r="R8885" s="3">
        <f>TableOMP[[#This Row],[Avg]]+$U$2*TableOMP[[#This Row],[StdDev]]</f>
        <v>243.27708344592872</v>
      </c>
      <c r="S8885" s="3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>MID(M8886,22,1)</f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237.22896399999999</v>
      </c>
      <c r="P8886">
        <f>VLOOKUP(TableOMP[[#This Row],[Label]],TableAvg[],3,FALSE)</f>
        <v>0.11105608348693603</v>
      </c>
      <c r="Q8886" s="3">
        <f>TableOMP[[#This Row],[Avg]]-$U$2*TableOMP[[#This Row],[StdDev]]</f>
        <v>237.00685183302613</v>
      </c>
      <c r="R8886" s="3">
        <f>TableOMP[[#This Row],[Avg]]+$U$2*TableOMP[[#This Row],[StdDev]]</f>
        <v>237.45107616697385</v>
      </c>
      <c r="S8886" s="3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>MID(M8887,22,1)</f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237.19586939999999</v>
      </c>
      <c r="P8887">
        <f>VLOOKUP(TableOMP[[#This Row],[Label]],TableAvg[],3,FALSE)</f>
        <v>4.4657121603937366E-2</v>
      </c>
      <c r="Q8887" s="3">
        <f>TableOMP[[#This Row],[Avg]]-$U$2*TableOMP[[#This Row],[StdDev]]</f>
        <v>237.10655515679213</v>
      </c>
      <c r="R8887" s="3">
        <f>TableOMP[[#This Row],[Avg]]+$U$2*TableOMP[[#This Row],[StdDev]]</f>
        <v>237.28518364320786</v>
      </c>
      <c r="S8887" s="3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>MID(M8888,22,1)</f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235.20495120000001</v>
      </c>
      <c r="P8888">
        <f>VLOOKUP(TableOMP[[#This Row],[Label]],TableAvg[],3,FALSE)</f>
        <v>3.8606001064200881</v>
      </c>
      <c r="Q8888" s="3">
        <f>TableOMP[[#This Row],[Avg]]-$U$2*TableOMP[[#This Row],[StdDev]]</f>
        <v>227.48375098715982</v>
      </c>
      <c r="R8888" s="3">
        <f>TableOMP[[#This Row],[Avg]]+$U$2*TableOMP[[#This Row],[StdDev]]</f>
        <v>242.9261514128402</v>
      </c>
      <c r="S8888" s="3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>MID(M8889,22,1)</f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237.18993259999996</v>
      </c>
      <c r="P8889">
        <f>VLOOKUP(TableOMP[[#This Row],[Label]],TableAvg[],3,FALSE)</f>
        <v>0.11562848843003239</v>
      </c>
      <c r="Q8889" s="3">
        <f>TableOMP[[#This Row],[Avg]]-$U$2*TableOMP[[#This Row],[StdDev]]</f>
        <v>236.9586756231399</v>
      </c>
      <c r="R8889" s="3">
        <f>TableOMP[[#This Row],[Avg]]+$U$2*TableOMP[[#This Row],[StdDev]]</f>
        <v>237.42118957686003</v>
      </c>
      <c r="S8889" s="3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>MID(M8890,22,1)</f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231.06102719999998</v>
      </c>
      <c r="P8890">
        <f>VLOOKUP(TableOMP[[#This Row],[Label]],TableAvg[],3,FALSE)</f>
        <v>4.9915521498215965</v>
      </c>
      <c r="Q8890" s="3">
        <f>TableOMP[[#This Row],[Avg]]-$U$2*TableOMP[[#This Row],[StdDev]]</f>
        <v>221.07792290035678</v>
      </c>
      <c r="R8890" s="3">
        <f>TableOMP[[#This Row],[Avg]]+$U$2*TableOMP[[#This Row],[StdDev]]</f>
        <v>241.04413149964319</v>
      </c>
      <c r="S8890" s="3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>MID(M8891,22,1)</f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237.23574619999999</v>
      </c>
      <c r="P8891">
        <f>VLOOKUP(TableOMP[[#This Row],[Label]],TableAvg[],3,FALSE)</f>
        <v>6.4127249095469477E-2</v>
      </c>
      <c r="Q8891" s="3">
        <f>TableOMP[[#This Row],[Avg]]-$U$2*TableOMP[[#This Row],[StdDev]]</f>
        <v>237.10749170180907</v>
      </c>
      <c r="R8891" s="3">
        <f>TableOMP[[#This Row],[Avg]]+$U$2*TableOMP[[#This Row],[StdDev]]</f>
        <v>237.36400069819092</v>
      </c>
      <c r="S8891" s="3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>MID(M8892,22,1)</f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235.1709874</v>
      </c>
      <c r="P8892">
        <f>VLOOKUP(TableOMP[[#This Row],[Label]],TableAvg[],3,FALSE)</f>
        <v>4.095629087767179</v>
      </c>
      <c r="Q8892" s="3">
        <f>TableOMP[[#This Row],[Avg]]-$U$2*TableOMP[[#This Row],[StdDev]]</f>
        <v>226.97972922446564</v>
      </c>
      <c r="R8892" s="3">
        <f>TableOMP[[#This Row],[Avg]]+$U$2*TableOMP[[#This Row],[StdDev]]</f>
        <v>243.36224557553436</v>
      </c>
      <c r="S8892" s="3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>MID(M8893,22,1)</f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237.22220699999997</v>
      </c>
      <c r="P8893">
        <f>VLOOKUP(TableOMP[[#This Row],[Label]],TableAvg[],3,FALSE)</f>
        <v>3.2301935571114014E-2</v>
      </c>
      <c r="Q8893" s="3">
        <f>TableOMP[[#This Row],[Avg]]-$U$2*TableOMP[[#This Row],[StdDev]]</f>
        <v>237.15760312885774</v>
      </c>
      <c r="R8893" s="3">
        <f>TableOMP[[#This Row],[Avg]]+$U$2*TableOMP[[#This Row],[StdDev]]</f>
        <v>237.28681087114219</v>
      </c>
      <c r="S8893" s="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>MID(M8894,22,1)</f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237.1866066</v>
      </c>
      <c r="P8894">
        <f>VLOOKUP(TableOMP[[#This Row],[Label]],TableAvg[],3,FALSE)</f>
        <v>6.6816561151507275E-2</v>
      </c>
      <c r="Q8894" s="3">
        <f>TableOMP[[#This Row],[Avg]]-$U$2*TableOMP[[#This Row],[StdDev]]</f>
        <v>237.05297347769698</v>
      </c>
      <c r="R8894" s="3">
        <f>TableOMP[[#This Row],[Avg]]+$U$2*TableOMP[[#This Row],[StdDev]]</f>
        <v>237.32023972230303</v>
      </c>
      <c r="S8894" s="3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>MID(M8895,22,1)</f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237.16345440000001</v>
      </c>
      <c r="P8895">
        <f>VLOOKUP(TableOMP[[#This Row],[Label]],TableAvg[],3,FALSE)</f>
        <v>0.1059933301390711</v>
      </c>
      <c r="Q8895" s="3">
        <f>TableOMP[[#This Row],[Avg]]-$U$2*TableOMP[[#This Row],[StdDev]]</f>
        <v>236.95146773972186</v>
      </c>
      <c r="R8895" s="3">
        <f>TableOMP[[#This Row],[Avg]]+$U$2*TableOMP[[#This Row],[StdDev]]</f>
        <v>237.37544106027815</v>
      </c>
      <c r="S8895" s="3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>MID(M8896,22,1)</f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235.12923440000003</v>
      </c>
      <c r="P8896">
        <f>VLOOKUP(TableOMP[[#This Row],[Label]],TableAvg[],3,FALSE)</f>
        <v>4.1590357959948872</v>
      </c>
      <c r="Q8896" s="3">
        <f>TableOMP[[#This Row],[Avg]]-$U$2*TableOMP[[#This Row],[StdDev]]</f>
        <v>226.81116280801027</v>
      </c>
      <c r="R8896" s="3">
        <f>TableOMP[[#This Row],[Avg]]+$U$2*TableOMP[[#This Row],[StdDev]]</f>
        <v>243.44730599198979</v>
      </c>
      <c r="S8896" s="3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>MID(M8897,22,1)</f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246.38233500000001</v>
      </c>
      <c r="P8897">
        <f>VLOOKUP(TableOMP[[#This Row],[Label]],TableAvg[],3,FALSE)</f>
        <v>0</v>
      </c>
      <c r="Q8897" s="3">
        <f>TableOMP[[#This Row],[Avg]]-$U$2*TableOMP[[#This Row],[StdDev]]</f>
        <v>246.38233500000001</v>
      </c>
      <c r="R8897" s="3">
        <f>TableOMP[[#This Row],[Avg]]+$U$2*TableOMP[[#This Row],[StdDev]]</f>
        <v>246.38233500000001</v>
      </c>
      <c r="S8897" s="3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246.02502799999999</v>
      </c>
      <c r="P8898">
        <f>VLOOKUP(TableOMP[[#This Row],[Label]],TableAvg[],3,FALSE)</f>
        <v>0</v>
      </c>
      <c r="Q8898" s="3">
        <f>TableOMP[[#This Row],[Avg]]-$U$2*TableOMP[[#This Row],[StdDev]]</f>
        <v>246.02502799999999</v>
      </c>
      <c r="R8898" s="3">
        <f>TableOMP[[#This Row],[Avg]]+$U$2*TableOMP[[#This Row],[StdDev]]</f>
        <v>246.02502799999999</v>
      </c>
      <c r="S8898" s="3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>MID(M8899,22,1)</f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246.25241700000001</v>
      </c>
      <c r="P8899">
        <f>VLOOKUP(TableOMP[[#This Row],[Label]],TableAvg[],3,FALSE)</f>
        <v>0</v>
      </c>
      <c r="Q8899" s="3">
        <f>TableOMP[[#This Row],[Avg]]-$U$2*TableOMP[[#This Row],[StdDev]]</f>
        <v>246.25241700000001</v>
      </c>
      <c r="R8899" s="3">
        <f>TableOMP[[#This Row],[Avg]]+$U$2*TableOMP[[#This Row],[StdDev]]</f>
        <v>246.25241700000001</v>
      </c>
      <c r="S8899" s="3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>MID(M8900,22,1)</f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236.802368</v>
      </c>
      <c r="P8900">
        <f>VLOOKUP(TableOMP[[#This Row],[Label]],TableAvg[],3,FALSE)</f>
        <v>0</v>
      </c>
      <c r="Q8900" s="3">
        <f>TableOMP[[#This Row],[Avg]]-$U$2*TableOMP[[#This Row],[StdDev]]</f>
        <v>236.802368</v>
      </c>
      <c r="R8900" s="3">
        <f>TableOMP[[#This Row],[Avg]]+$U$2*TableOMP[[#This Row],[StdDev]]</f>
        <v>236.802368</v>
      </c>
      <c r="S8900" s="3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>MID(M8901,22,1)</f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246.13843</v>
      </c>
      <c r="P8901">
        <f>VLOOKUP(TableOMP[[#This Row],[Label]],TableAvg[],3,FALSE)</f>
        <v>0</v>
      </c>
      <c r="Q8901" s="3">
        <f>TableOMP[[#This Row],[Avg]]-$U$2*TableOMP[[#This Row],[StdDev]]</f>
        <v>246.13843</v>
      </c>
      <c r="R8901" s="3">
        <f>TableOMP[[#This Row],[Avg]]+$U$2*TableOMP[[#This Row],[StdDev]]</f>
        <v>246.13843</v>
      </c>
      <c r="S8901" s="3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>MID(M8902,22,1)</f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236.34004300000001</v>
      </c>
      <c r="P8902">
        <f>VLOOKUP(TableOMP[[#This Row],[Label]],TableAvg[],3,FALSE)</f>
        <v>0</v>
      </c>
      <c r="Q8902" s="3">
        <f>TableOMP[[#This Row],[Avg]]-$U$2*TableOMP[[#This Row],[StdDev]]</f>
        <v>236.34004300000001</v>
      </c>
      <c r="R8902" s="3">
        <f>TableOMP[[#This Row],[Avg]]+$U$2*TableOMP[[#This Row],[StdDev]]</f>
        <v>236.34004300000001</v>
      </c>
      <c r="S8902" s="3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>MID(M8903,22,1)</f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236.38573199999999</v>
      </c>
      <c r="P8903">
        <f>VLOOKUP(TableOMP[[#This Row],[Label]],TableAvg[],3,FALSE)</f>
        <v>0</v>
      </c>
      <c r="Q8903" s="3">
        <f>TableOMP[[#This Row],[Avg]]-$U$2*TableOMP[[#This Row],[StdDev]]</f>
        <v>236.38573199999999</v>
      </c>
      <c r="R8903" s="3">
        <f>TableOMP[[#This Row],[Avg]]+$U$2*TableOMP[[#This Row],[StdDev]]</f>
        <v>236.38573199999999</v>
      </c>
      <c r="S8903" s="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>MID(M8904,22,1)</f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246.49074100000001</v>
      </c>
      <c r="P8904">
        <f>VLOOKUP(TableOMP[[#This Row],[Label]],TableAvg[],3,FALSE)</f>
        <v>0</v>
      </c>
      <c r="Q8904" s="3">
        <f>TableOMP[[#This Row],[Avg]]-$U$2*TableOMP[[#This Row],[StdDev]]</f>
        <v>246.49074100000001</v>
      </c>
      <c r="R8904" s="3">
        <f>TableOMP[[#This Row],[Avg]]+$U$2*TableOMP[[#This Row],[StdDev]]</f>
        <v>246.49074100000001</v>
      </c>
      <c r="S8904" s="3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>MID(M8905,22,1)</f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245.87788399999999</v>
      </c>
      <c r="P8905">
        <f>VLOOKUP(TableOMP[[#This Row],[Label]],TableAvg[],3,FALSE)</f>
        <v>0</v>
      </c>
      <c r="Q8905" s="3">
        <f>TableOMP[[#This Row],[Avg]]-$U$2*TableOMP[[#This Row],[StdDev]]</f>
        <v>245.87788399999999</v>
      </c>
      <c r="R8905" s="3">
        <f>TableOMP[[#This Row],[Avg]]+$U$2*TableOMP[[#This Row],[StdDev]]</f>
        <v>245.87788399999999</v>
      </c>
      <c r="S8905" s="3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>MID(M8906,22,1)</f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246.40526600000001</v>
      </c>
      <c r="P8906">
        <f>VLOOKUP(TableOMP[[#This Row],[Label]],TableAvg[],3,FALSE)</f>
        <v>0</v>
      </c>
      <c r="Q8906" s="3">
        <f>TableOMP[[#This Row],[Avg]]-$U$2*TableOMP[[#This Row],[StdDev]]</f>
        <v>246.40526600000001</v>
      </c>
      <c r="R8906" s="3">
        <f>TableOMP[[#This Row],[Avg]]+$U$2*TableOMP[[#This Row],[StdDev]]</f>
        <v>246.40526600000001</v>
      </c>
      <c r="S8906" s="3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>MID(M8907,22,1)</f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246.03612200000001</v>
      </c>
      <c r="P8907">
        <f>VLOOKUP(TableOMP[[#This Row],[Label]],TableAvg[],3,FALSE)</f>
        <v>0</v>
      </c>
      <c r="Q8907" s="3">
        <f>TableOMP[[#This Row],[Avg]]-$U$2*TableOMP[[#This Row],[StdDev]]</f>
        <v>246.03612200000001</v>
      </c>
      <c r="R8907" s="3">
        <f>TableOMP[[#This Row],[Avg]]+$U$2*TableOMP[[#This Row],[StdDev]]</f>
        <v>246.03612200000001</v>
      </c>
      <c r="S8907" s="3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>MID(M8908,22,1)</f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236.74940100000001</v>
      </c>
      <c r="P8908">
        <f>VLOOKUP(TableOMP[[#This Row],[Label]],TableAvg[],3,FALSE)</f>
        <v>0</v>
      </c>
      <c r="Q8908" s="3">
        <f>TableOMP[[#This Row],[Avg]]-$U$2*TableOMP[[#This Row],[StdDev]]</f>
        <v>236.74940100000001</v>
      </c>
      <c r="R8908" s="3">
        <f>TableOMP[[#This Row],[Avg]]+$U$2*TableOMP[[#This Row],[StdDev]]</f>
        <v>236.74940100000001</v>
      </c>
      <c r="S8908" s="3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>MID(M8909,22,1)</f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246.09413799999999</v>
      </c>
      <c r="P8909">
        <f>VLOOKUP(TableOMP[[#This Row],[Label]],TableAvg[],3,FALSE)</f>
        <v>0</v>
      </c>
      <c r="Q8909" s="3">
        <f>TableOMP[[#This Row],[Avg]]-$U$2*TableOMP[[#This Row],[StdDev]]</f>
        <v>246.09413799999999</v>
      </c>
      <c r="R8909" s="3">
        <f>TableOMP[[#This Row],[Avg]]+$U$2*TableOMP[[#This Row],[StdDev]]</f>
        <v>246.09413799999999</v>
      </c>
      <c r="S8909" s="3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>MID(M8910,22,1)</f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246.09014999999999</v>
      </c>
      <c r="P8910">
        <f>VLOOKUP(TableOMP[[#This Row],[Label]],TableAvg[],3,FALSE)</f>
        <v>0</v>
      </c>
      <c r="Q8910" s="3">
        <f>TableOMP[[#This Row],[Avg]]-$U$2*TableOMP[[#This Row],[StdDev]]</f>
        <v>246.09014999999999</v>
      </c>
      <c r="R8910" s="3">
        <f>TableOMP[[#This Row],[Avg]]+$U$2*TableOMP[[#This Row],[StdDev]]</f>
        <v>246.09014999999999</v>
      </c>
      <c r="S8910" s="3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>MID(M8911,22,1)</f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237.45379</v>
      </c>
      <c r="P8911">
        <f>VLOOKUP(TableOMP[[#This Row],[Label]],TableAvg[],3,FALSE)</f>
        <v>0</v>
      </c>
      <c r="Q8911" s="3">
        <f>TableOMP[[#This Row],[Avg]]-$U$2*TableOMP[[#This Row],[StdDev]]</f>
        <v>237.45379</v>
      </c>
      <c r="R8911" s="3">
        <f>TableOMP[[#This Row],[Avg]]+$U$2*TableOMP[[#This Row],[StdDev]]</f>
        <v>237.45379</v>
      </c>
      <c r="S8911" s="3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>MID(M8912,22,1)</f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246.5772</v>
      </c>
      <c r="P8912">
        <f>VLOOKUP(TableOMP[[#This Row],[Label]],TableAvg[],3,FALSE)</f>
        <v>0</v>
      </c>
      <c r="Q8912" s="3">
        <f>TableOMP[[#This Row],[Avg]]-$U$2*TableOMP[[#This Row],[StdDev]]</f>
        <v>246.5772</v>
      </c>
      <c r="R8912" s="3">
        <f>TableOMP[[#This Row],[Avg]]+$U$2*TableOMP[[#This Row],[StdDev]]</f>
        <v>246.5772</v>
      </c>
      <c r="S8912" s="3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>MID(M8913,22,1)</f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238.19205500000001</v>
      </c>
      <c r="P8913">
        <f>VLOOKUP(TableOMP[[#This Row],[Label]],TableAvg[],3,FALSE)</f>
        <v>0</v>
      </c>
      <c r="Q8913" s="3">
        <f>TableOMP[[#This Row],[Avg]]-$U$2*TableOMP[[#This Row],[StdDev]]</f>
        <v>238.19205500000001</v>
      </c>
      <c r="R8913" s="3">
        <f>TableOMP[[#This Row],[Avg]]+$U$2*TableOMP[[#This Row],[StdDev]]</f>
        <v>238.19205500000001</v>
      </c>
      <c r="S8913" s="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>MID(M8914,22,1)</f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246.15506099999999</v>
      </c>
      <c r="P8914">
        <f>VLOOKUP(TableOMP[[#This Row],[Label]],TableAvg[],3,FALSE)</f>
        <v>0</v>
      </c>
      <c r="Q8914" s="3">
        <f>TableOMP[[#This Row],[Avg]]-$U$2*TableOMP[[#This Row],[StdDev]]</f>
        <v>246.15506099999999</v>
      </c>
      <c r="R8914" s="3">
        <f>TableOMP[[#This Row],[Avg]]+$U$2*TableOMP[[#This Row],[StdDev]]</f>
        <v>246.15506099999999</v>
      </c>
      <c r="S8914" s="3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>MID(M8915,22,1)</f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238.5609</v>
      </c>
      <c r="P8915">
        <f>VLOOKUP(TableOMP[[#This Row],[Label]],TableAvg[],3,FALSE)</f>
        <v>0</v>
      </c>
      <c r="Q8915" s="3">
        <f>TableOMP[[#This Row],[Avg]]-$U$2*TableOMP[[#This Row],[StdDev]]</f>
        <v>238.5609</v>
      </c>
      <c r="R8915" s="3">
        <f>TableOMP[[#This Row],[Avg]]+$U$2*TableOMP[[#This Row],[StdDev]]</f>
        <v>238.5609</v>
      </c>
      <c r="S8915" s="3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>MID(M8916,22,1)</f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238.324421</v>
      </c>
      <c r="P8916">
        <f>VLOOKUP(TableOMP[[#This Row],[Label]],TableAvg[],3,FALSE)</f>
        <v>0</v>
      </c>
      <c r="Q8916" s="3">
        <f>TableOMP[[#This Row],[Avg]]-$U$2*TableOMP[[#This Row],[StdDev]]</f>
        <v>238.324421</v>
      </c>
      <c r="R8916" s="3">
        <f>TableOMP[[#This Row],[Avg]]+$U$2*TableOMP[[#This Row],[StdDev]]</f>
        <v>238.324421</v>
      </c>
      <c r="S8916" s="3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>MID(M8917,22,1)</f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247.30339699999999</v>
      </c>
      <c r="P8917">
        <f>VLOOKUP(TableOMP[[#This Row],[Label]],TableAvg[],3,FALSE)</f>
        <v>0</v>
      </c>
      <c r="Q8917" s="3">
        <f>TableOMP[[#This Row],[Avg]]-$U$2*TableOMP[[#This Row],[StdDev]]</f>
        <v>247.30339699999999</v>
      </c>
      <c r="R8917" s="3">
        <f>TableOMP[[#This Row],[Avg]]+$U$2*TableOMP[[#This Row],[StdDev]]</f>
        <v>247.30339699999999</v>
      </c>
      <c r="S8917" s="3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>MID(M8918,22,1)</f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240.80949899999999</v>
      </c>
      <c r="P8918">
        <f>VLOOKUP(TableOMP[[#This Row],[Label]],TableAvg[],3,FALSE)</f>
        <v>0</v>
      </c>
      <c r="Q8918" s="3">
        <f>TableOMP[[#This Row],[Avg]]-$U$2*TableOMP[[#This Row],[StdDev]]</f>
        <v>240.80949899999999</v>
      </c>
      <c r="R8918" s="3">
        <f>TableOMP[[#This Row],[Avg]]+$U$2*TableOMP[[#This Row],[StdDev]]</f>
        <v>240.80949899999999</v>
      </c>
      <c r="S8918" s="3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>MID(M8919,22,1)</f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239.75559100000001</v>
      </c>
      <c r="P8919">
        <f>VLOOKUP(TableOMP[[#This Row],[Label]],TableAvg[],3,FALSE)</f>
        <v>0</v>
      </c>
      <c r="Q8919" s="3">
        <f>TableOMP[[#This Row],[Avg]]-$U$2*TableOMP[[#This Row],[StdDev]]</f>
        <v>239.75559100000001</v>
      </c>
      <c r="R8919" s="3">
        <f>TableOMP[[#This Row],[Avg]]+$U$2*TableOMP[[#This Row],[StdDev]]</f>
        <v>239.75559100000001</v>
      </c>
      <c r="S8919" s="3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>MID(M8920,22,1)</f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247.09033700000001</v>
      </c>
      <c r="P8920">
        <f>VLOOKUP(TableOMP[[#This Row],[Label]],TableAvg[],3,FALSE)</f>
        <v>0</v>
      </c>
      <c r="Q8920" s="3">
        <f>TableOMP[[#This Row],[Avg]]-$U$2*TableOMP[[#This Row],[StdDev]]</f>
        <v>247.09033700000001</v>
      </c>
      <c r="R8920" s="3">
        <f>TableOMP[[#This Row],[Avg]]+$U$2*TableOMP[[#This Row],[StdDev]]</f>
        <v>247.09033700000001</v>
      </c>
      <c r="S8920" s="3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>MID(M8921,22,1)</f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247.379683</v>
      </c>
      <c r="P8921">
        <f>VLOOKUP(TableOMP[[#This Row],[Label]],TableAvg[],3,FALSE)</f>
        <v>0</v>
      </c>
      <c r="Q8921" s="3">
        <f>TableOMP[[#This Row],[Avg]]-$U$2*TableOMP[[#This Row],[StdDev]]</f>
        <v>247.379683</v>
      </c>
      <c r="R8921" s="3">
        <f>TableOMP[[#This Row],[Avg]]+$U$2*TableOMP[[#This Row],[StdDev]]</f>
        <v>247.379683</v>
      </c>
      <c r="S8921" s="3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>MID(M8922,22,1)</f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247.101012</v>
      </c>
      <c r="P8922">
        <f>VLOOKUP(TableOMP[[#This Row],[Label]],TableAvg[],3,FALSE)</f>
        <v>0</v>
      </c>
      <c r="Q8922" s="3">
        <f>TableOMP[[#This Row],[Avg]]-$U$2*TableOMP[[#This Row],[StdDev]]</f>
        <v>247.101012</v>
      </c>
      <c r="R8922" s="3">
        <f>TableOMP[[#This Row],[Avg]]+$U$2*TableOMP[[#This Row],[StdDev]]</f>
        <v>247.101012</v>
      </c>
      <c r="S8922" s="3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>MID(M8923,22,1)</f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247.203136</v>
      </c>
      <c r="P8923">
        <f>VLOOKUP(TableOMP[[#This Row],[Label]],TableAvg[],3,FALSE)</f>
        <v>0</v>
      </c>
      <c r="Q8923" s="3">
        <f>TableOMP[[#This Row],[Avg]]-$U$2*TableOMP[[#This Row],[StdDev]]</f>
        <v>247.203136</v>
      </c>
      <c r="R8923" s="3">
        <f>TableOMP[[#This Row],[Avg]]+$U$2*TableOMP[[#This Row],[StdDev]]</f>
        <v>247.203136</v>
      </c>
      <c r="S8923" s="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>MID(M8924,22,1)</f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246.31567899999999</v>
      </c>
      <c r="P8924">
        <f>VLOOKUP(TableOMP[[#This Row],[Label]],TableAvg[],3,FALSE)</f>
        <v>0</v>
      </c>
      <c r="Q8924" s="3">
        <f>TableOMP[[#This Row],[Avg]]-$U$2*TableOMP[[#This Row],[StdDev]]</f>
        <v>246.31567899999999</v>
      </c>
      <c r="R8924" s="3">
        <f>TableOMP[[#This Row],[Avg]]+$U$2*TableOMP[[#This Row],[StdDev]]</f>
        <v>246.31567899999999</v>
      </c>
      <c r="S8924" s="3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>MID(M8925,22,1)</f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241.254774</v>
      </c>
      <c r="P8925">
        <f>VLOOKUP(TableOMP[[#This Row],[Label]],TableAvg[],3,FALSE)</f>
        <v>0</v>
      </c>
      <c r="Q8925" s="3">
        <f>TableOMP[[#This Row],[Avg]]-$U$2*TableOMP[[#This Row],[StdDev]]</f>
        <v>241.254774</v>
      </c>
      <c r="R8925" s="3">
        <f>TableOMP[[#This Row],[Avg]]+$U$2*TableOMP[[#This Row],[StdDev]]</f>
        <v>241.254774</v>
      </c>
      <c r="S8925" s="3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>MID(M8926,22,1)</f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257.32682675000001</v>
      </c>
      <c r="P8926">
        <f>VLOOKUP(TableOMP[[#This Row],[Label]],TableAvg[],3,FALSE)</f>
        <v>0.17657434421103815</v>
      </c>
      <c r="Q8926" s="3">
        <f>TableOMP[[#This Row],[Avg]]-$U$2*TableOMP[[#This Row],[StdDev]]</f>
        <v>256.97367806157791</v>
      </c>
      <c r="R8926" s="3">
        <f>TableOMP[[#This Row],[Avg]]+$U$2*TableOMP[[#This Row],[StdDev]]</f>
        <v>257.6799754384221</v>
      </c>
      <c r="S8926" s="3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>MID(M8927,22,1)</f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257.335578</v>
      </c>
      <c r="P8927">
        <f>VLOOKUP(TableOMP[[#This Row],[Label]],TableAvg[],3,FALSE)</f>
        <v>9.880981174626631E-2</v>
      </c>
      <c r="Q8927" s="3">
        <f>TableOMP[[#This Row],[Avg]]-$U$2*TableOMP[[#This Row],[StdDev]]</f>
        <v>257.13795837650747</v>
      </c>
      <c r="R8927" s="3">
        <f>TableOMP[[#This Row],[Avg]]+$U$2*TableOMP[[#This Row],[StdDev]]</f>
        <v>257.53319762349253</v>
      </c>
      <c r="S8927" s="3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>MID(M8928,22,1)</f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257.24907050000002</v>
      </c>
      <c r="P8928">
        <f>VLOOKUP(TableOMP[[#This Row],[Label]],TableAvg[],3,FALSE)</f>
        <v>0.10163869601503976</v>
      </c>
      <c r="Q8928" s="3">
        <f>TableOMP[[#This Row],[Avg]]-$U$2*TableOMP[[#This Row],[StdDev]]</f>
        <v>257.04579310796993</v>
      </c>
      <c r="R8928" s="3">
        <f>TableOMP[[#This Row],[Avg]]+$U$2*TableOMP[[#This Row],[StdDev]]</f>
        <v>257.4523478920301</v>
      </c>
      <c r="S8928" s="3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>MID(M8929,22,1)</f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257.30467900000002</v>
      </c>
      <c r="P8929">
        <f>VLOOKUP(TableOMP[[#This Row],[Label]],TableAvg[],3,FALSE)</f>
        <v>9.7921857073827737E-2</v>
      </c>
      <c r="Q8929" s="3">
        <f>TableOMP[[#This Row],[Avg]]-$U$2*TableOMP[[#This Row],[StdDev]]</f>
        <v>257.10883528585236</v>
      </c>
      <c r="R8929" s="3">
        <f>TableOMP[[#This Row],[Avg]]+$U$2*TableOMP[[#This Row],[StdDev]]</f>
        <v>257.50052271414768</v>
      </c>
      <c r="S8929" s="3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>MID(M8930,22,1)</f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257.27713800000004</v>
      </c>
      <c r="P8930">
        <f>VLOOKUP(TableOMP[[#This Row],[Label]],TableAvg[],3,FALSE)</f>
        <v>0.13998434868033216</v>
      </c>
      <c r="Q8930" s="3">
        <f>TableOMP[[#This Row],[Avg]]-$U$2*TableOMP[[#This Row],[StdDev]]</f>
        <v>256.99716930263935</v>
      </c>
      <c r="R8930" s="3">
        <f>TableOMP[[#This Row],[Avg]]+$U$2*TableOMP[[#This Row],[StdDev]]</f>
        <v>257.55710669736072</v>
      </c>
      <c r="S8930" s="3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>MID(M8931,22,1)</f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257.40650080000006</v>
      </c>
      <c r="P8931">
        <f>VLOOKUP(TableOMP[[#This Row],[Label]],TableAvg[],3,FALSE)</f>
        <v>0.19956459853798708</v>
      </c>
      <c r="Q8931" s="3">
        <f>TableOMP[[#This Row],[Avg]]-$U$2*TableOMP[[#This Row],[StdDev]]</f>
        <v>257.00737160292408</v>
      </c>
      <c r="R8931" s="3">
        <f>TableOMP[[#This Row],[Avg]]+$U$2*TableOMP[[#This Row],[StdDev]]</f>
        <v>257.80562999707604</v>
      </c>
      <c r="S8931" s="3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>MID(M8932,22,1)</f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257.29914600000001</v>
      </c>
      <c r="P8932">
        <f>VLOOKUP(TableOMP[[#This Row],[Label]],TableAvg[],3,FALSE)</f>
        <v>9.9008969843278408E-2</v>
      </c>
      <c r="Q8932" s="3">
        <f>TableOMP[[#This Row],[Avg]]-$U$2*TableOMP[[#This Row],[StdDev]]</f>
        <v>257.10112806031344</v>
      </c>
      <c r="R8932" s="3">
        <f>TableOMP[[#This Row],[Avg]]+$U$2*TableOMP[[#This Row],[StdDev]]</f>
        <v>257.49716393968657</v>
      </c>
      <c r="S8932" s="3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>MID(M8933,22,1)</f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257.3085754</v>
      </c>
      <c r="P8933">
        <f>VLOOKUP(TableOMP[[#This Row],[Label]],TableAvg[],3,FALSE)</f>
        <v>0.22836318103092954</v>
      </c>
      <c r="Q8933" s="3">
        <f>TableOMP[[#This Row],[Avg]]-$U$2*TableOMP[[#This Row],[StdDev]]</f>
        <v>256.85184903793811</v>
      </c>
      <c r="R8933" s="3">
        <f>TableOMP[[#This Row],[Avg]]+$U$2*TableOMP[[#This Row],[StdDev]]</f>
        <v>257.76530176206188</v>
      </c>
      <c r="S8933" s="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>MID(M8934,22,1)</f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257.3739774</v>
      </c>
      <c r="P8934">
        <f>VLOOKUP(TableOMP[[#This Row],[Label]],TableAvg[],3,FALSE)</f>
        <v>0.11699094063185163</v>
      </c>
      <c r="Q8934" s="3">
        <f>TableOMP[[#This Row],[Avg]]-$U$2*TableOMP[[#This Row],[StdDev]]</f>
        <v>257.13999551873627</v>
      </c>
      <c r="R8934" s="3">
        <f>TableOMP[[#This Row],[Avg]]+$U$2*TableOMP[[#This Row],[StdDev]]</f>
        <v>257.60795928126373</v>
      </c>
      <c r="S8934" s="3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>MID(M8935,22,1)</f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257.44364660000002</v>
      </c>
      <c r="P8935">
        <f>VLOOKUP(TableOMP[[#This Row],[Label]],TableAvg[],3,FALSE)</f>
        <v>0.13568954452115786</v>
      </c>
      <c r="Q8935" s="3">
        <f>TableOMP[[#This Row],[Avg]]-$U$2*TableOMP[[#This Row],[StdDev]]</f>
        <v>257.17226751095768</v>
      </c>
      <c r="R8935" s="3">
        <f>TableOMP[[#This Row],[Avg]]+$U$2*TableOMP[[#This Row],[StdDev]]</f>
        <v>257.71502568904236</v>
      </c>
      <c r="S8935" s="3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>MID(M8936,22,1)</f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257.14419175</v>
      </c>
      <c r="P8936">
        <f>VLOOKUP(TableOMP[[#This Row],[Label]],TableAvg[],3,FALSE)</f>
        <v>6.3927454340136303E-2</v>
      </c>
      <c r="Q8936" s="3">
        <f>TableOMP[[#This Row],[Avg]]-$U$2*TableOMP[[#This Row],[StdDev]]</f>
        <v>257.01633684131974</v>
      </c>
      <c r="R8936" s="3">
        <f>TableOMP[[#This Row],[Avg]]+$U$2*TableOMP[[#This Row],[StdDev]]</f>
        <v>257.27204665868027</v>
      </c>
      <c r="S8936" s="3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>MID(M8937,22,1)</f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257.12348700000001</v>
      </c>
      <c r="P8937">
        <f>VLOOKUP(TableOMP[[#This Row],[Label]],TableAvg[],3,FALSE)</f>
        <v>0.12991535552813643</v>
      </c>
      <c r="Q8937" s="3">
        <f>TableOMP[[#This Row],[Avg]]-$U$2*TableOMP[[#This Row],[StdDev]]</f>
        <v>256.86365628894373</v>
      </c>
      <c r="R8937" s="3">
        <f>TableOMP[[#This Row],[Avg]]+$U$2*TableOMP[[#This Row],[StdDev]]</f>
        <v>257.38331771105629</v>
      </c>
      <c r="S8937" s="3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>MID(M8938,22,1)</f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257.21647199999995</v>
      </c>
      <c r="P8938">
        <f>VLOOKUP(TableOMP[[#This Row],[Label]],TableAvg[],3,FALSE)</f>
        <v>0.12200348467240726</v>
      </c>
      <c r="Q8938" s="3">
        <f>TableOMP[[#This Row],[Avg]]-$U$2*TableOMP[[#This Row],[StdDev]]</f>
        <v>256.97246503065514</v>
      </c>
      <c r="R8938" s="3">
        <f>TableOMP[[#This Row],[Avg]]+$U$2*TableOMP[[#This Row],[StdDev]]</f>
        <v>257.46047896934476</v>
      </c>
      <c r="S8938" s="3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>MID(M8939,22,1)</f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257.22769425000001</v>
      </c>
      <c r="P8939">
        <f>VLOOKUP(TableOMP[[#This Row],[Label]],TableAvg[],3,FALSE)</f>
        <v>0.15328414990326994</v>
      </c>
      <c r="Q8939" s="3">
        <f>TableOMP[[#This Row],[Avg]]-$U$2*TableOMP[[#This Row],[StdDev]]</f>
        <v>256.92112595019347</v>
      </c>
      <c r="R8939" s="3">
        <f>TableOMP[[#This Row],[Avg]]+$U$2*TableOMP[[#This Row],[StdDev]]</f>
        <v>257.53426254980656</v>
      </c>
      <c r="S8939" s="3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>MID(M8940,22,1)</f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257.15863424999998</v>
      </c>
      <c r="P8940">
        <f>VLOOKUP(TableOMP[[#This Row],[Label]],TableAvg[],3,FALSE)</f>
        <v>0.17342588524835761</v>
      </c>
      <c r="Q8940" s="3">
        <f>TableOMP[[#This Row],[Avg]]-$U$2*TableOMP[[#This Row],[StdDev]]</f>
        <v>256.81178247950328</v>
      </c>
      <c r="R8940" s="3">
        <f>TableOMP[[#This Row],[Avg]]+$U$2*TableOMP[[#This Row],[StdDev]]</f>
        <v>257.50548602049668</v>
      </c>
      <c r="S8940" s="3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>MID(M8941,22,1)</f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257.27294075000003</v>
      </c>
      <c r="P8941">
        <f>VLOOKUP(TableOMP[[#This Row],[Label]],TableAvg[],3,FALSE)</f>
        <v>0.18392827096283462</v>
      </c>
      <c r="Q8941" s="3">
        <f>TableOMP[[#This Row],[Avg]]-$U$2*TableOMP[[#This Row],[StdDev]]</f>
        <v>256.90508420807436</v>
      </c>
      <c r="R8941" s="3">
        <f>TableOMP[[#This Row],[Avg]]+$U$2*TableOMP[[#This Row],[StdDev]]</f>
        <v>257.64079729192571</v>
      </c>
      <c r="S8941" s="3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>MID(M8942,22,1)</f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257.18900125000005</v>
      </c>
      <c r="P8942">
        <f>VLOOKUP(TableOMP[[#This Row],[Label]],TableAvg[],3,FALSE)</f>
        <v>0.1041353928320929</v>
      </c>
      <c r="Q8942" s="3">
        <f>TableOMP[[#This Row],[Avg]]-$U$2*TableOMP[[#This Row],[StdDev]]</f>
        <v>256.98073046433586</v>
      </c>
      <c r="R8942" s="3">
        <f>TableOMP[[#This Row],[Avg]]+$U$2*TableOMP[[#This Row],[StdDev]]</f>
        <v>257.39727203566423</v>
      </c>
      <c r="S8942" s="3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>MID(M8943,22,1)</f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257.27876425000005</v>
      </c>
      <c r="P8943">
        <f>VLOOKUP(TableOMP[[#This Row],[Label]],TableAvg[],3,FALSE)</f>
        <v>0.1287097410125973</v>
      </c>
      <c r="Q8943" s="3">
        <f>TableOMP[[#This Row],[Avg]]-$U$2*TableOMP[[#This Row],[StdDev]]</f>
        <v>257.02134476797488</v>
      </c>
      <c r="R8943" s="3">
        <f>TableOMP[[#This Row],[Avg]]+$U$2*TableOMP[[#This Row],[StdDev]]</f>
        <v>257.53618373202522</v>
      </c>
      <c r="S8943" s="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>MID(M8944,22,1)</f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257.31654600000002</v>
      </c>
      <c r="P8944">
        <f>VLOOKUP(TableOMP[[#This Row],[Label]],TableAvg[],3,FALSE)</f>
        <v>8.5755978430513885E-2</v>
      </c>
      <c r="Q8944" s="3">
        <f>TableOMP[[#This Row],[Avg]]-$U$2*TableOMP[[#This Row],[StdDev]]</f>
        <v>257.14503404313899</v>
      </c>
      <c r="R8944" s="3">
        <f>TableOMP[[#This Row],[Avg]]+$U$2*TableOMP[[#This Row],[StdDev]]</f>
        <v>257.48805795686104</v>
      </c>
      <c r="S8944" s="3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>MID(M8945,22,1)</f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257.26767749999999</v>
      </c>
      <c r="P8945">
        <f>VLOOKUP(TableOMP[[#This Row],[Label]],TableAvg[],3,FALSE)</f>
        <v>8.4172912917505852E-2</v>
      </c>
      <c r="Q8945" s="3">
        <f>TableOMP[[#This Row],[Avg]]-$U$2*TableOMP[[#This Row],[StdDev]]</f>
        <v>257.099331674165</v>
      </c>
      <c r="R8945" s="3">
        <f>TableOMP[[#This Row],[Avg]]+$U$2*TableOMP[[#This Row],[StdDev]]</f>
        <v>257.43602332583498</v>
      </c>
      <c r="S8945" s="3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>MID(M8946,22,1)</f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257.29276200000004</v>
      </c>
      <c r="P8946">
        <f>VLOOKUP(TableOMP[[#This Row],[Label]],TableAvg[],3,FALSE)</f>
        <v>0.19377752185094213</v>
      </c>
      <c r="Q8946" s="3">
        <f>TableOMP[[#This Row],[Avg]]-$U$2*TableOMP[[#This Row],[StdDev]]</f>
        <v>256.90520695629817</v>
      </c>
      <c r="R8946" s="3">
        <f>TableOMP[[#This Row],[Avg]]+$U$2*TableOMP[[#This Row],[StdDev]]</f>
        <v>257.6803170437019</v>
      </c>
      <c r="S8946" s="3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>MID(M8947,22,1)</f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257.35116399999998</v>
      </c>
      <c r="P8947">
        <f>VLOOKUP(TableOMP[[#This Row],[Label]],TableAvg[],3,FALSE)</f>
        <v>0.14221218067152386</v>
      </c>
      <c r="Q8947" s="3">
        <f>TableOMP[[#This Row],[Avg]]-$U$2*TableOMP[[#This Row],[StdDev]]</f>
        <v>257.06673963865694</v>
      </c>
      <c r="R8947" s="3">
        <f>TableOMP[[#This Row],[Avg]]+$U$2*TableOMP[[#This Row],[StdDev]]</f>
        <v>257.63558836134303</v>
      </c>
      <c r="S8947" s="3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>MID(M8948,22,1)</f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257.15344949999997</v>
      </c>
      <c r="P8948">
        <f>VLOOKUP(TableOMP[[#This Row],[Label]],TableAvg[],3,FALSE)</f>
        <v>0.11666328944976753</v>
      </c>
      <c r="Q8948" s="3">
        <f>TableOMP[[#This Row],[Avg]]-$U$2*TableOMP[[#This Row],[StdDev]]</f>
        <v>256.92012292110041</v>
      </c>
      <c r="R8948" s="3">
        <f>TableOMP[[#This Row],[Avg]]+$U$2*TableOMP[[#This Row],[StdDev]]</f>
        <v>257.38677607889952</v>
      </c>
      <c r="S8948" s="3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>MID(M8949,22,1)</f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257.31047799999999</v>
      </c>
      <c r="P8949">
        <f>VLOOKUP(TableOMP[[#This Row],[Label]],TableAvg[],3,FALSE)</f>
        <v>8.4128376183944614E-2</v>
      </c>
      <c r="Q8949" s="3">
        <f>TableOMP[[#This Row],[Avg]]-$U$2*TableOMP[[#This Row],[StdDev]]</f>
        <v>257.14222124763211</v>
      </c>
      <c r="R8949" s="3">
        <f>TableOMP[[#This Row],[Avg]]+$U$2*TableOMP[[#This Row],[StdDev]]</f>
        <v>257.47873475236787</v>
      </c>
      <c r="S8949" s="3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>MID(M8950,22,1)</f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257.20261125000002</v>
      </c>
      <c r="P8950">
        <f>VLOOKUP(TableOMP[[#This Row],[Label]],TableAvg[],3,FALSE)</f>
        <v>0.12759230438551455</v>
      </c>
      <c r="Q8950" s="3">
        <f>TableOMP[[#This Row],[Avg]]-$U$2*TableOMP[[#This Row],[StdDev]]</f>
        <v>256.94742664122901</v>
      </c>
      <c r="R8950" s="3">
        <f>TableOMP[[#This Row],[Avg]]+$U$2*TableOMP[[#This Row],[StdDev]]</f>
        <v>257.45779585877102</v>
      </c>
      <c r="S8950" s="3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>MID(M8951,22,1)</f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257.31401775</v>
      </c>
      <c r="P8951">
        <f>VLOOKUP(TableOMP[[#This Row],[Label]],TableAvg[],3,FALSE)</f>
        <v>7.2757910251846178E-2</v>
      </c>
      <c r="Q8951" s="3">
        <f>TableOMP[[#This Row],[Avg]]-$U$2*TableOMP[[#This Row],[StdDev]]</f>
        <v>257.1685019294963</v>
      </c>
      <c r="R8951" s="3">
        <f>TableOMP[[#This Row],[Avg]]+$U$2*TableOMP[[#This Row],[StdDev]]</f>
        <v>257.45953357050371</v>
      </c>
      <c r="S8951" s="3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>MID(M8952,22,1)</f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257.40038966666663</v>
      </c>
      <c r="P8952">
        <f>VLOOKUP(TableOMP[[#This Row],[Label]],TableAvg[],3,FALSE)</f>
        <v>4.2868747987344857E-2</v>
      </c>
      <c r="Q8952" s="3">
        <f>TableOMP[[#This Row],[Avg]]-$U$2*TableOMP[[#This Row],[StdDev]]</f>
        <v>257.31465217069194</v>
      </c>
      <c r="R8952" s="3">
        <f>TableOMP[[#This Row],[Avg]]+$U$2*TableOMP[[#This Row],[StdDev]]</f>
        <v>257.48612716264131</v>
      </c>
      <c r="S8952" s="3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>MID(M8953,22,1)</f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 s="3">
        <f>TableOMP[[#This Row],[Avg]]-$U$2*TableOMP[[#This Row],[StdDev]]</f>
        <v>241.83289451176148</v>
      </c>
      <c r="R8953" s="3">
        <f>TableOMP[[#This Row],[Avg]]+$U$2*TableOMP[[#This Row],[StdDev]]</f>
        <v>242.1305514882385</v>
      </c>
      <c r="S8953" s="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>MID(M8954,22,1)</f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 s="3">
        <f>TableOMP[[#This Row],[Avg]]-$U$2*TableOMP[[#This Row],[StdDev]]</f>
        <v>241.67289619599046</v>
      </c>
      <c r="R8954" s="3">
        <f>TableOMP[[#This Row],[Avg]]+$U$2*TableOMP[[#This Row],[StdDev]]</f>
        <v>242.09037180400952</v>
      </c>
      <c r="S8954" s="3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>MID(M8955,22,1)</f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 s="3">
        <f>TableOMP[[#This Row],[Avg]]-$U$2*TableOMP[[#This Row],[StdDev]]</f>
        <v>241.58935257113487</v>
      </c>
      <c r="R8955" s="3">
        <f>TableOMP[[#This Row],[Avg]]+$U$2*TableOMP[[#This Row],[StdDev]]</f>
        <v>242.00180142886509</v>
      </c>
      <c r="S8955" s="3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>MID(M8956,22,1)</f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 s="3">
        <f>TableOMP[[#This Row],[Avg]]-$U$2*TableOMP[[#This Row],[StdDev]]</f>
        <v>241.61817715638603</v>
      </c>
      <c r="R8956" s="3">
        <f>TableOMP[[#This Row],[Avg]]+$U$2*TableOMP[[#This Row],[StdDev]]</f>
        <v>242.042204843614</v>
      </c>
      <c r="S8956" s="3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>MID(M8957,22,1)</f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 s="3">
        <f>TableOMP[[#This Row],[Avg]]-$U$2*TableOMP[[#This Row],[StdDev]]</f>
        <v>241.61830989851589</v>
      </c>
      <c r="R8957" s="3">
        <f>TableOMP[[#This Row],[Avg]]+$U$2*TableOMP[[#This Row],[StdDev]]</f>
        <v>242.19471010148411</v>
      </c>
      <c r="S8957" s="3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>MID(M8958,22,1)</f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 s="3">
        <f>TableOMP[[#This Row],[Avg]]-$U$2*TableOMP[[#This Row],[StdDev]]</f>
        <v>241.35602908966922</v>
      </c>
      <c r="R8958" s="3">
        <f>TableOMP[[#This Row],[Avg]]+$U$2*TableOMP[[#This Row],[StdDev]]</f>
        <v>242.28005157699744</v>
      </c>
      <c r="S8958" s="3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>MID(M8959,22,1)</f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 s="3">
        <f>TableOMP[[#This Row],[Avg]]-$U$2*TableOMP[[#This Row],[StdDev]]</f>
        <v>241.83180334034483</v>
      </c>
      <c r="R8959" s="3">
        <f>TableOMP[[#This Row],[Avg]]+$U$2*TableOMP[[#This Row],[StdDev]]</f>
        <v>241.91939332632182</v>
      </c>
      <c r="S8959" s="3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>MID(M8960,22,1)</f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 s="3">
        <f>TableOMP[[#This Row],[Avg]]-$U$2*TableOMP[[#This Row],[StdDev]]</f>
        <v>241.74412867923408</v>
      </c>
      <c r="R8960" s="3">
        <f>TableOMP[[#This Row],[Avg]]+$U$2*TableOMP[[#This Row],[StdDev]]</f>
        <v>241.99627865409931</v>
      </c>
      <c r="S8960" s="3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>MID(M8961,22,1)</f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 s="3">
        <f>TableOMP[[#This Row],[Avg]]-$U$2*TableOMP[[#This Row],[StdDev]]</f>
        <v>241.17842057520517</v>
      </c>
      <c r="R8961" s="3">
        <f>TableOMP[[#This Row],[Avg]]+$U$2*TableOMP[[#This Row],[StdDev]]</f>
        <v>242.34413742479484</v>
      </c>
      <c r="S8961" s="3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 s="3">
        <f>TableOMP[[#This Row],[Avg]]-$U$2*TableOMP[[#This Row],[StdDev]]</f>
        <v>241.50357070139259</v>
      </c>
      <c r="R8962" s="3">
        <f>TableOMP[[#This Row],[Avg]]+$U$2*TableOMP[[#This Row],[StdDev]]</f>
        <v>242.20645729860738</v>
      </c>
      <c r="S8962" s="3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>MID(M8963,22,1)</f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 s="3">
        <f>TableOMP[[#This Row],[Avg]]-$U$2*TableOMP[[#This Row],[StdDev]]</f>
        <v>241.80230296567044</v>
      </c>
      <c r="R8963" s="3">
        <f>TableOMP[[#This Row],[Avg]]+$U$2*TableOMP[[#This Row],[StdDev]]</f>
        <v>242.06422303432959</v>
      </c>
      <c r="S8963" s="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>MID(M8964,22,1)</f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 s="3">
        <f>TableOMP[[#This Row],[Avg]]-$U$2*TableOMP[[#This Row],[StdDev]]</f>
        <v>241.47076761430748</v>
      </c>
      <c r="R8964" s="3">
        <f>TableOMP[[#This Row],[Avg]]+$U$2*TableOMP[[#This Row],[StdDev]]</f>
        <v>242.0948258856925</v>
      </c>
      <c r="S8964" s="3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>MID(M8965,22,1)</f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 s="3">
        <f>TableOMP[[#This Row],[Avg]]-$U$2*TableOMP[[#This Row],[StdDev]]</f>
        <v>241.74065660707262</v>
      </c>
      <c r="R8965" s="3">
        <f>TableOMP[[#This Row],[Avg]]+$U$2*TableOMP[[#This Row],[StdDev]]</f>
        <v>242.01065739292736</v>
      </c>
      <c r="S8965" s="3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>MID(M8966,22,1)</f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 s="3">
        <f>TableOMP[[#This Row],[Avg]]-$U$2*TableOMP[[#This Row],[StdDev]]</f>
        <v>241.73838738524375</v>
      </c>
      <c r="R8966" s="3">
        <f>TableOMP[[#This Row],[Avg]]+$U$2*TableOMP[[#This Row],[StdDev]]</f>
        <v>241.89476611475618</v>
      </c>
      <c r="S8966" s="3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>MID(M8967,22,1)</f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 s="3">
        <f>TableOMP[[#This Row],[Avg]]-$U$2*TableOMP[[#This Row],[StdDev]]</f>
        <v>241.60293609927729</v>
      </c>
      <c r="R8967" s="3">
        <f>TableOMP[[#This Row],[Avg]]+$U$2*TableOMP[[#This Row],[StdDev]]</f>
        <v>242.22110840072273</v>
      </c>
      <c r="S8967" s="3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>MID(M8968,22,1)</f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 s="3">
        <f>TableOMP[[#This Row],[Avg]]-$U$2*TableOMP[[#This Row],[StdDev]]</f>
        <v>241.50219554075974</v>
      </c>
      <c r="R8968" s="3">
        <f>TableOMP[[#This Row],[Avg]]+$U$2*TableOMP[[#This Row],[StdDev]]</f>
        <v>242.22655395924025</v>
      </c>
      <c r="S8968" s="3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>MID(M8969,22,1)</f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 s="3">
        <f>TableOMP[[#This Row],[Avg]]-$U$2*TableOMP[[#This Row],[StdDev]]</f>
        <v>241.59564544047717</v>
      </c>
      <c r="R8969" s="3">
        <f>TableOMP[[#This Row],[Avg]]+$U$2*TableOMP[[#This Row],[StdDev]]</f>
        <v>242.0598745595228</v>
      </c>
      <c r="S8969" s="3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>MID(M8970,22,1)</f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 s="3">
        <f>TableOMP[[#This Row],[Avg]]-$U$2*TableOMP[[#This Row],[StdDev]]</f>
        <v>241.65870033755175</v>
      </c>
      <c r="R8970" s="3">
        <f>TableOMP[[#This Row],[Avg]]+$U$2*TableOMP[[#This Row],[StdDev]]</f>
        <v>241.99090516244826</v>
      </c>
      <c r="S8970" s="3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>MID(M8971,22,1)</f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 s="3">
        <f>TableOMP[[#This Row],[Avg]]-$U$2*TableOMP[[#This Row],[StdDev]]</f>
        <v>241.71820851479129</v>
      </c>
      <c r="R8971" s="3">
        <f>TableOMP[[#This Row],[Avg]]+$U$2*TableOMP[[#This Row],[StdDev]]</f>
        <v>241.99778798520867</v>
      </c>
      <c r="S8971" s="3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>MID(M8972,22,1)</f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 s="3">
        <f>TableOMP[[#This Row],[Avg]]-$U$2*TableOMP[[#This Row],[StdDev]]</f>
        <v>241.59410488625699</v>
      </c>
      <c r="R8972" s="3">
        <f>TableOMP[[#This Row],[Avg]]+$U$2*TableOMP[[#This Row],[StdDev]]</f>
        <v>241.853688613743</v>
      </c>
      <c r="S8972" s="3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>MID(M8973,22,1)</f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 s="3">
        <f>TableOMP[[#This Row],[Avg]]-$U$2*TableOMP[[#This Row],[StdDev]]</f>
        <v>241.36178235503033</v>
      </c>
      <c r="R8973" s="3">
        <f>TableOMP[[#This Row],[Avg]]+$U$2*TableOMP[[#This Row],[StdDev]]</f>
        <v>242.1359771449697</v>
      </c>
      <c r="S8973" s="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>MID(M8974,22,1)</f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 s="3">
        <f>TableOMP[[#This Row],[Avg]]-$U$2*TableOMP[[#This Row],[StdDev]]</f>
        <v>241.76160229017651</v>
      </c>
      <c r="R8974" s="3">
        <f>TableOMP[[#This Row],[Avg]]+$U$2*TableOMP[[#This Row],[StdDev]]</f>
        <v>242.06047120982348</v>
      </c>
      <c r="S8974" s="3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>MID(M8975,22,1)</f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 s="3">
        <f>TableOMP[[#This Row],[Avg]]-$U$2*TableOMP[[#This Row],[StdDev]]</f>
        <v>241.87578525078084</v>
      </c>
      <c r="R8975" s="3">
        <f>TableOMP[[#This Row],[Avg]]+$U$2*TableOMP[[#This Row],[StdDev]]</f>
        <v>242.13411774921917</v>
      </c>
      <c r="S8975" s="3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>MID(M8976,22,1)</f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 s="3">
        <f>TableOMP[[#This Row],[Avg]]-$U$2*TableOMP[[#This Row],[StdDev]]</f>
        <v>241.65470076362976</v>
      </c>
      <c r="R8976" s="3">
        <f>TableOMP[[#This Row],[Avg]]+$U$2*TableOMP[[#This Row],[StdDev]]</f>
        <v>242.15782873637022</v>
      </c>
      <c r="S8976" s="3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>MID(M8977,22,1)</f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 s="3">
        <f>TableOMP[[#This Row],[Avg]]-$U$2*TableOMP[[#This Row],[StdDev]]</f>
        <v>241.54303694677432</v>
      </c>
      <c r="R8977" s="3">
        <f>TableOMP[[#This Row],[Avg]]+$U$2*TableOMP[[#This Row],[StdDev]]</f>
        <v>242.17466555322565</v>
      </c>
      <c r="S8977" s="3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>MID(M8978,22,1)</f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 s="3">
        <f>TableOMP[[#This Row],[Avg]]-$U$2*TableOMP[[#This Row],[StdDev]]</f>
        <v>241.65215412088054</v>
      </c>
      <c r="R8978" s="3">
        <f>TableOMP[[#This Row],[Avg]]+$U$2*TableOMP[[#This Row],[StdDev]]</f>
        <v>242.07149187911943</v>
      </c>
      <c r="S8978" s="3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>MID(M8979,22,1)</f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 s="3">
        <f>TableOMP[[#This Row],[Avg]]-$U$2*TableOMP[[#This Row],[StdDev]]</f>
        <v>241.69142955387585</v>
      </c>
      <c r="R8979" s="3">
        <f>TableOMP[[#This Row],[Avg]]+$U$2*TableOMP[[#This Row],[StdDev]]</f>
        <v>242.15940744612411</v>
      </c>
      <c r="S8979" s="3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>MID(M8980,22,1)</f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 s="3">
        <f>TableOMP[[#This Row],[Avg]]-$U$2*TableOMP[[#This Row],[StdDev]]</f>
        <v>241.73197537272929</v>
      </c>
      <c r="R8980" s="3">
        <f>TableOMP[[#This Row],[Avg]]+$U$2*TableOMP[[#This Row],[StdDev]]</f>
        <v>242.01459512727067</v>
      </c>
      <c r="S8980" s="3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>MID(M8981,22,1)</f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 s="3">
        <f>TableOMP[[#This Row],[Avg]]-$U$2*TableOMP[[#This Row],[StdDev]]</f>
        <v>241.67857093692132</v>
      </c>
      <c r="R8981" s="3">
        <f>TableOMP[[#This Row],[Avg]]+$U$2*TableOMP[[#This Row],[StdDev]]</f>
        <v>242.1694940630787</v>
      </c>
      <c r="S8981" s="3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>MID(M8982,22,1)</f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 s="3">
        <f>TableOMP[[#This Row],[Avg]]-$U$2*TableOMP[[#This Row],[StdDev]]</f>
        <v>242.18814499999999</v>
      </c>
      <c r="R8982" s="3">
        <f>TableOMP[[#This Row],[Avg]]+$U$2*TableOMP[[#This Row],[StdDev]]</f>
        <v>242.18814499999999</v>
      </c>
      <c r="S8982" s="3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>MID(M8983,22,1)</f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 s="3">
        <f>TableOMP[[#This Row],[Avg]]-$U$2*TableOMP[[#This Row],[StdDev]]</f>
        <v>242.158601</v>
      </c>
      <c r="R8983" s="3">
        <f>TableOMP[[#This Row],[Avg]]+$U$2*TableOMP[[#This Row],[StdDev]]</f>
        <v>242.158601</v>
      </c>
      <c r="S8983" s="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>MID(M8984,22,1)</f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 s="3">
        <f>TableOMP[[#This Row],[Avg]]-$U$2*TableOMP[[#This Row],[StdDev]]</f>
        <v>242.149551</v>
      </c>
      <c r="R8984" s="3">
        <f>TableOMP[[#This Row],[Avg]]+$U$2*TableOMP[[#This Row],[StdDev]]</f>
        <v>242.149551</v>
      </c>
      <c r="S8984" s="3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>MID(M8985,22,1)</f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 s="3">
        <f>TableOMP[[#This Row],[Avg]]-$U$2*TableOMP[[#This Row],[StdDev]]</f>
        <v>242.08339699999999</v>
      </c>
      <c r="R8985" s="3">
        <f>TableOMP[[#This Row],[Avg]]+$U$2*TableOMP[[#This Row],[StdDev]]</f>
        <v>242.08339699999999</v>
      </c>
      <c r="S8985" s="3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>MID(M8986,22,1)</f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 s="3">
        <f>TableOMP[[#This Row],[Avg]]-$U$2*TableOMP[[#This Row],[StdDev]]</f>
        <v>241.97811400000001</v>
      </c>
      <c r="R8986" s="3">
        <f>TableOMP[[#This Row],[Avg]]+$U$2*TableOMP[[#This Row],[StdDev]]</f>
        <v>241.97811400000001</v>
      </c>
      <c r="S8986" s="3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>MID(M8987,22,1)</f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 s="3">
        <f>TableOMP[[#This Row],[Avg]]-$U$2*TableOMP[[#This Row],[StdDev]]</f>
        <v>231.78693200000001</v>
      </c>
      <c r="R8987" s="3">
        <f>TableOMP[[#This Row],[Avg]]+$U$2*TableOMP[[#This Row],[StdDev]]</f>
        <v>231.78693200000001</v>
      </c>
      <c r="S8987" s="3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>MID(M8988,22,1)</f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237.24238500000001</v>
      </c>
      <c r="P8988">
        <f>VLOOKUP(TableOMP[[#This Row],[Label]],TableAvg[],3,FALSE)</f>
        <v>0.11284077815325805</v>
      </c>
      <c r="Q8988" s="3">
        <f>TableOMP[[#This Row],[Avg]]-$U$2*TableOMP[[#This Row],[StdDev]]</f>
        <v>237.0167034436935</v>
      </c>
      <c r="R8988" s="3">
        <f>TableOMP[[#This Row],[Avg]]+$U$2*TableOMP[[#This Row],[StdDev]]</f>
        <v>237.46806655630652</v>
      </c>
      <c r="S8988" s="3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>MID(M8989,22,1)</f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237.21830349999999</v>
      </c>
      <c r="P8989">
        <f>VLOOKUP(TableOMP[[#This Row],[Label]],TableAvg[],3,FALSE)</f>
        <v>5.2019444636206169E-2</v>
      </c>
      <c r="Q8989" s="3">
        <f>TableOMP[[#This Row],[Avg]]-$U$2*TableOMP[[#This Row],[StdDev]]</f>
        <v>237.11426461072759</v>
      </c>
      <c r="R8989" s="3">
        <f>TableOMP[[#This Row],[Avg]]+$U$2*TableOMP[[#This Row],[StdDev]]</f>
        <v>237.32234238927239</v>
      </c>
      <c r="S8989" s="3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>MID(M8990,22,1)</f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237.23349899999999</v>
      </c>
      <c r="P8990">
        <f>VLOOKUP(TableOMP[[#This Row],[Label]],TableAvg[],3,FALSE)</f>
        <v>3.5182095463122065E-2</v>
      </c>
      <c r="Q8990" s="3">
        <f>TableOMP[[#This Row],[Avg]]-$U$2*TableOMP[[#This Row],[StdDev]]</f>
        <v>237.16313480907374</v>
      </c>
      <c r="R8990" s="3">
        <f>TableOMP[[#This Row],[Avg]]+$U$2*TableOMP[[#This Row],[StdDev]]</f>
        <v>237.30386319092625</v>
      </c>
      <c r="S8990" s="3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>MID(M8991,22,1)</f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237.27629050000002</v>
      </c>
      <c r="P8991">
        <f>VLOOKUP(TableOMP[[#This Row],[Label]],TableAvg[],3,FALSE)</f>
        <v>3.4410066106852544E-2</v>
      </c>
      <c r="Q8991" s="3">
        <f>TableOMP[[#This Row],[Avg]]-$U$2*TableOMP[[#This Row],[StdDev]]</f>
        <v>237.2074703677863</v>
      </c>
      <c r="R8991" s="3">
        <f>TableOMP[[#This Row],[Avg]]+$U$2*TableOMP[[#This Row],[StdDev]]</f>
        <v>237.34511063221373</v>
      </c>
      <c r="S8991" s="3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>MID(M8992,22,1)</f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237.186126</v>
      </c>
      <c r="P8992">
        <f>VLOOKUP(TableOMP[[#This Row],[Label]],TableAvg[],3,FALSE)</f>
        <v>8.1640422554284151E-2</v>
      </c>
      <c r="Q8992" s="3">
        <f>TableOMP[[#This Row],[Avg]]-$U$2*TableOMP[[#This Row],[StdDev]]</f>
        <v>237.02284515489143</v>
      </c>
      <c r="R8992" s="3">
        <f>TableOMP[[#This Row],[Avg]]+$U$2*TableOMP[[#This Row],[StdDev]]</f>
        <v>237.34940684510858</v>
      </c>
      <c r="S8992" s="3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>MID(M8993,22,1)</f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237.15488300000001</v>
      </c>
      <c r="P8993">
        <f>VLOOKUP(TableOMP[[#This Row],[Label]],TableAvg[],3,FALSE)</f>
        <v>0.100836424232428</v>
      </c>
      <c r="Q8993" s="3">
        <f>TableOMP[[#This Row],[Avg]]-$U$2*TableOMP[[#This Row],[StdDev]]</f>
        <v>236.95321015153516</v>
      </c>
      <c r="R8993" s="3">
        <f>TableOMP[[#This Row],[Avg]]+$U$2*TableOMP[[#This Row],[StdDev]]</f>
        <v>237.35655584846486</v>
      </c>
      <c r="S8993" s="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>MID(M8994,22,1)</f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237.23841200000001</v>
      </c>
      <c r="P8994">
        <f>VLOOKUP(TableOMP[[#This Row],[Label]],TableAvg[],3,FALSE)</f>
        <v>8.0531484176993448E-2</v>
      </c>
      <c r="Q8994" s="3">
        <f>TableOMP[[#This Row],[Avg]]-$U$2*TableOMP[[#This Row],[StdDev]]</f>
        <v>237.07734903164604</v>
      </c>
      <c r="R8994" s="3">
        <f>TableOMP[[#This Row],[Avg]]+$U$2*TableOMP[[#This Row],[StdDev]]</f>
        <v>237.39947496835399</v>
      </c>
      <c r="S8994" s="3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>MID(M8995,22,1)</f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237.21234420000002</v>
      </c>
      <c r="P8995">
        <f>VLOOKUP(TableOMP[[#This Row],[Label]],TableAvg[],3,FALSE)</f>
        <v>7.4429079915887472E-2</v>
      </c>
      <c r="Q8995" s="3">
        <f>TableOMP[[#This Row],[Avg]]-$U$2*TableOMP[[#This Row],[StdDev]]</f>
        <v>237.06348604016824</v>
      </c>
      <c r="R8995" s="3">
        <f>TableOMP[[#This Row],[Avg]]+$U$2*TableOMP[[#This Row],[StdDev]]</f>
        <v>237.36120235983179</v>
      </c>
      <c r="S8995" s="3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>MID(M8996,22,1)</f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237.217152</v>
      </c>
      <c r="P8996">
        <f>VLOOKUP(TableOMP[[#This Row],[Label]],TableAvg[],3,FALSE)</f>
        <v>9.8260314171612698E-2</v>
      </c>
      <c r="Q8996" s="3">
        <f>TableOMP[[#This Row],[Avg]]-$U$2*TableOMP[[#This Row],[StdDev]]</f>
        <v>237.02063137165678</v>
      </c>
      <c r="R8996" s="3">
        <f>TableOMP[[#This Row],[Avg]]+$U$2*TableOMP[[#This Row],[StdDev]]</f>
        <v>237.41367262834322</v>
      </c>
      <c r="S8996" s="3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>MID(M8997,22,1)</f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237.08136540000001</v>
      </c>
      <c r="P8997">
        <f>VLOOKUP(TableOMP[[#This Row],[Label]],TableAvg[],3,FALSE)</f>
        <v>0.16708107018971941</v>
      </c>
      <c r="Q8997" s="3">
        <f>TableOMP[[#This Row],[Avg]]-$U$2*TableOMP[[#This Row],[StdDev]]</f>
        <v>236.74720325962056</v>
      </c>
      <c r="R8997" s="3">
        <f>TableOMP[[#This Row],[Avg]]+$U$2*TableOMP[[#This Row],[StdDev]]</f>
        <v>237.41552754037946</v>
      </c>
      <c r="S8997" s="3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>MID(M8998,22,1)</f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237.23306719999999</v>
      </c>
      <c r="P8998">
        <f>VLOOKUP(TableOMP[[#This Row],[Label]],TableAvg[],3,FALSE)</f>
        <v>0.15226111894573224</v>
      </c>
      <c r="Q8998" s="3">
        <f>TableOMP[[#This Row],[Avg]]-$U$2*TableOMP[[#This Row],[StdDev]]</f>
        <v>236.92854496210853</v>
      </c>
      <c r="R8998" s="3">
        <f>TableOMP[[#This Row],[Avg]]+$U$2*TableOMP[[#This Row],[StdDev]]</f>
        <v>237.53758943789146</v>
      </c>
      <c r="S8998" s="3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>MID(M8999,22,1)</f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237.23472999999998</v>
      </c>
      <c r="P8999">
        <f>VLOOKUP(TableOMP[[#This Row],[Label]],TableAvg[],3,FALSE)</f>
        <v>2.5278128316885893E-2</v>
      </c>
      <c r="Q8999" s="3">
        <f>TableOMP[[#This Row],[Avg]]-$U$2*TableOMP[[#This Row],[StdDev]]</f>
        <v>237.18417374336622</v>
      </c>
      <c r="R8999" s="3">
        <f>TableOMP[[#This Row],[Avg]]+$U$2*TableOMP[[#This Row],[StdDev]]</f>
        <v>237.28528625663375</v>
      </c>
      <c r="S8999" s="3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>MID(M9000,22,1)</f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237.1745688</v>
      </c>
      <c r="P9000">
        <f>VLOOKUP(TableOMP[[#This Row],[Label]],TableAvg[],3,FALSE)</f>
        <v>0.10682216708966349</v>
      </c>
      <c r="Q9000" s="3">
        <f>TableOMP[[#This Row],[Avg]]-$U$2*TableOMP[[#This Row],[StdDev]]</f>
        <v>236.96092446582068</v>
      </c>
      <c r="R9000" s="3">
        <f>TableOMP[[#This Row],[Avg]]+$U$2*TableOMP[[#This Row],[StdDev]]</f>
        <v>237.38821313417932</v>
      </c>
      <c r="S9000" s="3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>MID(M9001,22,1)</f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237.1854238</v>
      </c>
      <c r="P9001">
        <f>VLOOKUP(TableOMP[[#This Row],[Label]],TableAvg[],3,FALSE)</f>
        <v>7.5308305264426015E-2</v>
      </c>
      <c r="Q9001" s="3">
        <f>TableOMP[[#This Row],[Avg]]-$U$2*TableOMP[[#This Row],[StdDev]]</f>
        <v>237.03480718947114</v>
      </c>
      <c r="R9001" s="3">
        <f>TableOMP[[#This Row],[Avg]]+$U$2*TableOMP[[#This Row],[StdDev]]</f>
        <v>237.33604041052885</v>
      </c>
      <c r="S9001" s="3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>MID(M9002,22,1)</f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237.2101298</v>
      </c>
      <c r="P9002">
        <f>VLOOKUP(TableOMP[[#This Row],[Label]],TableAvg[],3,FALSE)</f>
        <v>0.10643961064352421</v>
      </c>
      <c r="Q9002" s="3">
        <f>TableOMP[[#This Row],[Avg]]-$U$2*TableOMP[[#This Row],[StdDev]]</f>
        <v>236.99725057871296</v>
      </c>
      <c r="R9002" s="3">
        <f>TableOMP[[#This Row],[Avg]]+$U$2*TableOMP[[#This Row],[StdDev]]</f>
        <v>237.42300902128704</v>
      </c>
      <c r="S9002" s="3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>MID(M9003,22,1)</f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237.24434360000001</v>
      </c>
      <c r="P9003">
        <f>VLOOKUP(TableOMP[[#This Row],[Label]],TableAvg[],3,FALSE)</f>
        <v>0.12789211139939546</v>
      </c>
      <c r="Q9003" s="3">
        <f>TableOMP[[#This Row],[Avg]]-$U$2*TableOMP[[#This Row],[StdDev]]</f>
        <v>236.98855937720123</v>
      </c>
      <c r="R9003" s="3">
        <f>TableOMP[[#This Row],[Avg]]+$U$2*TableOMP[[#This Row],[StdDev]]</f>
        <v>237.50012782279879</v>
      </c>
      <c r="S9003" s="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>MID(M9004,22,1)</f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237.33702460000001</v>
      </c>
      <c r="P9004">
        <f>VLOOKUP(TableOMP[[#This Row],[Label]],TableAvg[],3,FALSE)</f>
        <v>0.16970551358067992</v>
      </c>
      <c r="Q9004" s="3">
        <f>TableOMP[[#This Row],[Avg]]-$U$2*TableOMP[[#This Row],[StdDev]]</f>
        <v>236.99761357283865</v>
      </c>
      <c r="R9004" s="3">
        <f>TableOMP[[#This Row],[Avg]]+$U$2*TableOMP[[#This Row],[StdDev]]</f>
        <v>237.67643562716137</v>
      </c>
      <c r="S9004" s="3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>MID(M9005,22,1)</f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237.20712700000004</v>
      </c>
      <c r="P9005">
        <f>VLOOKUP(TableOMP[[#This Row],[Label]],TableAvg[],3,FALSE)</f>
        <v>0.13480092581444655</v>
      </c>
      <c r="Q9005" s="3">
        <f>TableOMP[[#This Row],[Avg]]-$U$2*TableOMP[[#This Row],[StdDev]]</f>
        <v>236.93752514837115</v>
      </c>
      <c r="R9005" s="3">
        <f>TableOMP[[#This Row],[Avg]]+$U$2*TableOMP[[#This Row],[StdDev]]</f>
        <v>237.47672885162893</v>
      </c>
      <c r="S9005" s="3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>MID(M9006,22,1)</f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235.20935539999999</v>
      </c>
      <c r="P9006">
        <f>VLOOKUP(TableOMP[[#This Row],[Label]],TableAvg[],3,FALSE)</f>
        <v>4.0338640229643667</v>
      </c>
      <c r="Q9006" s="3">
        <f>TableOMP[[#This Row],[Avg]]-$U$2*TableOMP[[#This Row],[StdDev]]</f>
        <v>227.14162735407126</v>
      </c>
      <c r="R9006" s="3">
        <f>TableOMP[[#This Row],[Avg]]+$U$2*TableOMP[[#This Row],[StdDev]]</f>
        <v>243.27708344592872</v>
      </c>
      <c r="S9006" s="3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>MID(M9007,22,1)</f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237.22896399999999</v>
      </c>
      <c r="P9007">
        <f>VLOOKUP(TableOMP[[#This Row],[Label]],TableAvg[],3,FALSE)</f>
        <v>0.11105608348693603</v>
      </c>
      <c r="Q9007" s="3">
        <f>TableOMP[[#This Row],[Avg]]-$U$2*TableOMP[[#This Row],[StdDev]]</f>
        <v>237.00685183302613</v>
      </c>
      <c r="R9007" s="3">
        <f>TableOMP[[#This Row],[Avg]]+$U$2*TableOMP[[#This Row],[StdDev]]</f>
        <v>237.45107616697385</v>
      </c>
      <c r="S9007" s="3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>MID(M9008,22,1)</f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237.19586939999999</v>
      </c>
      <c r="P9008">
        <f>VLOOKUP(TableOMP[[#This Row],[Label]],TableAvg[],3,FALSE)</f>
        <v>4.4657121603937366E-2</v>
      </c>
      <c r="Q9008" s="3">
        <f>TableOMP[[#This Row],[Avg]]-$U$2*TableOMP[[#This Row],[StdDev]]</f>
        <v>237.10655515679213</v>
      </c>
      <c r="R9008" s="3">
        <f>TableOMP[[#This Row],[Avg]]+$U$2*TableOMP[[#This Row],[StdDev]]</f>
        <v>237.28518364320786</v>
      </c>
      <c r="S9008" s="3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>MID(M9009,22,1)</f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235.20495120000001</v>
      </c>
      <c r="P9009">
        <f>VLOOKUP(TableOMP[[#This Row],[Label]],TableAvg[],3,FALSE)</f>
        <v>3.8606001064200881</v>
      </c>
      <c r="Q9009" s="3">
        <f>TableOMP[[#This Row],[Avg]]-$U$2*TableOMP[[#This Row],[StdDev]]</f>
        <v>227.48375098715982</v>
      </c>
      <c r="R9009" s="3">
        <f>TableOMP[[#This Row],[Avg]]+$U$2*TableOMP[[#This Row],[StdDev]]</f>
        <v>242.9261514128402</v>
      </c>
      <c r="S9009" s="3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>MID(M9010,22,1)</f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237.18993259999996</v>
      </c>
      <c r="P9010">
        <f>VLOOKUP(TableOMP[[#This Row],[Label]],TableAvg[],3,FALSE)</f>
        <v>0.11562848843003239</v>
      </c>
      <c r="Q9010" s="3">
        <f>TableOMP[[#This Row],[Avg]]-$U$2*TableOMP[[#This Row],[StdDev]]</f>
        <v>236.9586756231399</v>
      </c>
      <c r="R9010" s="3">
        <f>TableOMP[[#This Row],[Avg]]+$U$2*TableOMP[[#This Row],[StdDev]]</f>
        <v>237.42118957686003</v>
      </c>
      <c r="S9010" s="3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>MID(M9011,22,1)</f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231.06102719999998</v>
      </c>
      <c r="P9011">
        <f>VLOOKUP(TableOMP[[#This Row],[Label]],TableAvg[],3,FALSE)</f>
        <v>4.9915521498215965</v>
      </c>
      <c r="Q9011" s="3">
        <f>TableOMP[[#This Row],[Avg]]-$U$2*TableOMP[[#This Row],[StdDev]]</f>
        <v>221.07792290035678</v>
      </c>
      <c r="R9011" s="3">
        <f>TableOMP[[#This Row],[Avg]]+$U$2*TableOMP[[#This Row],[StdDev]]</f>
        <v>241.04413149964319</v>
      </c>
      <c r="S9011" s="3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>MID(M9012,22,1)</f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237.23574619999999</v>
      </c>
      <c r="P9012">
        <f>VLOOKUP(TableOMP[[#This Row],[Label]],TableAvg[],3,FALSE)</f>
        <v>6.4127249095469477E-2</v>
      </c>
      <c r="Q9012" s="3">
        <f>TableOMP[[#This Row],[Avg]]-$U$2*TableOMP[[#This Row],[StdDev]]</f>
        <v>237.10749170180907</v>
      </c>
      <c r="R9012" s="3">
        <f>TableOMP[[#This Row],[Avg]]+$U$2*TableOMP[[#This Row],[StdDev]]</f>
        <v>237.36400069819092</v>
      </c>
      <c r="S9012" s="3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>MID(M9013,22,1)</f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235.1709874</v>
      </c>
      <c r="P9013">
        <f>VLOOKUP(TableOMP[[#This Row],[Label]],TableAvg[],3,FALSE)</f>
        <v>4.095629087767179</v>
      </c>
      <c r="Q9013" s="3">
        <f>TableOMP[[#This Row],[Avg]]-$U$2*TableOMP[[#This Row],[StdDev]]</f>
        <v>226.97972922446564</v>
      </c>
      <c r="R9013" s="3">
        <f>TableOMP[[#This Row],[Avg]]+$U$2*TableOMP[[#This Row],[StdDev]]</f>
        <v>243.36224557553436</v>
      </c>
      <c r="S9013" s="3">
        <f>IF(AND(TableOMP[[#This Row],[total_time]]&gt;=TableOMP[[#This Row],[Low]], TableOMP[[#This Row],[total_time]]&lt;=TableOMP[[#This Row],[High]]),1,0)</f>
        <v>1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>MID(M9014,22,1)</f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237.22220699999997</v>
      </c>
      <c r="P9014">
        <f>VLOOKUP(TableOMP[[#This Row],[Label]],TableAvg[],3,FALSE)</f>
        <v>3.2301935571114014E-2</v>
      </c>
      <c r="Q9014" s="3">
        <f>TableOMP[[#This Row],[Avg]]-$U$2*TableOMP[[#This Row],[StdDev]]</f>
        <v>237.15760312885774</v>
      </c>
      <c r="R9014" s="3">
        <f>TableOMP[[#This Row],[Avg]]+$U$2*TableOMP[[#This Row],[StdDev]]</f>
        <v>237.28681087114219</v>
      </c>
      <c r="S9014" s="3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>MID(M9015,22,1)</f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237.1866066</v>
      </c>
      <c r="P9015">
        <f>VLOOKUP(TableOMP[[#This Row],[Label]],TableAvg[],3,FALSE)</f>
        <v>6.6816561151507275E-2</v>
      </c>
      <c r="Q9015" s="3">
        <f>TableOMP[[#This Row],[Avg]]-$U$2*TableOMP[[#This Row],[StdDev]]</f>
        <v>237.05297347769698</v>
      </c>
      <c r="R9015" s="3">
        <f>TableOMP[[#This Row],[Avg]]+$U$2*TableOMP[[#This Row],[StdDev]]</f>
        <v>237.32023972230303</v>
      </c>
      <c r="S9015" s="3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>MID(M9016,22,1)</f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237.16345440000001</v>
      </c>
      <c r="P9016">
        <f>VLOOKUP(TableOMP[[#This Row],[Label]],TableAvg[],3,FALSE)</f>
        <v>0.1059933301390711</v>
      </c>
      <c r="Q9016" s="3">
        <f>TableOMP[[#This Row],[Avg]]-$U$2*TableOMP[[#This Row],[StdDev]]</f>
        <v>236.95146773972186</v>
      </c>
      <c r="R9016" s="3">
        <f>TableOMP[[#This Row],[Avg]]+$U$2*TableOMP[[#This Row],[StdDev]]</f>
        <v>237.37544106027815</v>
      </c>
      <c r="S9016" s="3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>MID(M9017,22,1)</f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235.12923440000003</v>
      </c>
      <c r="P9017">
        <f>VLOOKUP(TableOMP[[#This Row],[Label]],TableAvg[],3,FALSE)</f>
        <v>4.1590357959948872</v>
      </c>
      <c r="Q9017" s="3">
        <f>TableOMP[[#This Row],[Avg]]-$U$2*TableOMP[[#This Row],[StdDev]]</f>
        <v>226.81116280801027</v>
      </c>
      <c r="R9017" s="3">
        <f>TableOMP[[#This Row],[Avg]]+$U$2*TableOMP[[#This Row],[StdDev]]</f>
        <v>243.44730599198979</v>
      </c>
      <c r="S9017" s="3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>MID(M9018,22,1)</f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s="3" t="e">
        <f>TableOMP[[#This Row],[Avg]]-$U$2*TableOMP[[#This Row],[StdDev]]</f>
        <v>#N/A</v>
      </c>
      <c r="R9018" s="3" t="e">
        <f>TableOMP[[#This Row],[Avg]]+$U$2*TableOMP[[#This Row],[StdDev]]</f>
        <v>#N/A</v>
      </c>
      <c r="S9018" s="3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>MID(M9019,22,1)</f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s="3" t="e">
        <f>TableOMP[[#This Row],[Avg]]-$U$2*TableOMP[[#This Row],[StdDev]]</f>
        <v>#N/A</v>
      </c>
      <c r="R9019" s="3" t="e">
        <f>TableOMP[[#This Row],[Avg]]+$U$2*TableOMP[[#This Row],[StdDev]]</f>
        <v>#N/A</v>
      </c>
      <c r="S9019" s="3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>MID(M9020,22,1)</f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s="3" t="e">
        <f>TableOMP[[#This Row],[Avg]]-$U$2*TableOMP[[#This Row],[StdDev]]</f>
        <v>#N/A</v>
      </c>
      <c r="R9020" s="3" t="e">
        <f>TableOMP[[#This Row],[Avg]]+$U$2*TableOMP[[#This Row],[StdDev]]</f>
        <v>#N/A</v>
      </c>
      <c r="S9020" s="3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>MID(M9021,22,1)</f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s="3" t="e">
        <f>TableOMP[[#This Row],[Avg]]-$U$2*TableOMP[[#This Row],[StdDev]]</f>
        <v>#N/A</v>
      </c>
      <c r="R9021" s="3" t="e">
        <f>TableOMP[[#This Row],[Avg]]+$U$2*TableOMP[[#This Row],[StdDev]]</f>
        <v>#N/A</v>
      </c>
      <c r="S9021" s="3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>MID(M9022,22,1)</f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s="3" t="e">
        <f>TableOMP[[#This Row],[Avg]]-$U$2*TableOMP[[#This Row],[StdDev]]</f>
        <v>#N/A</v>
      </c>
      <c r="R9022" s="3" t="e">
        <f>TableOMP[[#This Row],[Avg]]+$U$2*TableOMP[[#This Row],[StdDev]]</f>
        <v>#N/A</v>
      </c>
      <c r="S9022" s="3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>MID(M9023,22,1)</f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s="3" t="e">
        <f>TableOMP[[#This Row],[Avg]]-$U$2*TableOMP[[#This Row],[StdDev]]</f>
        <v>#N/A</v>
      </c>
      <c r="R9023" s="3" t="e">
        <f>TableOMP[[#This Row],[Avg]]+$U$2*TableOMP[[#This Row],[StdDev]]</f>
        <v>#N/A</v>
      </c>
      <c r="S9023" s="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>MID(M9024,22,1)</f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s="3" t="e">
        <f>TableOMP[[#This Row],[Avg]]-$U$2*TableOMP[[#This Row],[StdDev]]</f>
        <v>#N/A</v>
      </c>
      <c r="R9024" s="3" t="e">
        <f>TableOMP[[#This Row],[Avg]]+$U$2*TableOMP[[#This Row],[StdDev]]</f>
        <v>#N/A</v>
      </c>
      <c r="S9024" s="3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>MID(M9025,22,1)</f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s="3" t="e">
        <f>TableOMP[[#This Row],[Avg]]-$U$2*TableOMP[[#This Row],[StdDev]]</f>
        <v>#N/A</v>
      </c>
      <c r="R9025" s="3" t="e">
        <f>TableOMP[[#This Row],[Avg]]+$U$2*TableOMP[[#This Row],[StdDev]]</f>
        <v>#N/A</v>
      </c>
      <c r="S9025" s="3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s="3" t="e">
        <f>TableOMP[[#This Row],[Avg]]-$U$2*TableOMP[[#This Row],[StdDev]]</f>
        <v>#N/A</v>
      </c>
      <c r="R9026" s="3" t="e">
        <f>TableOMP[[#This Row],[Avg]]+$U$2*TableOMP[[#This Row],[StdDev]]</f>
        <v>#N/A</v>
      </c>
      <c r="S9026" s="3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>MID(M9027,22,1)</f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s="3" t="e">
        <f>TableOMP[[#This Row],[Avg]]-$U$2*TableOMP[[#This Row],[StdDev]]</f>
        <v>#N/A</v>
      </c>
      <c r="R9027" s="3" t="e">
        <f>TableOMP[[#This Row],[Avg]]+$U$2*TableOMP[[#This Row],[StdDev]]</f>
        <v>#N/A</v>
      </c>
      <c r="S9027" s="3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>MID(M9028,22,1)</f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s="3" t="e">
        <f>TableOMP[[#This Row],[Avg]]-$U$2*TableOMP[[#This Row],[StdDev]]</f>
        <v>#N/A</v>
      </c>
      <c r="R9028" s="3" t="e">
        <f>TableOMP[[#This Row],[Avg]]+$U$2*TableOMP[[#This Row],[StdDev]]</f>
        <v>#N/A</v>
      </c>
      <c r="S9028" s="3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>MID(M9029,22,1)</f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s="3" t="e">
        <f>TableOMP[[#This Row],[Avg]]-$U$2*TableOMP[[#This Row],[StdDev]]</f>
        <v>#N/A</v>
      </c>
      <c r="R9029" s="3" t="e">
        <f>TableOMP[[#This Row],[Avg]]+$U$2*TableOMP[[#This Row],[StdDev]]</f>
        <v>#N/A</v>
      </c>
      <c r="S9029" s="3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>MID(M9030,22,1)</f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s="3" t="e">
        <f>TableOMP[[#This Row],[Avg]]-$U$2*TableOMP[[#This Row],[StdDev]]</f>
        <v>#N/A</v>
      </c>
      <c r="R9030" s="3" t="e">
        <f>TableOMP[[#This Row],[Avg]]+$U$2*TableOMP[[#This Row],[StdDev]]</f>
        <v>#N/A</v>
      </c>
      <c r="S9030" s="3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>MID(M9031,22,1)</f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s="3" t="e">
        <f>TableOMP[[#This Row],[Avg]]-$U$2*TableOMP[[#This Row],[StdDev]]</f>
        <v>#N/A</v>
      </c>
      <c r="R9031" s="3" t="e">
        <f>TableOMP[[#This Row],[Avg]]+$U$2*TableOMP[[#This Row],[StdDev]]</f>
        <v>#N/A</v>
      </c>
      <c r="S9031" s="3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>MID(M9032,22,1)</f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s="3" t="e">
        <f>TableOMP[[#This Row],[Avg]]-$U$2*TableOMP[[#This Row],[StdDev]]</f>
        <v>#N/A</v>
      </c>
      <c r="R9032" s="3" t="e">
        <f>TableOMP[[#This Row],[Avg]]+$U$2*TableOMP[[#This Row],[StdDev]]</f>
        <v>#N/A</v>
      </c>
      <c r="S9032" s="3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>MID(M9033,22,1)</f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s="3" t="e">
        <f>TableOMP[[#This Row],[Avg]]-$U$2*TableOMP[[#This Row],[StdDev]]</f>
        <v>#N/A</v>
      </c>
      <c r="R9033" s="3" t="e">
        <f>TableOMP[[#This Row],[Avg]]+$U$2*TableOMP[[#This Row],[StdDev]]</f>
        <v>#N/A</v>
      </c>
      <c r="S9033" s="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>MID(M9034,22,1)</f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s="3" t="e">
        <f>TableOMP[[#This Row],[Avg]]-$U$2*TableOMP[[#This Row],[StdDev]]</f>
        <v>#N/A</v>
      </c>
      <c r="R9034" s="3" t="e">
        <f>TableOMP[[#This Row],[Avg]]+$U$2*TableOMP[[#This Row],[StdDev]]</f>
        <v>#N/A</v>
      </c>
      <c r="S9034" s="3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>MID(M9035,22,1)</f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s="3" t="e">
        <f>TableOMP[[#This Row],[Avg]]-$U$2*TableOMP[[#This Row],[StdDev]]</f>
        <v>#N/A</v>
      </c>
      <c r="R9035" s="3" t="e">
        <f>TableOMP[[#This Row],[Avg]]+$U$2*TableOMP[[#This Row],[StdDev]]</f>
        <v>#N/A</v>
      </c>
      <c r="S9035" s="3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>MID(M9036,22,1)</f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s="3" t="e">
        <f>TableOMP[[#This Row],[Avg]]-$U$2*TableOMP[[#This Row],[StdDev]]</f>
        <v>#N/A</v>
      </c>
      <c r="R9036" s="3" t="e">
        <f>TableOMP[[#This Row],[Avg]]+$U$2*TableOMP[[#This Row],[StdDev]]</f>
        <v>#N/A</v>
      </c>
      <c r="S9036" s="3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>MID(M9037,22,1)</f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s="3" t="e">
        <f>TableOMP[[#This Row],[Avg]]-$U$2*TableOMP[[#This Row],[StdDev]]</f>
        <v>#N/A</v>
      </c>
      <c r="R9037" s="3" t="e">
        <f>TableOMP[[#This Row],[Avg]]+$U$2*TableOMP[[#This Row],[StdDev]]</f>
        <v>#N/A</v>
      </c>
      <c r="S9037" s="3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>MID(M9038,22,1)</f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s="3" t="e">
        <f>TableOMP[[#This Row],[Avg]]-$U$2*TableOMP[[#This Row],[StdDev]]</f>
        <v>#N/A</v>
      </c>
      <c r="R9038" s="3" t="e">
        <f>TableOMP[[#This Row],[Avg]]+$U$2*TableOMP[[#This Row],[StdDev]]</f>
        <v>#N/A</v>
      </c>
      <c r="S9038" s="3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>MID(M9039,22,1)</f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s="3" t="e">
        <f>TableOMP[[#This Row],[Avg]]-$U$2*TableOMP[[#This Row],[StdDev]]</f>
        <v>#N/A</v>
      </c>
      <c r="R9039" s="3" t="e">
        <f>TableOMP[[#This Row],[Avg]]+$U$2*TableOMP[[#This Row],[StdDev]]</f>
        <v>#N/A</v>
      </c>
      <c r="S9039" s="3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>MID(M9040,22,1)</f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s="3" t="e">
        <f>TableOMP[[#This Row],[Avg]]-$U$2*TableOMP[[#This Row],[StdDev]]</f>
        <v>#N/A</v>
      </c>
      <c r="R9040" s="3" t="e">
        <f>TableOMP[[#This Row],[Avg]]+$U$2*TableOMP[[#This Row],[StdDev]]</f>
        <v>#N/A</v>
      </c>
      <c r="S9040" s="3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>MID(M9041,22,1)</f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s="3" t="e">
        <f>TableOMP[[#This Row],[Avg]]-$U$2*TableOMP[[#This Row],[StdDev]]</f>
        <v>#N/A</v>
      </c>
      <c r="R9041" s="3" t="e">
        <f>TableOMP[[#This Row],[Avg]]+$U$2*TableOMP[[#This Row],[StdDev]]</f>
        <v>#N/A</v>
      </c>
      <c r="S9041" s="3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>MID(M9042,22,1)</f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s="3" t="e">
        <f>TableOMP[[#This Row],[Avg]]-$U$2*TableOMP[[#This Row],[StdDev]]</f>
        <v>#N/A</v>
      </c>
      <c r="R9042" s="3" t="e">
        <f>TableOMP[[#This Row],[Avg]]+$U$2*TableOMP[[#This Row],[StdDev]]</f>
        <v>#N/A</v>
      </c>
      <c r="S9042" s="3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>MID(M9043,22,1)</f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s="3" t="e">
        <f>TableOMP[[#This Row],[Avg]]-$U$2*TableOMP[[#This Row],[StdDev]]</f>
        <v>#N/A</v>
      </c>
      <c r="R9043" s="3" t="e">
        <f>TableOMP[[#This Row],[Avg]]+$U$2*TableOMP[[#This Row],[StdDev]]</f>
        <v>#N/A</v>
      </c>
      <c r="S9043" s="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>MID(M9044,22,1)</f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s="3" t="e">
        <f>TableOMP[[#This Row],[Avg]]-$U$2*TableOMP[[#This Row],[StdDev]]</f>
        <v>#N/A</v>
      </c>
      <c r="R9044" s="3" t="e">
        <f>TableOMP[[#This Row],[Avg]]+$U$2*TableOMP[[#This Row],[StdDev]]</f>
        <v>#N/A</v>
      </c>
      <c r="S9044" s="3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>MID(M9045,22,1)</f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s="3" t="e">
        <f>TableOMP[[#This Row],[Avg]]-$U$2*TableOMP[[#This Row],[StdDev]]</f>
        <v>#N/A</v>
      </c>
      <c r="R9045" s="3" t="e">
        <f>TableOMP[[#This Row],[Avg]]+$U$2*TableOMP[[#This Row],[StdDev]]</f>
        <v>#N/A</v>
      </c>
      <c r="S9045" s="3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>MID(M9046,22,1)</f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s="3" t="e">
        <f>TableOMP[[#This Row],[Avg]]-$U$2*TableOMP[[#This Row],[StdDev]]</f>
        <v>#N/A</v>
      </c>
      <c r="R9046" s="3" t="e">
        <f>TableOMP[[#This Row],[Avg]]+$U$2*TableOMP[[#This Row],[StdDev]]</f>
        <v>#N/A</v>
      </c>
      <c r="S9046" s="3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>MID(M9047,22,1)</f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s="3" t="e">
        <f>TableOMP[[#This Row],[Avg]]-$U$2*TableOMP[[#This Row],[StdDev]]</f>
        <v>#N/A</v>
      </c>
      <c r="R9047" s="3" t="e">
        <f>TableOMP[[#This Row],[Avg]]+$U$2*TableOMP[[#This Row],[StdDev]]</f>
        <v>#N/A</v>
      </c>
      <c r="S9047" s="3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>MID(M9048,22,1)</f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s="3" t="e">
        <f>TableOMP[[#This Row],[Avg]]-$U$2*TableOMP[[#This Row],[StdDev]]</f>
        <v>#N/A</v>
      </c>
      <c r="R9048" s="3" t="e">
        <f>TableOMP[[#This Row],[Avg]]+$U$2*TableOMP[[#This Row],[StdDev]]</f>
        <v>#N/A</v>
      </c>
      <c r="S9048" s="3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>MID(M9049,22,1)</f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s="3" t="e">
        <f>TableOMP[[#This Row],[Avg]]-$U$2*TableOMP[[#This Row],[StdDev]]</f>
        <v>#N/A</v>
      </c>
      <c r="R9049" s="3" t="e">
        <f>TableOMP[[#This Row],[Avg]]+$U$2*TableOMP[[#This Row],[StdDev]]</f>
        <v>#N/A</v>
      </c>
      <c r="S9049" s="3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>MID(M9050,22,1)</f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s="3" t="e">
        <f>TableOMP[[#This Row],[Avg]]-$U$2*TableOMP[[#This Row],[StdDev]]</f>
        <v>#N/A</v>
      </c>
      <c r="R9050" s="3" t="e">
        <f>TableOMP[[#This Row],[Avg]]+$U$2*TableOMP[[#This Row],[StdDev]]</f>
        <v>#N/A</v>
      </c>
      <c r="S9050" s="3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>MID(M9051,22,1)</f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s="3" t="e">
        <f>TableOMP[[#This Row],[Avg]]-$U$2*TableOMP[[#This Row],[StdDev]]</f>
        <v>#N/A</v>
      </c>
      <c r="R9051" s="3" t="e">
        <f>TableOMP[[#This Row],[Avg]]+$U$2*TableOMP[[#This Row],[StdDev]]</f>
        <v>#N/A</v>
      </c>
      <c r="S9051" s="3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>MID(M9052,22,1)</f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s="3" t="e">
        <f>TableOMP[[#This Row],[Avg]]-$U$2*TableOMP[[#This Row],[StdDev]]</f>
        <v>#N/A</v>
      </c>
      <c r="R9052" s="3" t="e">
        <f>TableOMP[[#This Row],[Avg]]+$U$2*TableOMP[[#This Row],[StdDev]]</f>
        <v>#N/A</v>
      </c>
      <c r="S9052" s="3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>MID(M9053,22,1)</f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s="3" t="e">
        <f>TableOMP[[#This Row],[Avg]]-$U$2*TableOMP[[#This Row],[StdDev]]</f>
        <v>#N/A</v>
      </c>
      <c r="R9053" s="3" t="e">
        <f>TableOMP[[#This Row],[Avg]]+$U$2*TableOMP[[#This Row],[StdDev]]</f>
        <v>#N/A</v>
      </c>
      <c r="S9053" s="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>MID(M9054,22,1)</f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s="3" t="e">
        <f>TableOMP[[#This Row],[Avg]]-$U$2*TableOMP[[#This Row],[StdDev]]</f>
        <v>#N/A</v>
      </c>
      <c r="R9054" s="3" t="e">
        <f>TableOMP[[#This Row],[Avg]]+$U$2*TableOMP[[#This Row],[StdDev]]</f>
        <v>#N/A</v>
      </c>
      <c r="S9054" s="3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>MID(M9055,22,1)</f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s="3" t="e">
        <f>TableOMP[[#This Row],[Avg]]-$U$2*TableOMP[[#This Row],[StdDev]]</f>
        <v>#N/A</v>
      </c>
      <c r="R9055" s="3" t="e">
        <f>TableOMP[[#This Row],[Avg]]+$U$2*TableOMP[[#This Row],[StdDev]]</f>
        <v>#N/A</v>
      </c>
      <c r="S9055" s="3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>MID(M9056,22,1)</f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s="3" t="e">
        <f>TableOMP[[#This Row],[Avg]]-$U$2*TableOMP[[#This Row],[StdDev]]</f>
        <v>#N/A</v>
      </c>
      <c r="R9056" s="3" t="e">
        <f>TableOMP[[#This Row],[Avg]]+$U$2*TableOMP[[#This Row],[StdDev]]</f>
        <v>#N/A</v>
      </c>
      <c r="S9056" s="3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>MID(M9057,22,1)</f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s="3" t="e">
        <f>TableOMP[[#This Row],[Avg]]-$U$2*TableOMP[[#This Row],[StdDev]]</f>
        <v>#N/A</v>
      </c>
      <c r="R9057" s="3" t="e">
        <f>TableOMP[[#This Row],[Avg]]+$U$2*TableOMP[[#This Row],[StdDev]]</f>
        <v>#N/A</v>
      </c>
      <c r="S9057" s="3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>MID(M9058,22,1)</f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s="3" t="e">
        <f>TableOMP[[#This Row],[Avg]]-$U$2*TableOMP[[#This Row],[StdDev]]</f>
        <v>#N/A</v>
      </c>
      <c r="R9058" s="3" t="e">
        <f>TableOMP[[#This Row],[Avg]]+$U$2*TableOMP[[#This Row],[StdDev]]</f>
        <v>#N/A</v>
      </c>
      <c r="S9058" s="3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>MID(M9059,22,1)</f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s="3" t="e">
        <f>TableOMP[[#This Row],[Avg]]-$U$2*TableOMP[[#This Row],[StdDev]]</f>
        <v>#N/A</v>
      </c>
      <c r="R9059" s="3" t="e">
        <f>TableOMP[[#This Row],[Avg]]+$U$2*TableOMP[[#This Row],[StdDev]]</f>
        <v>#N/A</v>
      </c>
      <c r="S9059" s="3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>MID(M9060,22,1)</f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s="3" t="e">
        <f>TableOMP[[#This Row],[Avg]]-$U$2*TableOMP[[#This Row],[StdDev]]</f>
        <v>#N/A</v>
      </c>
      <c r="R9060" s="3" t="e">
        <f>TableOMP[[#This Row],[Avg]]+$U$2*TableOMP[[#This Row],[StdDev]]</f>
        <v>#N/A</v>
      </c>
      <c r="S9060" s="3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>MID(M9061,22,1)</f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s="3" t="e">
        <f>TableOMP[[#This Row],[Avg]]-$U$2*TableOMP[[#This Row],[StdDev]]</f>
        <v>#N/A</v>
      </c>
      <c r="R9061" s="3" t="e">
        <f>TableOMP[[#This Row],[Avg]]+$U$2*TableOMP[[#This Row],[StdDev]]</f>
        <v>#N/A</v>
      </c>
      <c r="S9061" s="3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>MID(M9062,22,1)</f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s="3" t="e">
        <f>TableOMP[[#This Row],[Avg]]-$U$2*TableOMP[[#This Row],[StdDev]]</f>
        <v>#N/A</v>
      </c>
      <c r="R9062" s="3" t="e">
        <f>TableOMP[[#This Row],[Avg]]+$U$2*TableOMP[[#This Row],[StdDev]]</f>
        <v>#N/A</v>
      </c>
      <c r="S9062" s="3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>MID(M9063,22,1)</f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s="3" t="e">
        <f>TableOMP[[#This Row],[Avg]]-$U$2*TableOMP[[#This Row],[StdDev]]</f>
        <v>#N/A</v>
      </c>
      <c r="R9063" s="3" t="e">
        <f>TableOMP[[#This Row],[Avg]]+$U$2*TableOMP[[#This Row],[StdDev]]</f>
        <v>#N/A</v>
      </c>
      <c r="S9063" s="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>MID(M9064,22,1)</f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s="3" t="e">
        <f>TableOMP[[#This Row],[Avg]]-$U$2*TableOMP[[#This Row],[StdDev]]</f>
        <v>#N/A</v>
      </c>
      <c r="R9064" s="3" t="e">
        <f>TableOMP[[#This Row],[Avg]]+$U$2*TableOMP[[#This Row],[StdDev]]</f>
        <v>#N/A</v>
      </c>
      <c r="S9064" s="3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>MID(M9065,22,1)</f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s="3" t="e">
        <f>TableOMP[[#This Row],[Avg]]-$U$2*TableOMP[[#This Row],[StdDev]]</f>
        <v>#N/A</v>
      </c>
      <c r="R9065" s="3" t="e">
        <f>TableOMP[[#This Row],[Avg]]+$U$2*TableOMP[[#This Row],[StdDev]]</f>
        <v>#N/A</v>
      </c>
      <c r="S9065" s="3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>MID(M9066,22,1)</f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s="3" t="e">
        <f>TableOMP[[#This Row],[Avg]]-$U$2*TableOMP[[#This Row],[StdDev]]</f>
        <v>#N/A</v>
      </c>
      <c r="R9066" s="3" t="e">
        <f>TableOMP[[#This Row],[Avg]]+$U$2*TableOMP[[#This Row],[StdDev]]</f>
        <v>#N/A</v>
      </c>
      <c r="S9066" s="3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>MID(M9067,22,1)</f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s="3" t="e">
        <f>TableOMP[[#This Row],[Avg]]-$U$2*TableOMP[[#This Row],[StdDev]]</f>
        <v>#N/A</v>
      </c>
      <c r="R9067" s="3" t="e">
        <f>TableOMP[[#This Row],[Avg]]+$U$2*TableOMP[[#This Row],[StdDev]]</f>
        <v>#N/A</v>
      </c>
      <c r="S9067" s="3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>MID(M9068,22,1)</f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s="3" t="e">
        <f>TableOMP[[#This Row],[Avg]]-$U$2*TableOMP[[#This Row],[StdDev]]</f>
        <v>#N/A</v>
      </c>
      <c r="R9068" s="3" t="e">
        <f>TableOMP[[#This Row],[Avg]]+$U$2*TableOMP[[#This Row],[StdDev]]</f>
        <v>#N/A</v>
      </c>
      <c r="S9068" s="3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>MID(M9069,22,1)</f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s="3" t="e">
        <f>TableOMP[[#This Row],[Avg]]-$U$2*TableOMP[[#This Row],[StdDev]]</f>
        <v>#N/A</v>
      </c>
      <c r="R9069" s="3" t="e">
        <f>TableOMP[[#This Row],[Avg]]+$U$2*TableOMP[[#This Row],[StdDev]]</f>
        <v>#N/A</v>
      </c>
      <c r="S9069" s="3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>MID(M9070,22,1)</f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s="3" t="e">
        <f>TableOMP[[#This Row],[Avg]]-$U$2*TableOMP[[#This Row],[StdDev]]</f>
        <v>#N/A</v>
      </c>
      <c r="R9070" s="3" t="e">
        <f>TableOMP[[#This Row],[Avg]]+$U$2*TableOMP[[#This Row],[StdDev]]</f>
        <v>#N/A</v>
      </c>
      <c r="S9070" s="3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>MID(M9071,22,1)</f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s="3" t="e">
        <f>TableOMP[[#This Row],[Avg]]-$U$2*TableOMP[[#This Row],[StdDev]]</f>
        <v>#N/A</v>
      </c>
      <c r="R9071" s="3" t="e">
        <f>TableOMP[[#This Row],[Avg]]+$U$2*TableOMP[[#This Row],[StdDev]]</f>
        <v>#N/A</v>
      </c>
      <c r="S9071" s="3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>MID(M9072,22,1)</f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s="3" t="e">
        <f>TableOMP[[#This Row],[Avg]]-$U$2*TableOMP[[#This Row],[StdDev]]</f>
        <v>#N/A</v>
      </c>
      <c r="R9072" s="3" t="e">
        <f>TableOMP[[#This Row],[Avg]]+$U$2*TableOMP[[#This Row],[StdDev]]</f>
        <v>#N/A</v>
      </c>
      <c r="S9072" s="3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>MID(M9073,22,1)</f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s="3" t="e">
        <f>TableOMP[[#This Row],[Avg]]-$U$2*TableOMP[[#This Row],[StdDev]]</f>
        <v>#N/A</v>
      </c>
      <c r="R9073" s="3" t="e">
        <f>TableOMP[[#This Row],[Avg]]+$U$2*TableOMP[[#This Row],[StdDev]]</f>
        <v>#N/A</v>
      </c>
      <c r="S9073" s="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>MID(M9074,22,1)</f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s="3" t="e">
        <f>TableOMP[[#This Row],[Avg]]-$U$2*TableOMP[[#This Row],[StdDev]]</f>
        <v>#N/A</v>
      </c>
      <c r="R9074" s="3" t="e">
        <f>TableOMP[[#This Row],[Avg]]+$U$2*TableOMP[[#This Row],[StdDev]]</f>
        <v>#N/A</v>
      </c>
      <c r="S9074" s="3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>MID(M9075,22,1)</f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s="3" t="e">
        <f>TableOMP[[#This Row],[Avg]]-$U$2*TableOMP[[#This Row],[StdDev]]</f>
        <v>#N/A</v>
      </c>
      <c r="R9075" s="3" t="e">
        <f>TableOMP[[#This Row],[Avg]]+$U$2*TableOMP[[#This Row],[StdDev]]</f>
        <v>#N/A</v>
      </c>
      <c r="S9075" s="3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>MID(M9076,22,1)</f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s="3" t="e">
        <f>TableOMP[[#This Row],[Avg]]-$U$2*TableOMP[[#This Row],[StdDev]]</f>
        <v>#N/A</v>
      </c>
      <c r="R9076" s="3" t="e">
        <f>TableOMP[[#This Row],[Avg]]+$U$2*TableOMP[[#This Row],[StdDev]]</f>
        <v>#N/A</v>
      </c>
      <c r="S9076" s="3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>MID(M9077,22,1)</f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s="3" t="e">
        <f>TableOMP[[#This Row],[Avg]]-$U$2*TableOMP[[#This Row],[StdDev]]</f>
        <v>#N/A</v>
      </c>
      <c r="R9077" s="3" t="e">
        <f>TableOMP[[#This Row],[Avg]]+$U$2*TableOMP[[#This Row],[StdDev]]</f>
        <v>#N/A</v>
      </c>
      <c r="S9077" s="3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>MID(M9078,22,1)</f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s="3" t="e">
        <f>TableOMP[[#This Row],[Avg]]-$U$2*TableOMP[[#This Row],[StdDev]]</f>
        <v>#N/A</v>
      </c>
      <c r="R9078" s="3" t="e">
        <f>TableOMP[[#This Row],[Avg]]+$U$2*TableOMP[[#This Row],[StdDev]]</f>
        <v>#N/A</v>
      </c>
      <c r="S9078" s="3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>MID(M9079,22,1)</f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s="3" t="e">
        <f>TableOMP[[#This Row],[Avg]]-$U$2*TableOMP[[#This Row],[StdDev]]</f>
        <v>#N/A</v>
      </c>
      <c r="R9079" s="3" t="e">
        <f>TableOMP[[#This Row],[Avg]]+$U$2*TableOMP[[#This Row],[StdDev]]</f>
        <v>#N/A</v>
      </c>
      <c r="S9079" s="3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>MID(M9080,22,1)</f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s="3" t="e">
        <f>TableOMP[[#This Row],[Avg]]-$U$2*TableOMP[[#This Row],[StdDev]]</f>
        <v>#N/A</v>
      </c>
      <c r="R9080" s="3" t="e">
        <f>TableOMP[[#This Row],[Avg]]+$U$2*TableOMP[[#This Row],[StdDev]]</f>
        <v>#N/A</v>
      </c>
      <c r="S9080" s="3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>MID(M9081,22,1)</f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s="3" t="e">
        <f>TableOMP[[#This Row],[Avg]]-$U$2*TableOMP[[#This Row],[StdDev]]</f>
        <v>#N/A</v>
      </c>
      <c r="R9081" s="3" t="e">
        <f>TableOMP[[#This Row],[Avg]]+$U$2*TableOMP[[#This Row],[StdDev]]</f>
        <v>#N/A</v>
      </c>
      <c r="S9081" s="3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>MID(M9082,22,1)</f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s="3" t="e">
        <f>TableOMP[[#This Row],[Avg]]-$U$2*TableOMP[[#This Row],[StdDev]]</f>
        <v>#N/A</v>
      </c>
      <c r="R9082" s="3" t="e">
        <f>TableOMP[[#This Row],[Avg]]+$U$2*TableOMP[[#This Row],[StdDev]]</f>
        <v>#N/A</v>
      </c>
      <c r="S9082" s="3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>MID(M9083,22,1)</f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s="3" t="e">
        <f>TableOMP[[#This Row],[Avg]]-$U$2*TableOMP[[#This Row],[StdDev]]</f>
        <v>#N/A</v>
      </c>
      <c r="R9083" s="3" t="e">
        <f>TableOMP[[#This Row],[Avg]]+$U$2*TableOMP[[#This Row],[StdDev]]</f>
        <v>#N/A</v>
      </c>
      <c r="S9083" s="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>MID(M9084,22,1)</f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s="3" t="e">
        <f>TableOMP[[#This Row],[Avg]]-$U$2*TableOMP[[#This Row],[StdDev]]</f>
        <v>#N/A</v>
      </c>
      <c r="R9084" s="3" t="e">
        <f>TableOMP[[#This Row],[Avg]]+$U$2*TableOMP[[#This Row],[StdDev]]</f>
        <v>#N/A</v>
      </c>
      <c r="S9084" s="3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>MID(M9085,22,1)</f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s="3" t="e">
        <f>TableOMP[[#This Row],[Avg]]-$U$2*TableOMP[[#This Row],[StdDev]]</f>
        <v>#N/A</v>
      </c>
      <c r="R9085" s="3" t="e">
        <f>TableOMP[[#This Row],[Avg]]+$U$2*TableOMP[[#This Row],[StdDev]]</f>
        <v>#N/A</v>
      </c>
      <c r="S9085" s="3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>MID(M9086,22,1)</f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s="3" t="e">
        <f>TableOMP[[#This Row],[Avg]]-$U$2*TableOMP[[#This Row],[StdDev]]</f>
        <v>#N/A</v>
      </c>
      <c r="R9086" s="3" t="e">
        <f>TableOMP[[#This Row],[Avg]]+$U$2*TableOMP[[#This Row],[StdDev]]</f>
        <v>#N/A</v>
      </c>
      <c r="S9086" s="3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>MID(M9087,22,1)</f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s="3" t="e">
        <f>TableOMP[[#This Row],[Avg]]-$U$2*TableOMP[[#This Row],[StdDev]]</f>
        <v>#N/A</v>
      </c>
      <c r="R9087" s="3" t="e">
        <f>TableOMP[[#This Row],[Avg]]+$U$2*TableOMP[[#This Row],[StdDev]]</f>
        <v>#N/A</v>
      </c>
      <c r="S9087" s="3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>MID(M9088,22,1)</f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s="3" t="e">
        <f>TableOMP[[#This Row],[Avg]]-$U$2*TableOMP[[#This Row],[StdDev]]</f>
        <v>#N/A</v>
      </c>
      <c r="R9088" s="3" t="e">
        <f>TableOMP[[#This Row],[Avg]]+$U$2*TableOMP[[#This Row],[StdDev]]</f>
        <v>#N/A</v>
      </c>
      <c r="S9088" s="3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>MID(M9089,22,1)</f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s="3" t="e">
        <f>TableOMP[[#This Row],[Avg]]-$U$2*TableOMP[[#This Row],[StdDev]]</f>
        <v>#N/A</v>
      </c>
      <c r="R9089" s="3" t="e">
        <f>TableOMP[[#This Row],[Avg]]+$U$2*TableOMP[[#This Row],[StdDev]]</f>
        <v>#N/A</v>
      </c>
      <c r="S9089" s="3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s="3" t="e">
        <f>TableOMP[[#This Row],[Avg]]-$U$2*TableOMP[[#This Row],[StdDev]]</f>
        <v>#N/A</v>
      </c>
      <c r="R9090" s="3" t="e">
        <f>TableOMP[[#This Row],[Avg]]+$U$2*TableOMP[[#This Row],[StdDev]]</f>
        <v>#N/A</v>
      </c>
      <c r="S9090" s="3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>MID(M9091,22,1)</f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s="3" t="e">
        <f>TableOMP[[#This Row],[Avg]]-$U$2*TableOMP[[#This Row],[StdDev]]</f>
        <v>#N/A</v>
      </c>
      <c r="R9091" s="3" t="e">
        <f>TableOMP[[#This Row],[Avg]]+$U$2*TableOMP[[#This Row],[StdDev]]</f>
        <v>#N/A</v>
      </c>
      <c r="S9091" s="3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>MID(M9092,22,1)</f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s="3" t="e">
        <f>TableOMP[[#This Row],[Avg]]-$U$2*TableOMP[[#This Row],[StdDev]]</f>
        <v>#N/A</v>
      </c>
      <c r="R9092" s="3" t="e">
        <f>TableOMP[[#This Row],[Avg]]+$U$2*TableOMP[[#This Row],[StdDev]]</f>
        <v>#N/A</v>
      </c>
      <c r="S9092" s="3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>MID(M9093,22,1)</f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s="3" t="e">
        <f>TableOMP[[#This Row],[Avg]]-$U$2*TableOMP[[#This Row],[StdDev]]</f>
        <v>#N/A</v>
      </c>
      <c r="R9093" s="3" t="e">
        <f>TableOMP[[#This Row],[Avg]]+$U$2*TableOMP[[#This Row],[StdDev]]</f>
        <v>#N/A</v>
      </c>
      <c r="S9093" s="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>MID(M9094,22,1)</f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s="3" t="e">
        <f>TableOMP[[#This Row],[Avg]]-$U$2*TableOMP[[#This Row],[StdDev]]</f>
        <v>#N/A</v>
      </c>
      <c r="R9094" s="3" t="e">
        <f>TableOMP[[#This Row],[Avg]]+$U$2*TableOMP[[#This Row],[StdDev]]</f>
        <v>#N/A</v>
      </c>
      <c r="S9094" s="3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>MID(M9095,22,1)</f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s="3" t="e">
        <f>TableOMP[[#This Row],[Avg]]-$U$2*TableOMP[[#This Row],[StdDev]]</f>
        <v>#N/A</v>
      </c>
      <c r="R9095" s="3" t="e">
        <f>TableOMP[[#This Row],[Avg]]+$U$2*TableOMP[[#This Row],[StdDev]]</f>
        <v>#N/A</v>
      </c>
      <c r="S9095" s="3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>MID(M9096,22,1)</f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s="3" t="e">
        <f>TableOMP[[#This Row],[Avg]]-$U$2*TableOMP[[#This Row],[StdDev]]</f>
        <v>#N/A</v>
      </c>
      <c r="R9096" s="3" t="e">
        <f>TableOMP[[#This Row],[Avg]]+$U$2*TableOMP[[#This Row],[StdDev]]</f>
        <v>#N/A</v>
      </c>
      <c r="S9096" s="3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>MID(M9097,22,1)</f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s="3" t="e">
        <f>TableOMP[[#This Row],[Avg]]-$U$2*TableOMP[[#This Row],[StdDev]]</f>
        <v>#N/A</v>
      </c>
      <c r="R9097" s="3" t="e">
        <f>TableOMP[[#This Row],[Avg]]+$U$2*TableOMP[[#This Row],[StdDev]]</f>
        <v>#N/A</v>
      </c>
      <c r="S9097" s="3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>MID(M9098,22,1)</f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s="3" t="e">
        <f>TableOMP[[#This Row],[Avg]]-$U$2*TableOMP[[#This Row],[StdDev]]</f>
        <v>#N/A</v>
      </c>
      <c r="R9098" s="3" t="e">
        <f>TableOMP[[#This Row],[Avg]]+$U$2*TableOMP[[#This Row],[StdDev]]</f>
        <v>#N/A</v>
      </c>
      <c r="S9098" s="3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>MID(M9099,22,1)</f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s="3" t="e">
        <f>TableOMP[[#This Row],[Avg]]-$U$2*TableOMP[[#This Row],[StdDev]]</f>
        <v>#N/A</v>
      </c>
      <c r="R9099" s="3" t="e">
        <f>TableOMP[[#This Row],[Avg]]+$U$2*TableOMP[[#This Row],[StdDev]]</f>
        <v>#N/A</v>
      </c>
      <c r="S9099" s="3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>MID(M9100,22,1)</f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s="3" t="e">
        <f>TableOMP[[#This Row],[Avg]]-$U$2*TableOMP[[#This Row],[StdDev]]</f>
        <v>#N/A</v>
      </c>
      <c r="R9100" s="3" t="e">
        <f>TableOMP[[#This Row],[Avg]]+$U$2*TableOMP[[#This Row],[StdDev]]</f>
        <v>#N/A</v>
      </c>
      <c r="S9100" s="3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>MID(M9101,22,1)</f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s="3" t="e">
        <f>TableOMP[[#This Row],[Avg]]-$U$2*TableOMP[[#This Row],[StdDev]]</f>
        <v>#N/A</v>
      </c>
      <c r="R9101" s="3" t="e">
        <f>TableOMP[[#This Row],[Avg]]+$U$2*TableOMP[[#This Row],[StdDev]]</f>
        <v>#N/A</v>
      </c>
      <c r="S9101" s="3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>MID(M9102,22,1)</f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s="3" t="e">
        <f>TableOMP[[#This Row],[Avg]]-$U$2*TableOMP[[#This Row],[StdDev]]</f>
        <v>#N/A</v>
      </c>
      <c r="R9102" s="3" t="e">
        <f>TableOMP[[#This Row],[Avg]]+$U$2*TableOMP[[#This Row],[StdDev]]</f>
        <v>#N/A</v>
      </c>
      <c r="S9102" s="3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>MID(M9103,22,1)</f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s="3" t="e">
        <f>TableOMP[[#This Row],[Avg]]-$U$2*TableOMP[[#This Row],[StdDev]]</f>
        <v>#N/A</v>
      </c>
      <c r="R9103" s="3" t="e">
        <f>TableOMP[[#This Row],[Avg]]+$U$2*TableOMP[[#This Row],[StdDev]]</f>
        <v>#N/A</v>
      </c>
      <c r="S9103" s="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>MID(M9104,22,1)</f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s="3" t="e">
        <f>TableOMP[[#This Row],[Avg]]-$U$2*TableOMP[[#This Row],[StdDev]]</f>
        <v>#N/A</v>
      </c>
      <c r="R9104" s="3" t="e">
        <f>TableOMP[[#This Row],[Avg]]+$U$2*TableOMP[[#This Row],[StdDev]]</f>
        <v>#N/A</v>
      </c>
      <c r="S9104" s="3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>MID(M9105,22,1)</f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s="3" t="e">
        <f>TableOMP[[#This Row],[Avg]]-$U$2*TableOMP[[#This Row],[StdDev]]</f>
        <v>#N/A</v>
      </c>
      <c r="R9105" s="3" t="e">
        <f>TableOMP[[#This Row],[Avg]]+$U$2*TableOMP[[#This Row],[StdDev]]</f>
        <v>#N/A</v>
      </c>
      <c r="S9105" s="3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>MID(M9106,22,1)</f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s="3" t="e">
        <f>TableOMP[[#This Row],[Avg]]-$U$2*TableOMP[[#This Row],[StdDev]]</f>
        <v>#N/A</v>
      </c>
      <c r="R9106" s="3" t="e">
        <f>TableOMP[[#This Row],[Avg]]+$U$2*TableOMP[[#This Row],[StdDev]]</f>
        <v>#N/A</v>
      </c>
      <c r="S9106" s="3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>MID(M9107,22,1)</f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s="3" t="e">
        <f>TableOMP[[#This Row],[Avg]]-$U$2*TableOMP[[#This Row],[StdDev]]</f>
        <v>#N/A</v>
      </c>
      <c r="R9107" s="3" t="e">
        <f>TableOMP[[#This Row],[Avg]]+$U$2*TableOMP[[#This Row],[StdDev]]</f>
        <v>#N/A</v>
      </c>
      <c r="S9107" s="3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>MID(M9108,22,1)</f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s="3" t="e">
        <f>TableOMP[[#This Row],[Avg]]-$U$2*TableOMP[[#This Row],[StdDev]]</f>
        <v>#N/A</v>
      </c>
      <c r="R9108" s="3" t="e">
        <f>TableOMP[[#This Row],[Avg]]+$U$2*TableOMP[[#This Row],[StdDev]]</f>
        <v>#N/A</v>
      </c>
      <c r="S9108" s="3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>MID(M9109,22,1)</f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s="3" t="e">
        <f>TableOMP[[#This Row],[Avg]]-$U$2*TableOMP[[#This Row],[StdDev]]</f>
        <v>#N/A</v>
      </c>
      <c r="R9109" s="3" t="e">
        <f>TableOMP[[#This Row],[Avg]]+$U$2*TableOMP[[#This Row],[StdDev]]</f>
        <v>#N/A</v>
      </c>
      <c r="S9109" s="3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>MID(M9110,22,1)</f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s="3" t="e">
        <f>TableOMP[[#This Row],[Avg]]-$U$2*TableOMP[[#This Row],[StdDev]]</f>
        <v>#N/A</v>
      </c>
      <c r="R9110" s="3" t="e">
        <f>TableOMP[[#This Row],[Avg]]+$U$2*TableOMP[[#This Row],[StdDev]]</f>
        <v>#N/A</v>
      </c>
      <c r="S9110" s="3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>MID(M9111,22,1)</f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s="3" t="e">
        <f>TableOMP[[#This Row],[Avg]]-$U$2*TableOMP[[#This Row],[StdDev]]</f>
        <v>#N/A</v>
      </c>
      <c r="R9111" s="3" t="e">
        <f>TableOMP[[#This Row],[Avg]]+$U$2*TableOMP[[#This Row],[StdDev]]</f>
        <v>#N/A</v>
      </c>
      <c r="S9111" s="3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>MID(M9112,22,1)</f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s="3" t="e">
        <f>TableOMP[[#This Row],[Avg]]-$U$2*TableOMP[[#This Row],[StdDev]]</f>
        <v>#N/A</v>
      </c>
      <c r="R9112" s="3" t="e">
        <f>TableOMP[[#This Row],[Avg]]+$U$2*TableOMP[[#This Row],[StdDev]]</f>
        <v>#N/A</v>
      </c>
      <c r="S9112" s="3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>MID(M9113,22,1)</f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s="3" t="e">
        <f>TableOMP[[#This Row],[Avg]]-$U$2*TableOMP[[#This Row],[StdDev]]</f>
        <v>#N/A</v>
      </c>
      <c r="R9113" s="3" t="e">
        <f>TableOMP[[#This Row],[Avg]]+$U$2*TableOMP[[#This Row],[StdDev]]</f>
        <v>#N/A</v>
      </c>
      <c r="S9113" s="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>MID(M9114,22,1)</f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s="3" t="e">
        <f>TableOMP[[#This Row],[Avg]]-$U$2*TableOMP[[#This Row],[StdDev]]</f>
        <v>#N/A</v>
      </c>
      <c r="R9114" s="3" t="e">
        <f>TableOMP[[#This Row],[Avg]]+$U$2*TableOMP[[#This Row],[StdDev]]</f>
        <v>#N/A</v>
      </c>
      <c r="S9114" s="3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>MID(M9115,22,1)</f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s="3" t="e">
        <f>TableOMP[[#This Row],[Avg]]-$U$2*TableOMP[[#This Row],[StdDev]]</f>
        <v>#N/A</v>
      </c>
      <c r="R9115" s="3" t="e">
        <f>TableOMP[[#This Row],[Avg]]+$U$2*TableOMP[[#This Row],[StdDev]]</f>
        <v>#N/A</v>
      </c>
      <c r="S9115" s="3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>MID(M9116,22,1)</f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s="3" t="e">
        <f>TableOMP[[#This Row],[Avg]]-$U$2*TableOMP[[#This Row],[StdDev]]</f>
        <v>#N/A</v>
      </c>
      <c r="R9116" s="3" t="e">
        <f>TableOMP[[#This Row],[Avg]]+$U$2*TableOMP[[#This Row],[StdDev]]</f>
        <v>#N/A</v>
      </c>
      <c r="S9116" s="3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>MID(M9117,22,1)</f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s="3" t="e">
        <f>TableOMP[[#This Row],[Avg]]-$U$2*TableOMP[[#This Row],[StdDev]]</f>
        <v>#N/A</v>
      </c>
      <c r="R9117" s="3" t="e">
        <f>TableOMP[[#This Row],[Avg]]+$U$2*TableOMP[[#This Row],[StdDev]]</f>
        <v>#N/A</v>
      </c>
      <c r="S9117" s="3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>MID(M9118,22,1)</f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s="3" t="e">
        <f>TableOMP[[#This Row],[Avg]]-$U$2*TableOMP[[#This Row],[StdDev]]</f>
        <v>#N/A</v>
      </c>
      <c r="R9118" s="3" t="e">
        <f>TableOMP[[#This Row],[Avg]]+$U$2*TableOMP[[#This Row],[StdDev]]</f>
        <v>#N/A</v>
      </c>
      <c r="S9118" s="3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>MID(M9119,22,1)</f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s="3" t="e">
        <f>TableOMP[[#This Row],[Avg]]-$U$2*TableOMP[[#This Row],[StdDev]]</f>
        <v>#N/A</v>
      </c>
      <c r="R9119" s="3" t="e">
        <f>TableOMP[[#This Row],[Avg]]+$U$2*TableOMP[[#This Row],[StdDev]]</f>
        <v>#N/A</v>
      </c>
      <c r="S9119" s="3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>MID(M9120,22,1)</f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s="3" t="e">
        <f>TableOMP[[#This Row],[Avg]]-$U$2*TableOMP[[#This Row],[StdDev]]</f>
        <v>#N/A</v>
      </c>
      <c r="R9120" s="3" t="e">
        <f>TableOMP[[#This Row],[Avg]]+$U$2*TableOMP[[#This Row],[StdDev]]</f>
        <v>#N/A</v>
      </c>
      <c r="S9120" s="3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>MID(M9121,22,1)</f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s="3" t="e">
        <f>TableOMP[[#This Row],[Avg]]-$U$2*TableOMP[[#This Row],[StdDev]]</f>
        <v>#N/A</v>
      </c>
      <c r="R9121" s="3" t="e">
        <f>TableOMP[[#This Row],[Avg]]+$U$2*TableOMP[[#This Row],[StdDev]]</f>
        <v>#N/A</v>
      </c>
      <c r="S9121" s="3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>MID(M9122,22,1)</f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s="3" t="e">
        <f>TableOMP[[#This Row],[Avg]]-$U$2*TableOMP[[#This Row],[StdDev]]</f>
        <v>#N/A</v>
      </c>
      <c r="R9122" s="3" t="e">
        <f>TableOMP[[#This Row],[Avg]]+$U$2*TableOMP[[#This Row],[StdDev]]</f>
        <v>#N/A</v>
      </c>
      <c r="S9122" s="3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>MID(M9123,22,1)</f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s="3" t="e">
        <f>TableOMP[[#This Row],[Avg]]-$U$2*TableOMP[[#This Row],[StdDev]]</f>
        <v>#N/A</v>
      </c>
      <c r="R9123" s="3" t="e">
        <f>TableOMP[[#This Row],[Avg]]+$U$2*TableOMP[[#This Row],[StdDev]]</f>
        <v>#N/A</v>
      </c>
      <c r="S9123" s="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>MID(M9124,22,1)</f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s="3" t="e">
        <f>TableOMP[[#This Row],[Avg]]-$U$2*TableOMP[[#This Row],[StdDev]]</f>
        <v>#N/A</v>
      </c>
      <c r="R9124" s="3" t="e">
        <f>TableOMP[[#This Row],[Avg]]+$U$2*TableOMP[[#This Row],[StdDev]]</f>
        <v>#N/A</v>
      </c>
      <c r="S9124" s="3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>MID(M9125,22,1)</f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s="3" t="e">
        <f>TableOMP[[#This Row],[Avg]]-$U$2*TableOMP[[#This Row],[StdDev]]</f>
        <v>#N/A</v>
      </c>
      <c r="R9125" s="3" t="e">
        <f>TableOMP[[#This Row],[Avg]]+$U$2*TableOMP[[#This Row],[StdDev]]</f>
        <v>#N/A</v>
      </c>
      <c r="S9125" s="3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>MID(M9126,22,1)</f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s="3" t="e">
        <f>TableOMP[[#This Row],[Avg]]-$U$2*TableOMP[[#This Row],[StdDev]]</f>
        <v>#N/A</v>
      </c>
      <c r="R9126" s="3" t="e">
        <f>TableOMP[[#This Row],[Avg]]+$U$2*TableOMP[[#This Row],[StdDev]]</f>
        <v>#N/A</v>
      </c>
      <c r="S9126" s="3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>MID(M9127,22,1)</f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s="3" t="e">
        <f>TableOMP[[#This Row],[Avg]]-$U$2*TableOMP[[#This Row],[StdDev]]</f>
        <v>#N/A</v>
      </c>
      <c r="R9127" s="3" t="e">
        <f>TableOMP[[#This Row],[Avg]]+$U$2*TableOMP[[#This Row],[StdDev]]</f>
        <v>#N/A</v>
      </c>
      <c r="S9127" s="3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>MID(M9128,22,1)</f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s="3" t="e">
        <f>TableOMP[[#This Row],[Avg]]-$U$2*TableOMP[[#This Row],[StdDev]]</f>
        <v>#N/A</v>
      </c>
      <c r="R9128" s="3" t="e">
        <f>TableOMP[[#This Row],[Avg]]+$U$2*TableOMP[[#This Row],[StdDev]]</f>
        <v>#N/A</v>
      </c>
      <c r="S9128" s="3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>MID(M9129,22,1)</f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s="3" t="e">
        <f>TableOMP[[#This Row],[Avg]]-$U$2*TableOMP[[#This Row],[StdDev]]</f>
        <v>#N/A</v>
      </c>
      <c r="R9129" s="3" t="e">
        <f>TableOMP[[#This Row],[Avg]]+$U$2*TableOMP[[#This Row],[StdDev]]</f>
        <v>#N/A</v>
      </c>
      <c r="S9129" s="3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>MID(M9130,22,1)</f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s="3" t="e">
        <f>TableOMP[[#This Row],[Avg]]-$U$2*TableOMP[[#This Row],[StdDev]]</f>
        <v>#N/A</v>
      </c>
      <c r="R9130" s="3" t="e">
        <f>TableOMP[[#This Row],[Avg]]+$U$2*TableOMP[[#This Row],[StdDev]]</f>
        <v>#N/A</v>
      </c>
      <c r="S9130" s="3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>MID(M9131,22,1)</f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s="3" t="e">
        <f>TableOMP[[#This Row],[Avg]]-$U$2*TableOMP[[#This Row],[StdDev]]</f>
        <v>#N/A</v>
      </c>
      <c r="R9131" s="3" t="e">
        <f>TableOMP[[#This Row],[Avg]]+$U$2*TableOMP[[#This Row],[StdDev]]</f>
        <v>#N/A</v>
      </c>
      <c r="S9131" s="3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>MID(M9132,22,1)</f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s="3" t="e">
        <f>TableOMP[[#This Row],[Avg]]-$U$2*TableOMP[[#This Row],[StdDev]]</f>
        <v>#N/A</v>
      </c>
      <c r="R9132" s="3" t="e">
        <f>TableOMP[[#This Row],[Avg]]+$U$2*TableOMP[[#This Row],[StdDev]]</f>
        <v>#N/A</v>
      </c>
      <c r="S9132" s="3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>MID(M9133,22,1)</f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s="3" t="e">
        <f>TableOMP[[#This Row],[Avg]]-$U$2*TableOMP[[#This Row],[StdDev]]</f>
        <v>#N/A</v>
      </c>
      <c r="R9133" s="3" t="e">
        <f>TableOMP[[#This Row],[Avg]]+$U$2*TableOMP[[#This Row],[StdDev]]</f>
        <v>#N/A</v>
      </c>
      <c r="S9133" s="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>MID(M9134,22,1)</f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s="3" t="e">
        <f>TableOMP[[#This Row],[Avg]]-$U$2*TableOMP[[#This Row],[StdDev]]</f>
        <v>#N/A</v>
      </c>
      <c r="R9134" s="3" t="e">
        <f>TableOMP[[#This Row],[Avg]]+$U$2*TableOMP[[#This Row],[StdDev]]</f>
        <v>#N/A</v>
      </c>
      <c r="S9134" s="3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>MID(M9135,22,1)</f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s="3" t="e">
        <f>TableOMP[[#This Row],[Avg]]-$U$2*TableOMP[[#This Row],[StdDev]]</f>
        <v>#N/A</v>
      </c>
      <c r="R9135" s="3" t="e">
        <f>TableOMP[[#This Row],[Avg]]+$U$2*TableOMP[[#This Row],[StdDev]]</f>
        <v>#N/A</v>
      </c>
      <c r="S9135" s="3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>MID(M9136,22,1)</f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s="3" t="e">
        <f>TableOMP[[#This Row],[Avg]]-$U$2*TableOMP[[#This Row],[StdDev]]</f>
        <v>#N/A</v>
      </c>
      <c r="R9136" s="3" t="e">
        <f>TableOMP[[#This Row],[Avg]]+$U$2*TableOMP[[#This Row],[StdDev]]</f>
        <v>#N/A</v>
      </c>
      <c r="S9136" s="3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>MID(M9137,22,1)</f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s="3" t="e">
        <f>TableOMP[[#This Row],[Avg]]-$U$2*TableOMP[[#This Row],[StdDev]]</f>
        <v>#N/A</v>
      </c>
      <c r="R9137" s="3" t="e">
        <f>TableOMP[[#This Row],[Avg]]+$U$2*TableOMP[[#This Row],[StdDev]]</f>
        <v>#N/A</v>
      </c>
      <c r="S9137" s="3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>MID(M9138,22,1)</f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s="3" t="e">
        <f>TableOMP[[#This Row],[Avg]]-$U$2*TableOMP[[#This Row],[StdDev]]</f>
        <v>#N/A</v>
      </c>
      <c r="R9138" s="3" t="e">
        <f>TableOMP[[#This Row],[Avg]]+$U$2*TableOMP[[#This Row],[StdDev]]</f>
        <v>#N/A</v>
      </c>
      <c r="S9138" s="3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>MID(M9139,22,1)</f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s="3" t="e">
        <f>TableOMP[[#This Row],[Avg]]-$U$2*TableOMP[[#This Row],[StdDev]]</f>
        <v>#N/A</v>
      </c>
      <c r="R9139" s="3" t="e">
        <f>TableOMP[[#This Row],[Avg]]+$U$2*TableOMP[[#This Row],[StdDev]]</f>
        <v>#N/A</v>
      </c>
      <c r="S9139" s="3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>MID(M9140,22,1)</f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s="3" t="e">
        <f>TableOMP[[#This Row],[Avg]]-$U$2*TableOMP[[#This Row],[StdDev]]</f>
        <v>#N/A</v>
      </c>
      <c r="R9140" s="3" t="e">
        <f>TableOMP[[#This Row],[Avg]]+$U$2*TableOMP[[#This Row],[StdDev]]</f>
        <v>#N/A</v>
      </c>
      <c r="S9140" s="3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>MID(M9141,22,1)</f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s="3" t="e">
        <f>TableOMP[[#This Row],[Avg]]-$U$2*TableOMP[[#This Row],[StdDev]]</f>
        <v>#N/A</v>
      </c>
      <c r="R9141" s="3" t="e">
        <f>TableOMP[[#This Row],[Avg]]+$U$2*TableOMP[[#This Row],[StdDev]]</f>
        <v>#N/A</v>
      </c>
      <c r="S9141" s="3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>MID(M9142,22,1)</f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s="3" t="e">
        <f>TableOMP[[#This Row],[Avg]]-$U$2*TableOMP[[#This Row],[StdDev]]</f>
        <v>#N/A</v>
      </c>
      <c r="R9142" s="3" t="e">
        <f>TableOMP[[#This Row],[Avg]]+$U$2*TableOMP[[#This Row],[StdDev]]</f>
        <v>#N/A</v>
      </c>
      <c r="S9142" s="3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>MID(M9143,22,1)</f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s="3" t="e">
        <f>TableOMP[[#This Row],[Avg]]-$U$2*TableOMP[[#This Row],[StdDev]]</f>
        <v>#N/A</v>
      </c>
      <c r="R9143" s="3" t="e">
        <f>TableOMP[[#This Row],[Avg]]+$U$2*TableOMP[[#This Row],[StdDev]]</f>
        <v>#N/A</v>
      </c>
      <c r="S9143" s="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>MID(M9144,22,1)</f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s="3" t="e">
        <f>TableOMP[[#This Row],[Avg]]-$U$2*TableOMP[[#This Row],[StdDev]]</f>
        <v>#N/A</v>
      </c>
      <c r="R9144" s="3" t="e">
        <f>TableOMP[[#This Row],[Avg]]+$U$2*TableOMP[[#This Row],[StdDev]]</f>
        <v>#N/A</v>
      </c>
      <c r="S9144" s="3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>MID(M9145,22,1)</f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s="3" t="e">
        <f>TableOMP[[#This Row],[Avg]]-$U$2*TableOMP[[#This Row],[StdDev]]</f>
        <v>#N/A</v>
      </c>
      <c r="R9145" s="3" t="e">
        <f>TableOMP[[#This Row],[Avg]]+$U$2*TableOMP[[#This Row],[StdDev]]</f>
        <v>#N/A</v>
      </c>
      <c r="S9145" s="3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>MID(M9146,22,1)</f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257.32682675000001</v>
      </c>
      <c r="P9146">
        <f>VLOOKUP(TableOMP[[#This Row],[Label]],TableAvg[],3,FALSE)</f>
        <v>0.17657434421103815</v>
      </c>
      <c r="Q9146" s="3">
        <f>TableOMP[[#This Row],[Avg]]-$U$2*TableOMP[[#This Row],[StdDev]]</f>
        <v>256.97367806157791</v>
      </c>
      <c r="R9146" s="3">
        <f>TableOMP[[#This Row],[Avg]]+$U$2*TableOMP[[#This Row],[StdDev]]</f>
        <v>257.6799754384221</v>
      </c>
      <c r="S9146" s="3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>MID(M9147,22,1)</f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257.335578</v>
      </c>
      <c r="P9147">
        <f>VLOOKUP(TableOMP[[#This Row],[Label]],TableAvg[],3,FALSE)</f>
        <v>9.880981174626631E-2</v>
      </c>
      <c r="Q9147" s="3">
        <f>TableOMP[[#This Row],[Avg]]-$U$2*TableOMP[[#This Row],[StdDev]]</f>
        <v>257.13795837650747</v>
      </c>
      <c r="R9147" s="3">
        <f>TableOMP[[#This Row],[Avg]]+$U$2*TableOMP[[#This Row],[StdDev]]</f>
        <v>257.53319762349253</v>
      </c>
      <c r="S9147" s="3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>MID(M9148,22,1)</f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257.24907050000002</v>
      </c>
      <c r="P9148">
        <f>VLOOKUP(TableOMP[[#This Row],[Label]],TableAvg[],3,FALSE)</f>
        <v>0.10163869601503976</v>
      </c>
      <c r="Q9148" s="3">
        <f>TableOMP[[#This Row],[Avg]]-$U$2*TableOMP[[#This Row],[StdDev]]</f>
        <v>257.04579310796993</v>
      </c>
      <c r="R9148" s="3">
        <f>TableOMP[[#This Row],[Avg]]+$U$2*TableOMP[[#This Row],[StdDev]]</f>
        <v>257.4523478920301</v>
      </c>
      <c r="S9148" s="3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>MID(M9149,22,1)</f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257.30467900000002</v>
      </c>
      <c r="P9149">
        <f>VLOOKUP(TableOMP[[#This Row],[Label]],TableAvg[],3,FALSE)</f>
        <v>9.7921857073827737E-2</v>
      </c>
      <c r="Q9149" s="3">
        <f>TableOMP[[#This Row],[Avg]]-$U$2*TableOMP[[#This Row],[StdDev]]</f>
        <v>257.10883528585236</v>
      </c>
      <c r="R9149" s="3">
        <f>TableOMP[[#This Row],[Avg]]+$U$2*TableOMP[[#This Row],[StdDev]]</f>
        <v>257.50052271414768</v>
      </c>
      <c r="S9149" s="3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>MID(M9150,22,1)</f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257.27713800000004</v>
      </c>
      <c r="P9150">
        <f>VLOOKUP(TableOMP[[#This Row],[Label]],TableAvg[],3,FALSE)</f>
        <v>0.13998434868033216</v>
      </c>
      <c r="Q9150" s="3">
        <f>TableOMP[[#This Row],[Avg]]-$U$2*TableOMP[[#This Row],[StdDev]]</f>
        <v>256.99716930263935</v>
      </c>
      <c r="R9150" s="3">
        <f>TableOMP[[#This Row],[Avg]]+$U$2*TableOMP[[#This Row],[StdDev]]</f>
        <v>257.55710669736072</v>
      </c>
      <c r="S9150" s="3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>MID(M9151,22,1)</f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257.40650080000006</v>
      </c>
      <c r="P9151">
        <f>VLOOKUP(TableOMP[[#This Row],[Label]],TableAvg[],3,FALSE)</f>
        <v>0.19956459853798708</v>
      </c>
      <c r="Q9151" s="3">
        <f>TableOMP[[#This Row],[Avg]]-$U$2*TableOMP[[#This Row],[StdDev]]</f>
        <v>257.00737160292408</v>
      </c>
      <c r="R9151" s="3">
        <f>TableOMP[[#This Row],[Avg]]+$U$2*TableOMP[[#This Row],[StdDev]]</f>
        <v>257.80562999707604</v>
      </c>
      <c r="S9151" s="3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>MID(M9152,22,1)</f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257.29914600000001</v>
      </c>
      <c r="P9152">
        <f>VLOOKUP(TableOMP[[#This Row],[Label]],TableAvg[],3,FALSE)</f>
        <v>9.9008969843278408E-2</v>
      </c>
      <c r="Q9152" s="3">
        <f>TableOMP[[#This Row],[Avg]]-$U$2*TableOMP[[#This Row],[StdDev]]</f>
        <v>257.10112806031344</v>
      </c>
      <c r="R9152" s="3">
        <f>TableOMP[[#This Row],[Avg]]+$U$2*TableOMP[[#This Row],[StdDev]]</f>
        <v>257.49716393968657</v>
      </c>
      <c r="S9152" s="3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>MID(M9153,22,1)</f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257.3085754</v>
      </c>
      <c r="P9153">
        <f>VLOOKUP(TableOMP[[#This Row],[Label]],TableAvg[],3,FALSE)</f>
        <v>0.22836318103092954</v>
      </c>
      <c r="Q9153" s="3">
        <f>TableOMP[[#This Row],[Avg]]-$U$2*TableOMP[[#This Row],[StdDev]]</f>
        <v>256.85184903793811</v>
      </c>
      <c r="R9153" s="3">
        <f>TableOMP[[#This Row],[Avg]]+$U$2*TableOMP[[#This Row],[StdDev]]</f>
        <v>257.76530176206188</v>
      </c>
      <c r="S9153" s="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257.3739774</v>
      </c>
      <c r="P9154">
        <f>VLOOKUP(TableOMP[[#This Row],[Label]],TableAvg[],3,FALSE)</f>
        <v>0.11699094063185163</v>
      </c>
      <c r="Q9154" s="3">
        <f>TableOMP[[#This Row],[Avg]]-$U$2*TableOMP[[#This Row],[StdDev]]</f>
        <v>257.13999551873627</v>
      </c>
      <c r="R9154" s="3">
        <f>TableOMP[[#This Row],[Avg]]+$U$2*TableOMP[[#This Row],[StdDev]]</f>
        <v>257.60795928126373</v>
      </c>
      <c r="S9154" s="3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>MID(M9155,22,1)</f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257.44364660000002</v>
      </c>
      <c r="P9155">
        <f>VLOOKUP(TableOMP[[#This Row],[Label]],TableAvg[],3,FALSE)</f>
        <v>0.13568954452115786</v>
      </c>
      <c r="Q9155" s="3">
        <f>TableOMP[[#This Row],[Avg]]-$U$2*TableOMP[[#This Row],[StdDev]]</f>
        <v>257.17226751095768</v>
      </c>
      <c r="R9155" s="3">
        <f>TableOMP[[#This Row],[Avg]]+$U$2*TableOMP[[#This Row],[StdDev]]</f>
        <v>257.71502568904236</v>
      </c>
      <c r="S9155" s="3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>MID(M9156,22,1)</f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257.14419175</v>
      </c>
      <c r="P9156">
        <f>VLOOKUP(TableOMP[[#This Row],[Label]],TableAvg[],3,FALSE)</f>
        <v>6.3927454340136303E-2</v>
      </c>
      <c r="Q9156" s="3">
        <f>TableOMP[[#This Row],[Avg]]-$U$2*TableOMP[[#This Row],[StdDev]]</f>
        <v>257.01633684131974</v>
      </c>
      <c r="R9156" s="3">
        <f>TableOMP[[#This Row],[Avg]]+$U$2*TableOMP[[#This Row],[StdDev]]</f>
        <v>257.27204665868027</v>
      </c>
      <c r="S9156" s="3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>MID(M9157,22,1)</f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257.12348700000001</v>
      </c>
      <c r="P9157">
        <f>VLOOKUP(TableOMP[[#This Row],[Label]],TableAvg[],3,FALSE)</f>
        <v>0.12991535552813643</v>
      </c>
      <c r="Q9157" s="3">
        <f>TableOMP[[#This Row],[Avg]]-$U$2*TableOMP[[#This Row],[StdDev]]</f>
        <v>256.86365628894373</v>
      </c>
      <c r="R9157" s="3">
        <f>TableOMP[[#This Row],[Avg]]+$U$2*TableOMP[[#This Row],[StdDev]]</f>
        <v>257.38331771105629</v>
      </c>
      <c r="S9157" s="3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>MID(M9158,22,1)</f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257.21647199999995</v>
      </c>
      <c r="P9158">
        <f>VLOOKUP(TableOMP[[#This Row],[Label]],TableAvg[],3,FALSE)</f>
        <v>0.12200348467240726</v>
      </c>
      <c r="Q9158" s="3">
        <f>TableOMP[[#This Row],[Avg]]-$U$2*TableOMP[[#This Row],[StdDev]]</f>
        <v>256.97246503065514</v>
      </c>
      <c r="R9158" s="3">
        <f>TableOMP[[#This Row],[Avg]]+$U$2*TableOMP[[#This Row],[StdDev]]</f>
        <v>257.46047896934476</v>
      </c>
      <c r="S9158" s="3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>MID(M9159,22,1)</f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257.22769425000001</v>
      </c>
      <c r="P9159">
        <f>VLOOKUP(TableOMP[[#This Row],[Label]],TableAvg[],3,FALSE)</f>
        <v>0.15328414990326994</v>
      </c>
      <c r="Q9159" s="3">
        <f>TableOMP[[#This Row],[Avg]]-$U$2*TableOMP[[#This Row],[StdDev]]</f>
        <v>256.92112595019347</v>
      </c>
      <c r="R9159" s="3">
        <f>TableOMP[[#This Row],[Avg]]+$U$2*TableOMP[[#This Row],[StdDev]]</f>
        <v>257.53426254980656</v>
      </c>
      <c r="S9159" s="3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>MID(M9160,22,1)</f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257.15863424999998</v>
      </c>
      <c r="P9160">
        <f>VLOOKUP(TableOMP[[#This Row],[Label]],TableAvg[],3,FALSE)</f>
        <v>0.17342588524835761</v>
      </c>
      <c r="Q9160" s="3">
        <f>TableOMP[[#This Row],[Avg]]-$U$2*TableOMP[[#This Row],[StdDev]]</f>
        <v>256.81178247950328</v>
      </c>
      <c r="R9160" s="3">
        <f>TableOMP[[#This Row],[Avg]]+$U$2*TableOMP[[#This Row],[StdDev]]</f>
        <v>257.50548602049668</v>
      </c>
      <c r="S9160" s="3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>MID(M9161,22,1)</f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257.27294075000003</v>
      </c>
      <c r="P9161">
        <f>VLOOKUP(TableOMP[[#This Row],[Label]],TableAvg[],3,FALSE)</f>
        <v>0.18392827096283462</v>
      </c>
      <c r="Q9161" s="3">
        <f>TableOMP[[#This Row],[Avg]]-$U$2*TableOMP[[#This Row],[StdDev]]</f>
        <v>256.90508420807436</v>
      </c>
      <c r="R9161" s="3">
        <f>TableOMP[[#This Row],[Avg]]+$U$2*TableOMP[[#This Row],[StdDev]]</f>
        <v>257.64079729192571</v>
      </c>
      <c r="S9161" s="3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>MID(M9162,22,1)</f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257.18900125000005</v>
      </c>
      <c r="P9162">
        <f>VLOOKUP(TableOMP[[#This Row],[Label]],TableAvg[],3,FALSE)</f>
        <v>0.1041353928320929</v>
      </c>
      <c r="Q9162" s="3">
        <f>TableOMP[[#This Row],[Avg]]-$U$2*TableOMP[[#This Row],[StdDev]]</f>
        <v>256.98073046433586</v>
      </c>
      <c r="R9162" s="3">
        <f>TableOMP[[#This Row],[Avg]]+$U$2*TableOMP[[#This Row],[StdDev]]</f>
        <v>257.39727203566423</v>
      </c>
      <c r="S9162" s="3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>MID(M9163,22,1)</f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257.27876425000005</v>
      </c>
      <c r="P9163">
        <f>VLOOKUP(TableOMP[[#This Row],[Label]],TableAvg[],3,FALSE)</f>
        <v>0.1287097410125973</v>
      </c>
      <c r="Q9163" s="3">
        <f>TableOMP[[#This Row],[Avg]]-$U$2*TableOMP[[#This Row],[StdDev]]</f>
        <v>257.02134476797488</v>
      </c>
      <c r="R9163" s="3">
        <f>TableOMP[[#This Row],[Avg]]+$U$2*TableOMP[[#This Row],[StdDev]]</f>
        <v>257.53618373202522</v>
      </c>
      <c r="S9163" s="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>MID(M9164,22,1)</f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257.31654600000002</v>
      </c>
      <c r="P9164">
        <f>VLOOKUP(TableOMP[[#This Row],[Label]],TableAvg[],3,FALSE)</f>
        <v>8.5755978430513885E-2</v>
      </c>
      <c r="Q9164" s="3">
        <f>TableOMP[[#This Row],[Avg]]-$U$2*TableOMP[[#This Row],[StdDev]]</f>
        <v>257.14503404313899</v>
      </c>
      <c r="R9164" s="3">
        <f>TableOMP[[#This Row],[Avg]]+$U$2*TableOMP[[#This Row],[StdDev]]</f>
        <v>257.48805795686104</v>
      </c>
      <c r="S9164" s="3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>MID(M9165,22,1)</f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257.26767749999999</v>
      </c>
      <c r="P9165">
        <f>VLOOKUP(TableOMP[[#This Row],[Label]],TableAvg[],3,FALSE)</f>
        <v>8.4172912917505852E-2</v>
      </c>
      <c r="Q9165" s="3">
        <f>TableOMP[[#This Row],[Avg]]-$U$2*TableOMP[[#This Row],[StdDev]]</f>
        <v>257.099331674165</v>
      </c>
      <c r="R9165" s="3">
        <f>TableOMP[[#This Row],[Avg]]+$U$2*TableOMP[[#This Row],[StdDev]]</f>
        <v>257.43602332583498</v>
      </c>
      <c r="S9165" s="3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>MID(M9166,22,1)</f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257.29276200000004</v>
      </c>
      <c r="P9166">
        <f>VLOOKUP(TableOMP[[#This Row],[Label]],TableAvg[],3,FALSE)</f>
        <v>0.19377752185094213</v>
      </c>
      <c r="Q9166" s="3">
        <f>TableOMP[[#This Row],[Avg]]-$U$2*TableOMP[[#This Row],[StdDev]]</f>
        <v>256.90520695629817</v>
      </c>
      <c r="R9166" s="3">
        <f>TableOMP[[#This Row],[Avg]]+$U$2*TableOMP[[#This Row],[StdDev]]</f>
        <v>257.6803170437019</v>
      </c>
      <c r="S9166" s="3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>MID(M9167,22,1)</f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257.35116399999998</v>
      </c>
      <c r="P9167">
        <f>VLOOKUP(TableOMP[[#This Row],[Label]],TableAvg[],3,FALSE)</f>
        <v>0.14221218067152386</v>
      </c>
      <c r="Q9167" s="3">
        <f>TableOMP[[#This Row],[Avg]]-$U$2*TableOMP[[#This Row],[StdDev]]</f>
        <v>257.06673963865694</v>
      </c>
      <c r="R9167" s="3">
        <f>TableOMP[[#This Row],[Avg]]+$U$2*TableOMP[[#This Row],[StdDev]]</f>
        <v>257.63558836134303</v>
      </c>
      <c r="S9167" s="3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>MID(M9168,22,1)</f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257.15344949999997</v>
      </c>
      <c r="P9168">
        <f>VLOOKUP(TableOMP[[#This Row],[Label]],TableAvg[],3,FALSE)</f>
        <v>0.11666328944976753</v>
      </c>
      <c r="Q9168" s="3">
        <f>TableOMP[[#This Row],[Avg]]-$U$2*TableOMP[[#This Row],[StdDev]]</f>
        <v>256.92012292110041</v>
      </c>
      <c r="R9168" s="3">
        <f>TableOMP[[#This Row],[Avg]]+$U$2*TableOMP[[#This Row],[StdDev]]</f>
        <v>257.38677607889952</v>
      </c>
      <c r="S9168" s="3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>MID(M9169,22,1)</f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257.31047799999999</v>
      </c>
      <c r="P9169">
        <f>VLOOKUP(TableOMP[[#This Row],[Label]],TableAvg[],3,FALSE)</f>
        <v>8.4128376183944614E-2</v>
      </c>
      <c r="Q9169" s="3">
        <f>TableOMP[[#This Row],[Avg]]-$U$2*TableOMP[[#This Row],[StdDev]]</f>
        <v>257.14222124763211</v>
      </c>
      <c r="R9169" s="3">
        <f>TableOMP[[#This Row],[Avg]]+$U$2*TableOMP[[#This Row],[StdDev]]</f>
        <v>257.47873475236787</v>
      </c>
      <c r="S9169" s="3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>MID(M9170,22,1)</f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257.20261125000002</v>
      </c>
      <c r="P9170">
        <f>VLOOKUP(TableOMP[[#This Row],[Label]],TableAvg[],3,FALSE)</f>
        <v>0.12759230438551455</v>
      </c>
      <c r="Q9170" s="3">
        <f>TableOMP[[#This Row],[Avg]]-$U$2*TableOMP[[#This Row],[StdDev]]</f>
        <v>256.94742664122901</v>
      </c>
      <c r="R9170" s="3">
        <f>TableOMP[[#This Row],[Avg]]+$U$2*TableOMP[[#This Row],[StdDev]]</f>
        <v>257.45779585877102</v>
      </c>
      <c r="S9170" s="3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>MID(M9171,22,1)</f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257.31401775</v>
      </c>
      <c r="P9171">
        <f>VLOOKUP(TableOMP[[#This Row],[Label]],TableAvg[],3,FALSE)</f>
        <v>7.2757910251846178E-2</v>
      </c>
      <c r="Q9171" s="3">
        <f>TableOMP[[#This Row],[Avg]]-$U$2*TableOMP[[#This Row],[StdDev]]</f>
        <v>257.1685019294963</v>
      </c>
      <c r="R9171" s="3">
        <f>TableOMP[[#This Row],[Avg]]+$U$2*TableOMP[[#This Row],[StdDev]]</f>
        <v>257.45953357050371</v>
      </c>
      <c r="S9171" s="3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>MID(M9172,22,1)</f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 s="3">
        <f>TableOMP[[#This Row],[Avg]]-$U$2*TableOMP[[#This Row],[StdDev]]</f>
        <v>241.83289451176148</v>
      </c>
      <c r="R9172" s="3">
        <f>TableOMP[[#This Row],[Avg]]+$U$2*TableOMP[[#This Row],[StdDev]]</f>
        <v>242.1305514882385</v>
      </c>
      <c r="S9172" s="3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>MID(M9173,22,1)</f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 s="3">
        <f>TableOMP[[#This Row],[Avg]]-$U$2*TableOMP[[#This Row],[StdDev]]</f>
        <v>241.67289619599046</v>
      </c>
      <c r="R9173" s="3">
        <f>TableOMP[[#This Row],[Avg]]+$U$2*TableOMP[[#This Row],[StdDev]]</f>
        <v>242.09037180400952</v>
      </c>
      <c r="S9173" s="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>MID(M9174,22,1)</f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 s="3">
        <f>TableOMP[[#This Row],[Avg]]-$U$2*TableOMP[[#This Row],[StdDev]]</f>
        <v>241.58935257113487</v>
      </c>
      <c r="R9174" s="3">
        <f>TableOMP[[#This Row],[Avg]]+$U$2*TableOMP[[#This Row],[StdDev]]</f>
        <v>242.00180142886509</v>
      </c>
      <c r="S9174" s="3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>MID(M9175,22,1)</f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 s="3">
        <f>TableOMP[[#This Row],[Avg]]-$U$2*TableOMP[[#This Row],[StdDev]]</f>
        <v>241.61817715638603</v>
      </c>
      <c r="R9175" s="3">
        <f>TableOMP[[#This Row],[Avg]]+$U$2*TableOMP[[#This Row],[StdDev]]</f>
        <v>242.042204843614</v>
      </c>
      <c r="S9175" s="3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>MID(M9176,22,1)</f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 s="3">
        <f>TableOMP[[#This Row],[Avg]]-$U$2*TableOMP[[#This Row],[StdDev]]</f>
        <v>241.61830989851589</v>
      </c>
      <c r="R9176" s="3">
        <f>TableOMP[[#This Row],[Avg]]+$U$2*TableOMP[[#This Row],[StdDev]]</f>
        <v>242.19471010148411</v>
      </c>
      <c r="S9176" s="3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>MID(M9177,22,1)</f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 s="3">
        <f>TableOMP[[#This Row],[Avg]]-$U$2*TableOMP[[#This Row],[StdDev]]</f>
        <v>241.35602908966922</v>
      </c>
      <c r="R9177" s="3">
        <f>TableOMP[[#This Row],[Avg]]+$U$2*TableOMP[[#This Row],[StdDev]]</f>
        <v>242.28005157699744</v>
      </c>
      <c r="S9177" s="3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>MID(M9178,22,1)</f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 s="3">
        <f>TableOMP[[#This Row],[Avg]]-$U$2*TableOMP[[#This Row],[StdDev]]</f>
        <v>241.83180334034483</v>
      </c>
      <c r="R9178" s="3">
        <f>TableOMP[[#This Row],[Avg]]+$U$2*TableOMP[[#This Row],[StdDev]]</f>
        <v>241.91939332632182</v>
      </c>
      <c r="S9178" s="3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>MID(M9179,22,1)</f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 s="3">
        <f>TableOMP[[#This Row],[Avg]]-$U$2*TableOMP[[#This Row],[StdDev]]</f>
        <v>241.74412867923408</v>
      </c>
      <c r="R9179" s="3">
        <f>TableOMP[[#This Row],[Avg]]+$U$2*TableOMP[[#This Row],[StdDev]]</f>
        <v>241.99627865409931</v>
      </c>
      <c r="S9179" s="3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>MID(M9180,22,1)</f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 s="3">
        <f>TableOMP[[#This Row],[Avg]]-$U$2*TableOMP[[#This Row],[StdDev]]</f>
        <v>241.17842057520517</v>
      </c>
      <c r="R9180" s="3">
        <f>TableOMP[[#This Row],[Avg]]+$U$2*TableOMP[[#This Row],[StdDev]]</f>
        <v>242.34413742479484</v>
      </c>
      <c r="S9180" s="3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>MID(M9181,22,1)</f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 s="3">
        <f>TableOMP[[#This Row],[Avg]]-$U$2*TableOMP[[#This Row],[StdDev]]</f>
        <v>241.50357070139259</v>
      </c>
      <c r="R9181" s="3">
        <f>TableOMP[[#This Row],[Avg]]+$U$2*TableOMP[[#This Row],[StdDev]]</f>
        <v>242.20645729860738</v>
      </c>
      <c r="S9181" s="3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>MID(M9182,22,1)</f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 s="3">
        <f>TableOMP[[#This Row],[Avg]]-$U$2*TableOMP[[#This Row],[StdDev]]</f>
        <v>241.80230296567044</v>
      </c>
      <c r="R9182" s="3">
        <f>TableOMP[[#This Row],[Avg]]+$U$2*TableOMP[[#This Row],[StdDev]]</f>
        <v>242.06422303432959</v>
      </c>
      <c r="S9182" s="3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>MID(M9183,22,1)</f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 s="3">
        <f>TableOMP[[#This Row],[Avg]]-$U$2*TableOMP[[#This Row],[StdDev]]</f>
        <v>241.47076761430748</v>
      </c>
      <c r="R9183" s="3">
        <f>TableOMP[[#This Row],[Avg]]+$U$2*TableOMP[[#This Row],[StdDev]]</f>
        <v>242.0948258856925</v>
      </c>
      <c r="S9183" s="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>MID(M9184,22,1)</f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 s="3">
        <f>TableOMP[[#This Row],[Avg]]-$U$2*TableOMP[[#This Row],[StdDev]]</f>
        <v>241.74065660707262</v>
      </c>
      <c r="R9184" s="3">
        <f>TableOMP[[#This Row],[Avg]]+$U$2*TableOMP[[#This Row],[StdDev]]</f>
        <v>242.01065739292736</v>
      </c>
      <c r="S9184" s="3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>MID(M9185,22,1)</f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 s="3">
        <f>TableOMP[[#This Row],[Avg]]-$U$2*TableOMP[[#This Row],[StdDev]]</f>
        <v>241.73838738524375</v>
      </c>
      <c r="R9185" s="3">
        <f>TableOMP[[#This Row],[Avg]]+$U$2*TableOMP[[#This Row],[StdDev]]</f>
        <v>241.89476611475618</v>
      </c>
      <c r="S9185" s="3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>MID(M9186,22,1)</f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 s="3">
        <f>TableOMP[[#This Row],[Avg]]-$U$2*TableOMP[[#This Row],[StdDev]]</f>
        <v>241.60293609927729</v>
      </c>
      <c r="R9186" s="3">
        <f>TableOMP[[#This Row],[Avg]]+$U$2*TableOMP[[#This Row],[StdDev]]</f>
        <v>242.22110840072273</v>
      </c>
      <c r="S9186" s="3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>MID(M9187,22,1)</f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 s="3">
        <f>TableOMP[[#This Row],[Avg]]-$U$2*TableOMP[[#This Row],[StdDev]]</f>
        <v>241.50219554075974</v>
      </c>
      <c r="R9187" s="3">
        <f>TableOMP[[#This Row],[Avg]]+$U$2*TableOMP[[#This Row],[StdDev]]</f>
        <v>242.22655395924025</v>
      </c>
      <c r="S9187" s="3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>MID(M9188,22,1)</f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 s="3">
        <f>TableOMP[[#This Row],[Avg]]-$U$2*TableOMP[[#This Row],[StdDev]]</f>
        <v>241.59564544047717</v>
      </c>
      <c r="R9188" s="3">
        <f>TableOMP[[#This Row],[Avg]]+$U$2*TableOMP[[#This Row],[StdDev]]</f>
        <v>242.0598745595228</v>
      </c>
      <c r="S9188" s="3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>MID(M9189,22,1)</f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 s="3">
        <f>TableOMP[[#This Row],[Avg]]-$U$2*TableOMP[[#This Row],[StdDev]]</f>
        <v>241.65870033755175</v>
      </c>
      <c r="R9189" s="3">
        <f>TableOMP[[#This Row],[Avg]]+$U$2*TableOMP[[#This Row],[StdDev]]</f>
        <v>241.99090516244826</v>
      </c>
      <c r="S9189" s="3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>MID(M9190,22,1)</f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 s="3">
        <f>TableOMP[[#This Row],[Avg]]-$U$2*TableOMP[[#This Row],[StdDev]]</f>
        <v>241.71820851479129</v>
      </c>
      <c r="R9190" s="3">
        <f>TableOMP[[#This Row],[Avg]]+$U$2*TableOMP[[#This Row],[StdDev]]</f>
        <v>241.99778798520867</v>
      </c>
      <c r="S9190" s="3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>MID(M9191,22,1)</f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 s="3">
        <f>TableOMP[[#This Row],[Avg]]-$U$2*TableOMP[[#This Row],[StdDev]]</f>
        <v>241.59410488625699</v>
      </c>
      <c r="R9191" s="3">
        <f>TableOMP[[#This Row],[Avg]]+$U$2*TableOMP[[#This Row],[StdDev]]</f>
        <v>241.853688613743</v>
      </c>
      <c r="S9191" s="3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>MID(M9192,22,1)</f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 s="3">
        <f>TableOMP[[#This Row],[Avg]]-$U$2*TableOMP[[#This Row],[StdDev]]</f>
        <v>241.36178235503033</v>
      </c>
      <c r="R9192" s="3">
        <f>TableOMP[[#This Row],[Avg]]+$U$2*TableOMP[[#This Row],[StdDev]]</f>
        <v>242.1359771449697</v>
      </c>
      <c r="S9192" s="3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>MID(M9193,22,1)</f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 s="3">
        <f>TableOMP[[#This Row],[Avg]]-$U$2*TableOMP[[#This Row],[StdDev]]</f>
        <v>241.76160229017651</v>
      </c>
      <c r="R9193" s="3">
        <f>TableOMP[[#This Row],[Avg]]+$U$2*TableOMP[[#This Row],[StdDev]]</f>
        <v>242.06047120982348</v>
      </c>
      <c r="S9193" s="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>MID(M9194,22,1)</f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 s="3">
        <f>TableOMP[[#This Row],[Avg]]-$U$2*TableOMP[[#This Row],[StdDev]]</f>
        <v>241.87578525078084</v>
      </c>
      <c r="R9194" s="3">
        <f>TableOMP[[#This Row],[Avg]]+$U$2*TableOMP[[#This Row],[StdDev]]</f>
        <v>242.13411774921917</v>
      </c>
      <c r="S9194" s="3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>MID(M9195,22,1)</f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 s="3">
        <f>TableOMP[[#This Row],[Avg]]-$U$2*TableOMP[[#This Row],[StdDev]]</f>
        <v>241.65470076362976</v>
      </c>
      <c r="R9195" s="3">
        <f>TableOMP[[#This Row],[Avg]]+$U$2*TableOMP[[#This Row],[StdDev]]</f>
        <v>242.15782873637022</v>
      </c>
      <c r="S9195" s="3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>MID(M9196,22,1)</f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 s="3">
        <f>TableOMP[[#This Row],[Avg]]-$U$2*TableOMP[[#This Row],[StdDev]]</f>
        <v>241.54303694677432</v>
      </c>
      <c r="R9196" s="3">
        <f>TableOMP[[#This Row],[Avg]]+$U$2*TableOMP[[#This Row],[StdDev]]</f>
        <v>242.17466555322565</v>
      </c>
      <c r="S9196" s="3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>MID(M9197,22,1)</f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 s="3">
        <f>TableOMP[[#This Row],[Avg]]-$U$2*TableOMP[[#This Row],[StdDev]]</f>
        <v>241.65215412088054</v>
      </c>
      <c r="R9197" s="3">
        <f>TableOMP[[#This Row],[Avg]]+$U$2*TableOMP[[#This Row],[StdDev]]</f>
        <v>242.07149187911943</v>
      </c>
      <c r="S9197" s="3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>MID(M9198,22,1)</f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 s="3">
        <f>TableOMP[[#This Row],[Avg]]-$U$2*TableOMP[[#This Row],[StdDev]]</f>
        <v>241.69142955387585</v>
      </c>
      <c r="R9198" s="3">
        <f>TableOMP[[#This Row],[Avg]]+$U$2*TableOMP[[#This Row],[StdDev]]</f>
        <v>242.15940744612411</v>
      </c>
      <c r="S9198" s="3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>MID(M9199,22,1)</f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 s="3">
        <f>TableOMP[[#This Row],[Avg]]-$U$2*TableOMP[[#This Row],[StdDev]]</f>
        <v>241.73197537272929</v>
      </c>
      <c r="R9199" s="3">
        <f>TableOMP[[#This Row],[Avg]]+$U$2*TableOMP[[#This Row],[StdDev]]</f>
        <v>242.01459512727067</v>
      </c>
      <c r="S9199" s="3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>MID(M9200,22,1)</f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 s="3">
        <f>TableOMP[[#This Row],[Avg]]-$U$2*TableOMP[[#This Row],[StdDev]]</f>
        <v>241.67857093692132</v>
      </c>
      <c r="R9200" s="3">
        <f>TableOMP[[#This Row],[Avg]]+$U$2*TableOMP[[#This Row],[StdDev]]</f>
        <v>242.1694940630787</v>
      </c>
      <c r="S9200" s="3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>MID(M9201,22,1)</f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s="3" t="e">
        <f>TableOMP[[#This Row],[Avg]]-$U$2*TableOMP[[#This Row],[StdDev]]</f>
        <v>#N/A</v>
      </c>
      <c r="R9201" s="3" t="e">
        <f>TableOMP[[#This Row],[Avg]]+$U$2*TableOMP[[#This Row],[StdDev]]</f>
        <v>#N/A</v>
      </c>
      <c r="S9201" s="3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0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s="3" t="e">
        <f>TableOMP[[#This Row],[Avg]]-$U$2*TableOMP[[#This Row],[StdDev]]</f>
        <v>#N/A</v>
      </c>
      <c r="R9202" s="3" t="e">
        <f>TableOMP[[#This Row],[Avg]]+$U$2*TableOMP[[#This Row],[StdDev]]</f>
        <v>#N/A</v>
      </c>
      <c r="S9202" s="3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0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s="3" t="e">
        <f>TableOMP[[#This Row],[Avg]]-$U$2*TableOMP[[#This Row],[StdDev]]</f>
        <v>#N/A</v>
      </c>
      <c r="R9203" s="3" t="e">
        <f>TableOMP[[#This Row],[Avg]]+$U$2*TableOMP[[#This Row],[StdDev]]</f>
        <v>#N/A</v>
      </c>
      <c r="S9203" s="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0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s="3" t="e">
        <f>TableOMP[[#This Row],[Avg]]-$U$2*TableOMP[[#This Row],[StdDev]]</f>
        <v>#N/A</v>
      </c>
      <c r="R9204" s="3" t="e">
        <f>TableOMP[[#This Row],[Avg]]+$U$2*TableOMP[[#This Row],[StdDev]]</f>
        <v>#N/A</v>
      </c>
      <c r="S9204" s="3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0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s="3" t="e">
        <f>TableOMP[[#This Row],[Avg]]-$U$2*TableOMP[[#This Row],[StdDev]]</f>
        <v>#N/A</v>
      </c>
      <c r="R9205" s="3" t="e">
        <f>TableOMP[[#This Row],[Avg]]+$U$2*TableOMP[[#This Row],[StdDev]]</f>
        <v>#N/A</v>
      </c>
      <c r="S9205" s="3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0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s="3" t="e">
        <f>TableOMP[[#This Row],[Avg]]-$U$2*TableOMP[[#This Row],[StdDev]]</f>
        <v>#N/A</v>
      </c>
      <c r="R9206" s="3" t="e">
        <f>TableOMP[[#This Row],[Avg]]+$U$2*TableOMP[[#This Row],[StdDev]]</f>
        <v>#N/A</v>
      </c>
      <c r="S9206" s="3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0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s="3" t="e">
        <f>TableOMP[[#This Row],[Avg]]-$U$2*TableOMP[[#This Row],[StdDev]]</f>
        <v>#N/A</v>
      </c>
      <c r="R9207" s="3" t="e">
        <f>TableOMP[[#This Row],[Avg]]+$U$2*TableOMP[[#This Row],[StdDev]]</f>
        <v>#N/A</v>
      </c>
      <c r="S9207" s="3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0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s="3" t="e">
        <f>TableOMP[[#This Row],[Avg]]-$U$2*TableOMP[[#This Row],[StdDev]]</f>
        <v>#N/A</v>
      </c>
      <c r="R9208" s="3" t="e">
        <f>TableOMP[[#This Row],[Avg]]+$U$2*TableOMP[[#This Row],[StdDev]]</f>
        <v>#N/A</v>
      </c>
      <c r="S9208" s="3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0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s="3" t="e">
        <f>TableOMP[[#This Row],[Avg]]-$U$2*TableOMP[[#This Row],[StdDev]]</f>
        <v>#N/A</v>
      </c>
      <c r="R9209" s="3" t="e">
        <f>TableOMP[[#This Row],[Avg]]+$U$2*TableOMP[[#This Row],[StdDev]]</f>
        <v>#N/A</v>
      </c>
      <c r="S9209" s="3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0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s="3" t="e">
        <f>TableOMP[[#This Row],[Avg]]-$U$2*TableOMP[[#This Row],[StdDev]]</f>
        <v>#N/A</v>
      </c>
      <c r="R9210" s="3" t="e">
        <f>TableOMP[[#This Row],[Avg]]+$U$2*TableOMP[[#This Row],[StdDev]]</f>
        <v>#N/A</v>
      </c>
      <c r="S9210" s="3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0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s="3" t="e">
        <f>TableOMP[[#This Row],[Avg]]-$U$2*TableOMP[[#This Row],[StdDev]]</f>
        <v>#N/A</v>
      </c>
      <c r="R9211" s="3" t="e">
        <f>TableOMP[[#This Row],[Avg]]+$U$2*TableOMP[[#This Row],[StdDev]]</f>
        <v>#N/A</v>
      </c>
      <c r="S9211" s="3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0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s="3" t="e">
        <f>TableOMP[[#This Row],[Avg]]-$U$2*TableOMP[[#This Row],[StdDev]]</f>
        <v>#N/A</v>
      </c>
      <c r="R9212" s="3" t="e">
        <f>TableOMP[[#This Row],[Avg]]+$U$2*TableOMP[[#This Row],[StdDev]]</f>
        <v>#N/A</v>
      </c>
      <c r="S9212" s="3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0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s="3" t="e">
        <f>TableOMP[[#This Row],[Avg]]-$U$2*TableOMP[[#This Row],[StdDev]]</f>
        <v>#N/A</v>
      </c>
      <c r="R9213" s="3" t="e">
        <f>TableOMP[[#This Row],[Avg]]+$U$2*TableOMP[[#This Row],[StdDev]]</f>
        <v>#N/A</v>
      </c>
      <c r="S9213" s="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0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s="3" t="e">
        <f>TableOMP[[#This Row],[Avg]]-$U$2*TableOMP[[#This Row],[StdDev]]</f>
        <v>#N/A</v>
      </c>
      <c r="R9214" s="3" t="e">
        <f>TableOMP[[#This Row],[Avg]]+$U$2*TableOMP[[#This Row],[StdDev]]</f>
        <v>#N/A</v>
      </c>
      <c r="S9214" s="3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0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s="3" t="e">
        <f>TableOMP[[#This Row],[Avg]]-$U$2*TableOMP[[#This Row],[StdDev]]</f>
        <v>#N/A</v>
      </c>
      <c r="R9215" s="3" t="e">
        <f>TableOMP[[#This Row],[Avg]]+$U$2*TableOMP[[#This Row],[StdDev]]</f>
        <v>#N/A</v>
      </c>
      <c r="S9215" s="3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0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s="3" t="e">
        <f>TableOMP[[#This Row],[Avg]]-$U$2*TableOMP[[#This Row],[StdDev]]</f>
        <v>#N/A</v>
      </c>
      <c r="R9216" s="3" t="e">
        <f>TableOMP[[#This Row],[Avg]]+$U$2*TableOMP[[#This Row],[StdDev]]</f>
        <v>#N/A</v>
      </c>
      <c r="S9216" s="3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0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s="3" t="e">
        <f>TableOMP[[#This Row],[Avg]]-$U$2*TableOMP[[#This Row],[StdDev]]</f>
        <v>#N/A</v>
      </c>
      <c r="R9217" s="3" t="e">
        <f>TableOMP[[#This Row],[Avg]]+$U$2*TableOMP[[#This Row],[StdDev]]</f>
        <v>#N/A</v>
      </c>
      <c r="S9217" s="3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0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s="3" t="e">
        <f>TableOMP[[#This Row],[Avg]]-$U$2*TableOMP[[#This Row],[StdDev]]</f>
        <v>#N/A</v>
      </c>
      <c r="R9218" s="3" t="e">
        <f>TableOMP[[#This Row],[Avg]]+$U$2*TableOMP[[#This Row],[StdDev]]</f>
        <v>#N/A</v>
      </c>
      <c r="S9218" s="3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0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s="3" t="e">
        <f>TableOMP[[#This Row],[Avg]]-$U$2*TableOMP[[#This Row],[StdDev]]</f>
        <v>#N/A</v>
      </c>
      <c r="R9219" s="3" t="e">
        <f>TableOMP[[#This Row],[Avg]]+$U$2*TableOMP[[#This Row],[StdDev]]</f>
        <v>#N/A</v>
      </c>
      <c r="S9219" s="3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0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s="3" t="e">
        <f>TableOMP[[#This Row],[Avg]]-$U$2*TableOMP[[#This Row],[StdDev]]</f>
        <v>#N/A</v>
      </c>
      <c r="R9220" s="3" t="e">
        <f>TableOMP[[#This Row],[Avg]]+$U$2*TableOMP[[#This Row],[StdDev]]</f>
        <v>#N/A</v>
      </c>
      <c r="S9220" s="3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0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s="3" t="e">
        <f>TableOMP[[#This Row],[Avg]]-$U$2*TableOMP[[#This Row],[StdDev]]</f>
        <v>#N/A</v>
      </c>
      <c r="R9221" s="3" t="e">
        <f>TableOMP[[#This Row],[Avg]]+$U$2*TableOMP[[#This Row],[StdDev]]</f>
        <v>#N/A</v>
      </c>
      <c r="S9221" s="3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0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s="3" t="e">
        <f>TableOMP[[#This Row],[Avg]]-$U$2*TableOMP[[#This Row],[StdDev]]</f>
        <v>#N/A</v>
      </c>
      <c r="R9222" s="3" t="e">
        <f>TableOMP[[#This Row],[Avg]]+$U$2*TableOMP[[#This Row],[StdDev]]</f>
        <v>#N/A</v>
      </c>
      <c r="S9222" s="3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0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s="3" t="e">
        <f>TableOMP[[#This Row],[Avg]]-$U$2*TableOMP[[#This Row],[StdDev]]</f>
        <v>#N/A</v>
      </c>
      <c r="R9223" s="3" t="e">
        <f>TableOMP[[#This Row],[Avg]]+$U$2*TableOMP[[#This Row],[StdDev]]</f>
        <v>#N/A</v>
      </c>
      <c r="S9223" s="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0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s="3" t="e">
        <f>TableOMP[[#This Row],[Avg]]-$U$2*TableOMP[[#This Row],[StdDev]]</f>
        <v>#N/A</v>
      </c>
      <c r="R9224" s="3" t="e">
        <f>TableOMP[[#This Row],[Avg]]+$U$2*TableOMP[[#This Row],[StdDev]]</f>
        <v>#N/A</v>
      </c>
      <c r="S9224" s="3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0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s="3" t="e">
        <f>TableOMP[[#This Row],[Avg]]-$U$2*TableOMP[[#This Row],[StdDev]]</f>
        <v>#N/A</v>
      </c>
      <c r="R9225" s="3" t="e">
        <f>TableOMP[[#This Row],[Avg]]+$U$2*TableOMP[[#This Row],[StdDev]]</f>
        <v>#N/A</v>
      </c>
      <c r="S9225" s="3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0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s="3" t="e">
        <f>TableOMP[[#This Row],[Avg]]-$U$2*TableOMP[[#This Row],[StdDev]]</f>
        <v>#N/A</v>
      </c>
      <c r="R9226" s="3" t="e">
        <f>TableOMP[[#This Row],[Avg]]+$U$2*TableOMP[[#This Row],[StdDev]]</f>
        <v>#N/A</v>
      </c>
      <c r="S9226" s="3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0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s="3" t="e">
        <f>TableOMP[[#This Row],[Avg]]-$U$2*TableOMP[[#This Row],[StdDev]]</f>
        <v>#N/A</v>
      </c>
      <c r="R9227" s="3" t="e">
        <f>TableOMP[[#This Row],[Avg]]+$U$2*TableOMP[[#This Row],[StdDev]]</f>
        <v>#N/A</v>
      </c>
      <c r="S9227" s="3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0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s="3" t="e">
        <f>TableOMP[[#This Row],[Avg]]-$U$2*TableOMP[[#This Row],[StdDev]]</f>
        <v>#N/A</v>
      </c>
      <c r="R9228" s="3" t="e">
        <f>TableOMP[[#This Row],[Avg]]+$U$2*TableOMP[[#This Row],[StdDev]]</f>
        <v>#N/A</v>
      </c>
      <c r="S9228" s="3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0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s="3" t="e">
        <f>TableOMP[[#This Row],[Avg]]-$U$2*TableOMP[[#This Row],[StdDev]]</f>
        <v>#N/A</v>
      </c>
      <c r="R9229" s="3" t="e">
        <f>TableOMP[[#This Row],[Avg]]+$U$2*TableOMP[[#This Row],[StdDev]]</f>
        <v>#N/A</v>
      </c>
      <c r="S9229" s="3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0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s="3" t="e">
        <f>TableOMP[[#This Row],[Avg]]-$U$2*TableOMP[[#This Row],[StdDev]]</f>
        <v>#N/A</v>
      </c>
      <c r="R9230" s="3" t="e">
        <f>TableOMP[[#This Row],[Avg]]+$U$2*TableOMP[[#This Row],[StdDev]]</f>
        <v>#N/A</v>
      </c>
      <c r="S9230" s="3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0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s="3" t="e">
        <f>TableOMP[[#This Row],[Avg]]-$U$2*TableOMP[[#This Row],[StdDev]]</f>
        <v>#N/A</v>
      </c>
      <c r="R9231" s="3" t="e">
        <f>TableOMP[[#This Row],[Avg]]+$U$2*TableOMP[[#This Row],[StdDev]]</f>
        <v>#N/A</v>
      </c>
      <c r="S9231" s="3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0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s="3" t="e">
        <f>TableOMP[[#This Row],[Avg]]-$U$2*TableOMP[[#This Row],[StdDev]]</f>
        <v>#N/A</v>
      </c>
      <c r="R9232" s="3" t="e">
        <f>TableOMP[[#This Row],[Avg]]+$U$2*TableOMP[[#This Row],[StdDev]]</f>
        <v>#N/A</v>
      </c>
      <c r="S9232" s="3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0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s="3" t="e">
        <f>TableOMP[[#This Row],[Avg]]-$U$2*TableOMP[[#This Row],[StdDev]]</f>
        <v>#N/A</v>
      </c>
      <c r="R9233" s="3" t="e">
        <f>TableOMP[[#This Row],[Avg]]+$U$2*TableOMP[[#This Row],[StdDev]]</f>
        <v>#N/A</v>
      </c>
      <c r="S9233" s="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0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s="3" t="e">
        <f>TableOMP[[#This Row],[Avg]]-$U$2*TableOMP[[#This Row],[StdDev]]</f>
        <v>#N/A</v>
      </c>
      <c r="R9234" s="3" t="e">
        <f>TableOMP[[#This Row],[Avg]]+$U$2*TableOMP[[#This Row],[StdDev]]</f>
        <v>#N/A</v>
      </c>
      <c r="S9234" s="3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0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s="3" t="e">
        <f>TableOMP[[#This Row],[Avg]]-$U$2*TableOMP[[#This Row],[StdDev]]</f>
        <v>#N/A</v>
      </c>
      <c r="R9235" s="3" t="e">
        <f>TableOMP[[#This Row],[Avg]]+$U$2*TableOMP[[#This Row],[StdDev]]</f>
        <v>#N/A</v>
      </c>
      <c r="S9235" s="3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0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s="3" t="e">
        <f>TableOMP[[#This Row],[Avg]]-$U$2*TableOMP[[#This Row],[StdDev]]</f>
        <v>#N/A</v>
      </c>
      <c r="R9236" s="3" t="e">
        <f>TableOMP[[#This Row],[Avg]]+$U$2*TableOMP[[#This Row],[StdDev]]</f>
        <v>#N/A</v>
      </c>
      <c r="S9236" s="3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0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s="3" t="e">
        <f>TableOMP[[#This Row],[Avg]]-$U$2*TableOMP[[#This Row],[StdDev]]</f>
        <v>#N/A</v>
      </c>
      <c r="R9237" s="3" t="e">
        <f>TableOMP[[#This Row],[Avg]]+$U$2*TableOMP[[#This Row],[StdDev]]</f>
        <v>#N/A</v>
      </c>
      <c r="S9237" s="3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0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s="3" t="e">
        <f>TableOMP[[#This Row],[Avg]]-$U$2*TableOMP[[#This Row],[StdDev]]</f>
        <v>#N/A</v>
      </c>
      <c r="R9238" s="3" t="e">
        <f>TableOMP[[#This Row],[Avg]]+$U$2*TableOMP[[#This Row],[StdDev]]</f>
        <v>#N/A</v>
      </c>
      <c r="S9238" s="3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0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s="3" t="e">
        <f>TableOMP[[#This Row],[Avg]]-$U$2*TableOMP[[#This Row],[StdDev]]</f>
        <v>#N/A</v>
      </c>
      <c r="R9239" s="3" t="e">
        <f>TableOMP[[#This Row],[Avg]]+$U$2*TableOMP[[#This Row],[StdDev]]</f>
        <v>#N/A</v>
      </c>
      <c r="S9239" s="3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0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s="3" t="e">
        <f>TableOMP[[#This Row],[Avg]]-$U$2*TableOMP[[#This Row],[StdDev]]</f>
        <v>#N/A</v>
      </c>
      <c r="R9240" s="3" t="e">
        <f>TableOMP[[#This Row],[Avg]]+$U$2*TableOMP[[#This Row],[StdDev]]</f>
        <v>#N/A</v>
      </c>
      <c r="S9240" s="3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0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s="3" t="e">
        <f>TableOMP[[#This Row],[Avg]]-$U$2*TableOMP[[#This Row],[StdDev]]</f>
        <v>#N/A</v>
      </c>
      <c r="R9241" s="3" t="e">
        <f>TableOMP[[#This Row],[Avg]]+$U$2*TableOMP[[#This Row],[StdDev]]</f>
        <v>#N/A</v>
      </c>
      <c r="S9241" s="3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0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s="3" t="e">
        <f>TableOMP[[#This Row],[Avg]]-$U$2*TableOMP[[#This Row],[StdDev]]</f>
        <v>#N/A</v>
      </c>
      <c r="R9242" s="3" t="e">
        <f>TableOMP[[#This Row],[Avg]]+$U$2*TableOMP[[#This Row],[StdDev]]</f>
        <v>#N/A</v>
      </c>
      <c r="S9242" s="3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0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s="3" t="e">
        <f>TableOMP[[#This Row],[Avg]]-$U$2*TableOMP[[#This Row],[StdDev]]</f>
        <v>#N/A</v>
      </c>
      <c r="R9243" s="3" t="e">
        <f>TableOMP[[#This Row],[Avg]]+$U$2*TableOMP[[#This Row],[StdDev]]</f>
        <v>#N/A</v>
      </c>
      <c r="S9243" s="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0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s="3" t="e">
        <f>TableOMP[[#This Row],[Avg]]-$U$2*TableOMP[[#This Row],[StdDev]]</f>
        <v>#N/A</v>
      </c>
      <c r="R9244" s="3" t="e">
        <f>TableOMP[[#This Row],[Avg]]+$U$2*TableOMP[[#This Row],[StdDev]]</f>
        <v>#N/A</v>
      </c>
      <c r="S9244" s="3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0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s="3" t="e">
        <f>TableOMP[[#This Row],[Avg]]-$U$2*TableOMP[[#This Row],[StdDev]]</f>
        <v>#N/A</v>
      </c>
      <c r="R9245" s="3" t="e">
        <f>TableOMP[[#This Row],[Avg]]+$U$2*TableOMP[[#This Row],[StdDev]]</f>
        <v>#N/A</v>
      </c>
      <c r="S9245" s="3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0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s="3" t="e">
        <f>TableOMP[[#This Row],[Avg]]-$U$2*TableOMP[[#This Row],[StdDev]]</f>
        <v>#N/A</v>
      </c>
      <c r="R9246" s="3" t="e">
        <f>TableOMP[[#This Row],[Avg]]+$U$2*TableOMP[[#This Row],[StdDev]]</f>
        <v>#N/A</v>
      </c>
      <c r="S9246" s="3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0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s="3" t="e">
        <f>TableOMP[[#This Row],[Avg]]-$U$2*TableOMP[[#This Row],[StdDev]]</f>
        <v>#N/A</v>
      </c>
      <c r="R9247" s="3" t="e">
        <f>TableOMP[[#This Row],[Avg]]+$U$2*TableOMP[[#This Row],[StdDev]]</f>
        <v>#N/A</v>
      </c>
      <c r="S9247" s="3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0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s="3" t="e">
        <f>TableOMP[[#This Row],[Avg]]-$U$2*TableOMP[[#This Row],[StdDev]]</f>
        <v>#N/A</v>
      </c>
      <c r="R9248" s="3" t="e">
        <f>TableOMP[[#This Row],[Avg]]+$U$2*TableOMP[[#This Row],[StdDev]]</f>
        <v>#N/A</v>
      </c>
      <c r="S9248" s="3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0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s="3" t="e">
        <f>TableOMP[[#This Row],[Avg]]-$U$2*TableOMP[[#This Row],[StdDev]]</f>
        <v>#N/A</v>
      </c>
      <c r="R9249" s="3" t="e">
        <f>TableOMP[[#This Row],[Avg]]+$U$2*TableOMP[[#This Row],[StdDev]]</f>
        <v>#N/A</v>
      </c>
      <c r="S9249" s="3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0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s="3" t="e">
        <f>TableOMP[[#This Row],[Avg]]-$U$2*TableOMP[[#This Row],[StdDev]]</f>
        <v>#N/A</v>
      </c>
      <c r="R9250" s="3" t="e">
        <f>TableOMP[[#This Row],[Avg]]+$U$2*TableOMP[[#This Row],[StdDev]]</f>
        <v>#N/A</v>
      </c>
      <c r="S9250" s="3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0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s="3" t="e">
        <f>TableOMP[[#This Row],[Avg]]-$U$2*TableOMP[[#This Row],[StdDev]]</f>
        <v>#N/A</v>
      </c>
      <c r="R9251" s="3" t="e">
        <f>TableOMP[[#This Row],[Avg]]+$U$2*TableOMP[[#This Row],[StdDev]]</f>
        <v>#N/A</v>
      </c>
      <c r="S9251" s="3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0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s="3" t="e">
        <f>TableOMP[[#This Row],[Avg]]-$U$2*TableOMP[[#This Row],[StdDev]]</f>
        <v>#N/A</v>
      </c>
      <c r="R9252" s="3" t="e">
        <f>TableOMP[[#This Row],[Avg]]+$U$2*TableOMP[[#This Row],[StdDev]]</f>
        <v>#N/A</v>
      </c>
      <c r="S9252" s="3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0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s="3" t="e">
        <f>TableOMP[[#This Row],[Avg]]-$U$2*TableOMP[[#This Row],[StdDev]]</f>
        <v>#N/A</v>
      </c>
      <c r="R9253" s="3" t="e">
        <f>TableOMP[[#This Row],[Avg]]+$U$2*TableOMP[[#This Row],[StdDev]]</f>
        <v>#N/A</v>
      </c>
      <c r="S9253" s="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0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s="3" t="e">
        <f>TableOMP[[#This Row],[Avg]]-$U$2*TableOMP[[#This Row],[StdDev]]</f>
        <v>#N/A</v>
      </c>
      <c r="R9254" s="3" t="e">
        <f>TableOMP[[#This Row],[Avg]]+$U$2*TableOMP[[#This Row],[StdDev]]</f>
        <v>#N/A</v>
      </c>
      <c r="S9254" s="3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0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s="3" t="e">
        <f>TableOMP[[#This Row],[Avg]]-$U$2*TableOMP[[#This Row],[StdDev]]</f>
        <v>#N/A</v>
      </c>
      <c r="R9255" s="3" t="e">
        <f>TableOMP[[#This Row],[Avg]]+$U$2*TableOMP[[#This Row],[StdDev]]</f>
        <v>#N/A</v>
      </c>
      <c r="S9255" s="3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0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s="3" t="e">
        <f>TableOMP[[#This Row],[Avg]]-$U$2*TableOMP[[#This Row],[StdDev]]</f>
        <v>#N/A</v>
      </c>
      <c r="R9256" s="3" t="e">
        <f>TableOMP[[#This Row],[Avg]]+$U$2*TableOMP[[#This Row],[StdDev]]</f>
        <v>#N/A</v>
      </c>
      <c r="S9256" s="3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0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s="3" t="e">
        <f>TableOMP[[#This Row],[Avg]]-$U$2*TableOMP[[#This Row],[StdDev]]</f>
        <v>#N/A</v>
      </c>
      <c r="R9257" s="3" t="e">
        <f>TableOMP[[#This Row],[Avg]]+$U$2*TableOMP[[#This Row],[StdDev]]</f>
        <v>#N/A</v>
      </c>
      <c r="S9257" s="3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0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s="3" t="e">
        <f>TableOMP[[#This Row],[Avg]]-$U$2*TableOMP[[#This Row],[StdDev]]</f>
        <v>#N/A</v>
      </c>
      <c r="R9258" s="3" t="e">
        <f>TableOMP[[#This Row],[Avg]]+$U$2*TableOMP[[#This Row],[StdDev]]</f>
        <v>#N/A</v>
      </c>
      <c r="S9258" s="3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0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s="3" t="e">
        <f>TableOMP[[#This Row],[Avg]]-$U$2*TableOMP[[#This Row],[StdDev]]</f>
        <v>#N/A</v>
      </c>
      <c r="R9259" s="3" t="e">
        <f>TableOMP[[#This Row],[Avg]]+$U$2*TableOMP[[#This Row],[StdDev]]</f>
        <v>#N/A</v>
      </c>
      <c r="S9259" s="3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0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s="3" t="e">
        <f>TableOMP[[#This Row],[Avg]]-$U$2*TableOMP[[#This Row],[StdDev]]</f>
        <v>#N/A</v>
      </c>
      <c r="R9260" s="3" t="e">
        <f>TableOMP[[#This Row],[Avg]]+$U$2*TableOMP[[#This Row],[StdDev]]</f>
        <v>#N/A</v>
      </c>
      <c r="S9260" s="3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0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s="3" t="e">
        <f>TableOMP[[#This Row],[Avg]]-$U$2*TableOMP[[#This Row],[StdDev]]</f>
        <v>#N/A</v>
      </c>
      <c r="R9261" s="3" t="e">
        <f>TableOMP[[#This Row],[Avg]]+$U$2*TableOMP[[#This Row],[StdDev]]</f>
        <v>#N/A</v>
      </c>
      <c r="S9261" s="3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0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s="3" t="e">
        <f>TableOMP[[#This Row],[Avg]]-$U$2*TableOMP[[#This Row],[StdDev]]</f>
        <v>#N/A</v>
      </c>
      <c r="R9262" s="3" t="e">
        <f>TableOMP[[#This Row],[Avg]]+$U$2*TableOMP[[#This Row],[StdDev]]</f>
        <v>#N/A</v>
      </c>
      <c r="S9262" s="3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0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s="3" t="e">
        <f>TableOMP[[#This Row],[Avg]]-$U$2*TableOMP[[#This Row],[StdDev]]</f>
        <v>#N/A</v>
      </c>
      <c r="R9263" s="3" t="e">
        <f>TableOMP[[#This Row],[Avg]]+$U$2*TableOMP[[#This Row],[StdDev]]</f>
        <v>#N/A</v>
      </c>
      <c r="S9263" s="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0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s="3" t="e">
        <f>TableOMP[[#This Row],[Avg]]-$U$2*TableOMP[[#This Row],[StdDev]]</f>
        <v>#N/A</v>
      </c>
      <c r="R9264" s="3" t="e">
        <f>TableOMP[[#This Row],[Avg]]+$U$2*TableOMP[[#This Row],[StdDev]]</f>
        <v>#N/A</v>
      </c>
      <c r="S9264" s="3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0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s="3" t="e">
        <f>TableOMP[[#This Row],[Avg]]-$U$2*TableOMP[[#This Row],[StdDev]]</f>
        <v>#N/A</v>
      </c>
      <c r="R9265" s="3" t="e">
        <f>TableOMP[[#This Row],[Avg]]+$U$2*TableOMP[[#This Row],[StdDev]]</f>
        <v>#N/A</v>
      </c>
      <c r="S9265" s="3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s="3" t="e">
        <f>TableOMP[[#This Row],[Avg]]-$U$2*TableOMP[[#This Row],[StdDev]]</f>
        <v>#N/A</v>
      </c>
      <c r="R9266" s="3" t="e">
        <f>TableOMP[[#This Row],[Avg]]+$U$2*TableOMP[[#This Row],[StdDev]]</f>
        <v>#N/A</v>
      </c>
      <c r="S9266" s="3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s="3" t="e">
        <f>TableOMP[[#This Row],[Avg]]-$U$2*TableOMP[[#This Row],[StdDev]]</f>
        <v>#N/A</v>
      </c>
      <c r="R9267" s="3" t="e">
        <f>TableOMP[[#This Row],[Avg]]+$U$2*TableOMP[[#This Row],[StdDev]]</f>
        <v>#N/A</v>
      </c>
      <c r="S9267" s="3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s="3" t="e">
        <f>TableOMP[[#This Row],[Avg]]-$U$2*TableOMP[[#This Row],[StdDev]]</f>
        <v>#N/A</v>
      </c>
      <c r="R9268" s="3" t="e">
        <f>TableOMP[[#This Row],[Avg]]+$U$2*TableOMP[[#This Row],[StdDev]]</f>
        <v>#N/A</v>
      </c>
      <c r="S9268" s="3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s="3" t="e">
        <f>TableOMP[[#This Row],[Avg]]-$U$2*TableOMP[[#This Row],[StdDev]]</f>
        <v>#N/A</v>
      </c>
      <c r="R9269" s="3" t="e">
        <f>TableOMP[[#This Row],[Avg]]+$U$2*TableOMP[[#This Row],[StdDev]]</f>
        <v>#N/A</v>
      </c>
      <c r="S9269" s="3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s="3" t="e">
        <f>TableOMP[[#This Row],[Avg]]-$U$2*TableOMP[[#This Row],[StdDev]]</f>
        <v>#N/A</v>
      </c>
      <c r="R9270" s="3" t="e">
        <f>TableOMP[[#This Row],[Avg]]+$U$2*TableOMP[[#This Row],[StdDev]]</f>
        <v>#N/A</v>
      </c>
      <c r="S9270" s="3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s="3" t="e">
        <f>TableOMP[[#This Row],[Avg]]-$U$2*TableOMP[[#This Row],[StdDev]]</f>
        <v>#N/A</v>
      </c>
      <c r="R9271" s="3" t="e">
        <f>TableOMP[[#This Row],[Avg]]+$U$2*TableOMP[[#This Row],[StdDev]]</f>
        <v>#N/A</v>
      </c>
      <c r="S9271" s="3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s="3" t="e">
        <f>TableOMP[[#This Row],[Avg]]-$U$2*TableOMP[[#This Row],[StdDev]]</f>
        <v>#N/A</v>
      </c>
      <c r="R9272" s="3" t="e">
        <f>TableOMP[[#This Row],[Avg]]+$U$2*TableOMP[[#This Row],[StdDev]]</f>
        <v>#N/A</v>
      </c>
      <c r="S9272" s="3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s="3" t="e">
        <f>TableOMP[[#This Row],[Avg]]-$U$2*TableOMP[[#This Row],[StdDev]]</f>
        <v>#N/A</v>
      </c>
      <c r="R9273" s="3" t="e">
        <f>TableOMP[[#This Row],[Avg]]+$U$2*TableOMP[[#This Row],[StdDev]]</f>
        <v>#N/A</v>
      </c>
      <c r="S9273" s="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s="3" t="e">
        <f>TableOMP[[#This Row],[Avg]]-$U$2*TableOMP[[#This Row],[StdDev]]</f>
        <v>#N/A</v>
      </c>
      <c r="R9274" s="3" t="e">
        <f>TableOMP[[#This Row],[Avg]]+$U$2*TableOMP[[#This Row],[StdDev]]</f>
        <v>#N/A</v>
      </c>
      <c r="S9274" s="3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s="3" t="e">
        <f>TableOMP[[#This Row],[Avg]]-$U$2*TableOMP[[#This Row],[StdDev]]</f>
        <v>#N/A</v>
      </c>
      <c r="R9275" s="3" t="e">
        <f>TableOMP[[#This Row],[Avg]]+$U$2*TableOMP[[#This Row],[StdDev]]</f>
        <v>#N/A</v>
      </c>
      <c r="S9275" s="3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s="3" t="e">
        <f>TableOMP[[#This Row],[Avg]]-$U$2*TableOMP[[#This Row],[StdDev]]</f>
        <v>#N/A</v>
      </c>
      <c r="R9276" s="3" t="e">
        <f>TableOMP[[#This Row],[Avg]]+$U$2*TableOMP[[#This Row],[StdDev]]</f>
        <v>#N/A</v>
      </c>
      <c r="S9276" s="3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s="3" t="e">
        <f>TableOMP[[#This Row],[Avg]]-$U$2*TableOMP[[#This Row],[StdDev]]</f>
        <v>#N/A</v>
      </c>
      <c r="R9277" s="3" t="e">
        <f>TableOMP[[#This Row],[Avg]]+$U$2*TableOMP[[#This Row],[StdDev]]</f>
        <v>#N/A</v>
      </c>
      <c r="S9277" s="3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s="3" t="e">
        <f>TableOMP[[#This Row],[Avg]]-$U$2*TableOMP[[#This Row],[StdDev]]</f>
        <v>#N/A</v>
      </c>
      <c r="R9278" s="3" t="e">
        <f>TableOMP[[#This Row],[Avg]]+$U$2*TableOMP[[#This Row],[StdDev]]</f>
        <v>#N/A</v>
      </c>
      <c r="S9278" s="3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s="3" t="e">
        <f>TableOMP[[#This Row],[Avg]]-$U$2*TableOMP[[#This Row],[StdDev]]</f>
        <v>#N/A</v>
      </c>
      <c r="R9279" s="3" t="e">
        <f>TableOMP[[#This Row],[Avg]]+$U$2*TableOMP[[#This Row],[StdDev]]</f>
        <v>#N/A</v>
      </c>
      <c r="S9279" s="3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s="3" t="e">
        <f>TableOMP[[#This Row],[Avg]]-$U$2*TableOMP[[#This Row],[StdDev]]</f>
        <v>#N/A</v>
      </c>
      <c r="R9280" s="3" t="e">
        <f>TableOMP[[#This Row],[Avg]]+$U$2*TableOMP[[#This Row],[StdDev]]</f>
        <v>#N/A</v>
      </c>
      <c r="S9280" s="3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s="3" t="e">
        <f>TableOMP[[#This Row],[Avg]]-$U$2*TableOMP[[#This Row],[StdDev]]</f>
        <v>#N/A</v>
      </c>
      <c r="R9281" s="3" t="e">
        <f>TableOMP[[#This Row],[Avg]]+$U$2*TableOMP[[#This Row],[StdDev]]</f>
        <v>#N/A</v>
      </c>
      <c r="S9281" s="3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s="3" t="e">
        <f>TableOMP[[#This Row],[Avg]]-$U$2*TableOMP[[#This Row],[StdDev]]</f>
        <v>#N/A</v>
      </c>
      <c r="R9282" s="3" t="e">
        <f>TableOMP[[#This Row],[Avg]]+$U$2*TableOMP[[#This Row],[StdDev]]</f>
        <v>#N/A</v>
      </c>
      <c r="S9282" s="3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s="3" t="e">
        <f>TableOMP[[#This Row],[Avg]]-$U$2*TableOMP[[#This Row],[StdDev]]</f>
        <v>#N/A</v>
      </c>
      <c r="R9283" s="3" t="e">
        <f>TableOMP[[#This Row],[Avg]]+$U$2*TableOMP[[#This Row],[StdDev]]</f>
        <v>#N/A</v>
      </c>
      <c r="S9283" s="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s="3" t="e">
        <f>TableOMP[[#This Row],[Avg]]-$U$2*TableOMP[[#This Row],[StdDev]]</f>
        <v>#N/A</v>
      </c>
      <c r="R9284" s="3" t="e">
        <f>TableOMP[[#This Row],[Avg]]+$U$2*TableOMP[[#This Row],[StdDev]]</f>
        <v>#N/A</v>
      </c>
      <c r="S9284" s="3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s="3" t="e">
        <f>TableOMP[[#This Row],[Avg]]-$U$2*TableOMP[[#This Row],[StdDev]]</f>
        <v>#N/A</v>
      </c>
      <c r="R9285" s="3" t="e">
        <f>TableOMP[[#This Row],[Avg]]+$U$2*TableOMP[[#This Row],[StdDev]]</f>
        <v>#N/A</v>
      </c>
      <c r="S9285" s="3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s="3" t="e">
        <f>TableOMP[[#This Row],[Avg]]-$U$2*TableOMP[[#This Row],[StdDev]]</f>
        <v>#N/A</v>
      </c>
      <c r="R9286" s="3" t="e">
        <f>TableOMP[[#This Row],[Avg]]+$U$2*TableOMP[[#This Row],[StdDev]]</f>
        <v>#N/A</v>
      </c>
      <c r="S9286" s="3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s="3" t="e">
        <f>TableOMP[[#This Row],[Avg]]-$U$2*TableOMP[[#This Row],[StdDev]]</f>
        <v>#N/A</v>
      </c>
      <c r="R9287" s="3" t="e">
        <f>TableOMP[[#This Row],[Avg]]+$U$2*TableOMP[[#This Row],[StdDev]]</f>
        <v>#N/A</v>
      </c>
      <c r="S9287" s="3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s="3" t="e">
        <f>TableOMP[[#This Row],[Avg]]-$U$2*TableOMP[[#This Row],[StdDev]]</f>
        <v>#N/A</v>
      </c>
      <c r="R9288" s="3" t="e">
        <f>TableOMP[[#This Row],[Avg]]+$U$2*TableOMP[[#This Row],[StdDev]]</f>
        <v>#N/A</v>
      </c>
      <c r="S9288" s="3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s="3" t="e">
        <f>TableOMP[[#This Row],[Avg]]-$U$2*TableOMP[[#This Row],[StdDev]]</f>
        <v>#N/A</v>
      </c>
      <c r="R9289" s="3" t="e">
        <f>TableOMP[[#This Row],[Avg]]+$U$2*TableOMP[[#This Row],[StdDev]]</f>
        <v>#N/A</v>
      </c>
      <c r="S9289" s="3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s="3" t="e">
        <f>TableOMP[[#This Row],[Avg]]-$U$2*TableOMP[[#This Row],[StdDev]]</f>
        <v>#N/A</v>
      </c>
      <c r="R9290" s="3" t="e">
        <f>TableOMP[[#This Row],[Avg]]+$U$2*TableOMP[[#This Row],[StdDev]]</f>
        <v>#N/A</v>
      </c>
      <c r="S9290" s="3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s="3" t="e">
        <f>TableOMP[[#This Row],[Avg]]-$U$2*TableOMP[[#This Row],[StdDev]]</f>
        <v>#N/A</v>
      </c>
      <c r="R9291" s="3" t="e">
        <f>TableOMP[[#This Row],[Avg]]+$U$2*TableOMP[[#This Row],[StdDev]]</f>
        <v>#N/A</v>
      </c>
      <c r="S9291" s="3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s="3" t="e">
        <f>TableOMP[[#This Row],[Avg]]-$U$2*TableOMP[[#This Row],[StdDev]]</f>
        <v>#N/A</v>
      </c>
      <c r="R9292" s="3" t="e">
        <f>TableOMP[[#This Row],[Avg]]+$U$2*TableOMP[[#This Row],[StdDev]]</f>
        <v>#N/A</v>
      </c>
      <c r="S9292" s="3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s="3" t="e">
        <f>TableOMP[[#This Row],[Avg]]-$U$2*TableOMP[[#This Row],[StdDev]]</f>
        <v>#N/A</v>
      </c>
      <c r="R9293" s="3" t="e">
        <f>TableOMP[[#This Row],[Avg]]+$U$2*TableOMP[[#This Row],[StdDev]]</f>
        <v>#N/A</v>
      </c>
      <c r="S9293" s="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s="3" t="e">
        <f>TableOMP[[#This Row],[Avg]]-$U$2*TableOMP[[#This Row],[StdDev]]</f>
        <v>#N/A</v>
      </c>
      <c r="R9294" s="3" t="e">
        <f>TableOMP[[#This Row],[Avg]]+$U$2*TableOMP[[#This Row],[StdDev]]</f>
        <v>#N/A</v>
      </c>
      <c r="S9294" s="3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s="3" t="e">
        <f>TableOMP[[#This Row],[Avg]]-$U$2*TableOMP[[#This Row],[StdDev]]</f>
        <v>#N/A</v>
      </c>
      <c r="R9295" s="3" t="e">
        <f>TableOMP[[#This Row],[Avg]]+$U$2*TableOMP[[#This Row],[StdDev]]</f>
        <v>#N/A</v>
      </c>
      <c r="S9295" s="3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s="3" t="e">
        <f>TableOMP[[#This Row],[Avg]]-$U$2*TableOMP[[#This Row],[StdDev]]</f>
        <v>#N/A</v>
      </c>
      <c r="R9296" s="3" t="e">
        <f>TableOMP[[#This Row],[Avg]]+$U$2*TableOMP[[#This Row],[StdDev]]</f>
        <v>#N/A</v>
      </c>
      <c r="S9296" s="3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s="3" t="e">
        <f>TableOMP[[#This Row],[Avg]]-$U$2*TableOMP[[#This Row],[StdDev]]</f>
        <v>#N/A</v>
      </c>
      <c r="R9297" s="3" t="e">
        <f>TableOMP[[#This Row],[Avg]]+$U$2*TableOMP[[#This Row],[StdDev]]</f>
        <v>#N/A</v>
      </c>
      <c r="S9297" s="3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s="3" t="e">
        <f>TableOMP[[#This Row],[Avg]]-$U$2*TableOMP[[#This Row],[StdDev]]</f>
        <v>#N/A</v>
      </c>
      <c r="R9298" s="3" t="e">
        <f>TableOMP[[#This Row],[Avg]]+$U$2*TableOMP[[#This Row],[StdDev]]</f>
        <v>#N/A</v>
      </c>
      <c r="S9298" s="3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s="3" t="e">
        <f>TableOMP[[#This Row],[Avg]]-$U$2*TableOMP[[#This Row],[StdDev]]</f>
        <v>#N/A</v>
      </c>
      <c r="R9299" s="3" t="e">
        <f>TableOMP[[#This Row],[Avg]]+$U$2*TableOMP[[#This Row],[StdDev]]</f>
        <v>#N/A</v>
      </c>
      <c r="S9299" s="3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s="3" t="e">
        <f>TableOMP[[#This Row],[Avg]]-$U$2*TableOMP[[#This Row],[StdDev]]</f>
        <v>#N/A</v>
      </c>
      <c r="R9300" s="3" t="e">
        <f>TableOMP[[#This Row],[Avg]]+$U$2*TableOMP[[#This Row],[StdDev]]</f>
        <v>#N/A</v>
      </c>
      <c r="S9300" s="3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s="3" t="e">
        <f>TableOMP[[#This Row],[Avg]]-$U$2*TableOMP[[#This Row],[StdDev]]</f>
        <v>#N/A</v>
      </c>
      <c r="R9301" s="3" t="e">
        <f>TableOMP[[#This Row],[Avg]]+$U$2*TableOMP[[#This Row],[StdDev]]</f>
        <v>#N/A</v>
      </c>
      <c r="S9301" s="3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s="3" t="e">
        <f>TableOMP[[#This Row],[Avg]]-$U$2*TableOMP[[#This Row],[StdDev]]</f>
        <v>#N/A</v>
      </c>
      <c r="R9302" s="3" t="e">
        <f>TableOMP[[#This Row],[Avg]]+$U$2*TableOMP[[#This Row],[StdDev]]</f>
        <v>#N/A</v>
      </c>
      <c r="S9302" s="3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s="3" t="e">
        <f>TableOMP[[#This Row],[Avg]]-$U$2*TableOMP[[#This Row],[StdDev]]</f>
        <v>#N/A</v>
      </c>
      <c r="R9303" s="3" t="e">
        <f>TableOMP[[#This Row],[Avg]]+$U$2*TableOMP[[#This Row],[StdDev]]</f>
        <v>#N/A</v>
      </c>
      <c r="S9303" s="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s="3" t="e">
        <f>TableOMP[[#This Row],[Avg]]-$U$2*TableOMP[[#This Row],[StdDev]]</f>
        <v>#N/A</v>
      </c>
      <c r="R9304" s="3" t="e">
        <f>TableOMP[[#This Row],[Avg]]+$U$2*TableOMP[[#This Row],[StdDev]]</f>
        <v>#N/A</v>
      </c>
      <c r="S9304" s="3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s="3" t="e">
        <f>TableOMP[[#This Row],[Avg]]-$U$2*TableOMP[[#This Row],[StdDev]]</f>
        <v>#N/A</v>
      </c>
      <c r="R9305" s="3" t="e">
        <f>TableOMP[[#This Row],[Avg]]+$U$2*TableOMP[[#This Row],[StdDev]]</f>
        <v>#N/A</v>
      </c>
      <c r="S9305" s="3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s="3" t="e">
        <f>TableOMP[[#This Row],[Avg]]-$U$2*TableOMP[[#This Row],[StdDev]]</f>
        <v>#N/A</v>
      </c>
      <c r="R9306" s="3" t="e">
        <f>TableOMP[[#This Row],[Avg]]+$U$2*TableOMP[[#This Row],[StdDev]]</f>
        <v>#N/A</v>
      </c>
      <c r="S9306" s="3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s="3" t="e">
        <f>TableOMP[[#This Row],[Avg]]-$U$2*TableOMP[[#This Row],[StdDev]]</f>
        <v>#N/A</v>
      </c>
      <c r="R9307" s="3" t="e">
        <f>TableOMP[[#This Row],[Avg]]+$U$2*TableOMP[[#This Row],[StdDev]]</f>
        <v>#N/A</v>
      </c>
      <c r="S9307" s="3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s="3" t="e">
        <f>TableOMP[[#This Row],[Avg]]-$U$2*TableOMP[[#This Row],[StdDev]]</f>
        <v>#N/A</v>
      </c>
      <c r="R9308" s="3" t="e">
        <f>TableOMP[[#This Row],[Avg]]+$U$2*TableOMP[[#This Row],[StdDev]]</f>
        <v>#N/A</v>
      </c>
      <c r="S9308" s="3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s="3" t="e">
        <f>TableOMP[[#This Row],[Avg]]-$U$2*TableOMP[[#This Row],[StdDev]]</f>
        <v>#N/A</v>
      </c>
      <c r="R9309" s="3" t="e">
        <f>TableOMP[[#This Row],[Avg]]+$U$2*TableOMP[[#This Row],[StdDev]]</f>
        <v>#N/A</v>
      </c>
      <c r="S9309" s="3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s="3" t="e">
        <f>TableOMP[[#This Row],[Avg]]-$U$2*TableOMP[[#This Row],[StdDev]]</f>
        <v>#N/A</v>
      </c>
      <c r="R9310" s="3" t="e">
        <f>TableOMP[[#This Row],[Avg]]+$U$2*TableOMP[[#This Row],[StdDev]]</f>
        <v>#N/A</v>
      </c>
      <c r="S9310" s="3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s="3" t="e">
        <f>TableOMP[[#This Row],[Avg]]-$U$2*TableOMP[[#This Row],[StdDev]]</f>
        <v>#N/A</v>
      </c>
      <c r="R9311" s="3" t="e">
        <f>TableOMP[[#This Row],[Avg]]+$U$2*TableOMP[[#This Row],[StdDev]]</f>
        <v>#N/A</v>
      </c>
      <c r="S9311" s="3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s="3" t="e">
        <f>TableOMP[[#This Row],[Avg]]-$U$2*TableOMP[[#This Row],[StdDev]]</f>
        <v>#N/A</v>
      </c>
      <c r="R9312" s="3" t="e">
        <f>TableOMP[[#This Row],[Avg]]+$U$2*TableOMP[[#This Row],[StdDev]]</f>
        <v>#N/A</v>
      </c>
      <c r="S9312" s="3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s="3" t="e">
        <f>TableOMP[[#This Row],[Avg]]-$U$2*TableOMP[[#This Row],[StdDev]]</f>
        <v>#N/A</v>
      </c>
      <c r="R9313" s="3" t="e">
        <f>TableOMP[[#This Row],[Avg]]+$U$2*TableOMP[[#This Row],[StdDev]]</f>
        <v>#N/A</v>
      </c>
      <c r="S9313" s="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s="3" t="e">
        <f>TableOMP[[#This Row],[Avg]]-$U$2*TableOMP[[#This Row],[StdDev]]</f>
        <v>#N/A</v>
      </c>
      <c r="R9314" s="3" t="e">
        <f>TableOMP[[#This Row],[Avg]]+$U$2*TableOMP[[#This Row],[StdDev]]</f>
        <v>#N/A</v>
      </c>
      <c r="S9314" s="3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s="3" t="e">
        <f>TableOMP[[#This Row],[Avg]]-$U$2*TableOMP[[#This Row],[StdDev]]</f>
        <v>#N/A</v>
      </c>
      <c r="R9315" s="3" t="e">
        <f>TableOMP[[#This Row],[Avg]]+$U$2*TableOMP[[#This Row],[StdDev]]</f>
        <v>#N/A</v>
      </c>
      <c r="S9315" s="3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s="3" t="e">
        <f>TableOMP[[#This Row],[Avg]]-$U$2*TableOMP[[#This Row],[StdDev]]</f>
        <v>#N/A</v>
      </c>
      <c r="R9316" s="3" t="e">
        <f>TableOMP[[#This Row],[Avg]]+$U$2*TableOMP[[#This Row],[StdDev]]</f>
        <v>#N/A</v>
      </c>
      <c r="S9316" s="3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s="3" t="e">
        <f>TableOMP[[#This Row],[Avg]]-$U$2*TableOMP[[#This Row],[StdDev]]</f>
        <v>#N/A</v>
      </c>
      <c r="R9317" s="3" t="e">
        <f>TableOMP[[#This Row],[Avg]]+$U$2*TableOMP[[#This Row],[StdDev]]</f>
        <v>#N/A</v>
      </c>
      <c r="S9317" s="3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s="3" t="e">
        <f>TableOMP[[#This Row],[Avg]]-$U$2*TableOMP[[#This Row],[StdDev]]</f>
        <v>#N/A</v>
      </c>
      <c r="R9318" s="3" t="e">
        <f>TableOMP[[#This Row],[Avg]]+$U$2*TableOMP[[#This Row],[StdDev]]</f>
        <v>#N/A</v>
      </c>
      <c r="S9318" s="3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s="3" t="e">
        <f>TableOMP[[#This Row],[Avg]]-$U$2*TableOMP[[#This Row],[StdDev]]</f>
        <v>#N/A</v>
      </c>
      <c r="R9319" s="3" t="e">
        <f>TableOMP[[#This Row],[Avg]]+$U$2*TableOMP[[#This Row],[StdDev]]</f>
        <v>#N/A</v>
      </c>
      <c r="S9319" s="3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s="3" t="e">
        <f>TableOMP[[#This Row],[Avg]]-$U$2*TableOMP[[#This Row],[StdDev]]</f>
        <v>#N/A</v>
      </c>
      <c r="R9320" s="3" t="e">
        <f>TableOMP[[#This Row],[Avg]]+$U$2*TableOMP[[#This Row],[StdDev]]</f>
        <v>#N/A</v>
      </c>
      <c r="S9320" s="3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s="3" t="e">
        <f>TableOMP[[#This Row],[Avg]]-$U$2*TableOMP[[#This Row],[StdDev]]</f>
        <v>#N/A</v>
      </c>
      <c r="R9321" s="3" t="e">
        <f>TableOMP[[#This Row],[Avg]]+$U$2*TableOMP[[#This Row],[StdDev]]</f>
        <v>#N/A</v>
      </c>
      <c r="S9321" s="3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s="3" t="e">
        <f>TableOMP[[#This Row],[Avg]]-$U$2*TableOMP[[#This Row],[StdDev]]</f>
        <v>#N/A</v>
      </c>
      <c r="R9322" s="3" t="e">
        <f>TableOMP[[#This Row],[Avg]]+$U$2*TableOMP[[#This Row],[StdDev]]</f>
        <v>#N/A</v>
      </c>
      <c r="S9322" s="3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s="3" t="e">
        <f>TableOMP[[#This Row],[Avg]]-$U$2*TableOMP[[#This Row],[StdDev]]</f>
        <v>#N/A</v>
      </c>
      <c r="R9323" s="3" t="e">
        <f>TableOMP[[#This Row],[Avg]]+$U$2*TableOMP[[#This Row],[StdDev]]</f>
        <v>#N/A</v>
      </c>
      <c r="S9323" s="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s="3" t="e">
        <f>TableOMP[[#This Row],[Avg]]-$U$2*TableOMP[[#This Row],[StdDev]]</f>
        <v>#N/A</v>
      </c>
      <c r="R9324" s="3" t="e">
        <f>TableOMP[[#This Row],[Avg]]+$U$2*TableOMP[[#This Row],[StdDev]]</f>
        <v>#N/A</v>
      </c>
      <c r="S9324" s="3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s="3" t="e">
        <f>TableOMP[[#This Row],[Avg]]-$U$2*TableOMP[[#This Row],[StdDev]]</f>
        <v>#N/A</v>
      </c>
      <c r="R9325" s="3" t="e">
        <f>TableOMP[[#This Row],[Avg]]+$U$2*TableOMP[[#This Row],[StdDev]]</f>
        <v>#N/A</v>
      </c>
      <c r="S9325" s="3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s="3" t="e">
        <f>TableOMP[[#This Row],[Avg]]-$U$2*TableOMP[[#This Row],[StdDev]]</f>
        <v>#N/A</v>
      </c>
      <c r="R9326" s="3" t="e">
        <f>TableOMP[[#This Row],[Avg]]+$U$2*TableOMP[[#This Row],[StdDev]]</f>
        <v>#N/A</v>
      </c>
      <c r="S9326" s="3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s="3" t="e">
        <f>TableOMP[[#This Row],[Avg]]-$U$2*TableOMP[[#This Row],[StdDev]]</f>
        <v>#N/A</v>
      </c>
      <c r="R9327" s="3" t="e">
        <f>TableOMP[[#This Row],[Avg]]+$U$2*TableOMP[[#This Row],[StdDev]]</f>
        <v>#N/A</v>
      </c>
      <c r="S9327" s="3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s="3" t="e">
        <f>TableOMP[[#This Row],[Avg]]-$U$2*TableOMP[[#This Row],[StdDev]]</f>
        <v>#N/A</v>
      </c>
      <c r="R9328" s="3" t="e">
        <f>TableOMP[[#This Row],[Avg]]+$U$2*TableOMP[[#This Row],[StdDev]]</f>
        <v>#N/A</v>
      </c>
      <c r="S9328" s="3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s="3" t="e">
        <f>TableOMP[[#This Row],[Avg]]-$U$2*TableOMP[[#This Row],[StdDev]]</f>
        <v>#N/A</v>
      </c>
      <c r="R9329" s="3" t="e">
        <f>TableOMP[[#This Row],[Avg]]+$U$2*TableOMP[[#This Row],[StdDev]]</f>
        <v>#N/A</v>
      </c>
      <c r="S9329" s="3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2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s="3" t="e">
        <f>TableOMP[[#This Row],[Avg]]-$U$2*TableOMP[[#This Row],[StdDev]]</f>
        <v>#N/A</v>
      </c>
      <c r="R9330" s="3" t="e">
        <f>TableOMP[[#This Row],[Avg]]+$U$2*TableOMP[[#This Row],[StdDev]]</f>
        <v>#N/A</v>
      </c>
      <c r="S9330" s="3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2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s="3" t="e">
        <f>TableOMP[[#This Row],[Avg]]-$U$2*TableOMP[[#This Row],[StdDev]]</f>
        <v>#N/A</v>
      </c>
      <c r="R9331" s="3" t="e">
        <f>TableOMP[[#This Row],[Avg]]+$U$2*TableOMP[[#This Row],[StdDev]]</f>
        <v>#N/A</v>
      </c>
      <c r="S9331" s="3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2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s="3" t="e">
        <f>TableOMP[[#This Row],[Avg]]-$U$2*TableOMP[[#This Row],[StdDev]]</f>
        <v>#N/A</v>
      </c>
      <c r="R9332" s="3" t="e">
        <f>TableOMP[[#This Row],[Avg]]+$U$2*TableOMP[[#This Row],[StdDev]]</f>
        <v>#N/A</v>
      </c>
      <c r="S9332" s="3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2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s="3" t="e">
        <f>TableOMP[[#This Row],[Avg]]-$U$2*TableOMP[[#This Row],[StdDev]]</f>
        <v>#N/A</v>
      </c>
      <c r="R9333" s="3" t="e">
        <f>TableOMP[[#This Row],[Avg]]+$U$2*TableOMP[[#This Row],[StdDev]]</f>
        <v>#N/A</v>
      </c>
      <c r="S9333" s="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2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s="3" t="e">
        <f>TableOMP[[#This Row],[Avg]]-$U$2*TableOMP[[#This Row],[StdDev]]</f>
        <v>#N/A</v>
      </c>
      <c r="R9334" s="3" t="e">
        <f>TableOMP[[#This Row],[Avg]]+$U$2*TableOMP[[#This Row],[StdDev]]</f>
        <v>#N/A</v>
      </c>
      <c r="S9334" s="3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2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s="3" t="e">
        <f>TableOMP[[#This Row],[Avg]]-$U$2*TableOMP[[#This Row],[StdDev]]</f>
        <v>#N/A</v>
      </c>
      <c r="R9335" s="3" t="e">
        <f>TableOMP[[#This Row],[Avg]]+$U$2*TableOMP[[#This Row],[StdDev]]</f>
        <v>#N/A</v>
      </c>
      <c r="S9335" s="3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2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s="3" t="e">
        <f>TableOMP[[#This Row],[Avg]]-$U$2*TableOMP[[#This Row],[StdDev]]</f>
        <v>#N/A</v>
      </c>
      <c r="R9336" s="3" t="e">
        <f>TableOMP[[#This Row],[Avg]]+$U$2*TableOMP[[#This Row],[StdDev]]</f>
        <v>#N/A</v>
      </c>
      <c r="S9336" s="3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2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s="3" t="e">
        <f>TableOMP[[#This Row],[Avg]]-$U$2*TableOMP[[#This Row],[StdDev]]</f>
        <v>#N/A</v>
      </c>
      <c r="R9337" s="3" t="e">
        <f>TableOMP[[#This Row],[Avg]]+$U$2*TableOMP[[#This Row],[StdDev]]</f>
        <v>#N/A</v>
      </c>
      <c r="S9337" s="3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2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s="3" t="e">
        <f>TableOMP[[#This Row],[Avg]]-$U$2*TableOMP[[#This Row],[StdDev]]</f>
        <v>#N/A</v>
      </c>
      <c r="R9338" s="3" t="e">
        <f>TableOMP[[#This Row],[Avg]]+$U$2*TableOMP[[#This Row],[StdDev]]</f>
        <v>#N/A</v>
      </c>
      <c r="S9338" s="3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2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s="3" t="e">
        <f>TableOMP[[#This Row],[Avg]]-$U$2*TableOMP[[#This Row],[StdDev]]</f>
        <v>#N/A</v>
      </c>
      <c r="R9339" s="3" t="e">
        <f>TableOMP[[#This Row],[Avg]]+$U$2*TableOMP[[#This Row],[StdDev]]</f>
        <v>#N/A</v>
      </c>
      <c r="S9339" s="3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2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s="3" t="e">
        <f>TableOMP[[#This Row],[Avg]]-$U$2*TableOMP[[#This Row],[StdDev]]</f>
        <v>#N/A</v>
      </c>
      <c r="R9340" s="3" t="e">
        <f>TableOMP[[#This Row],[Avg]]+$U$2*TableOMP[[#This Row],[StdDev]]</f>
        <v>#N/A</v>
      </c>
      <c r="S9340" s="3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2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s="3" t="e">
        <f>TableOMP[[#This Row],[Avg]]-$U$2*TableOMP[[#This Row],[StdDev]]</f>
        <v>#N/A</v>
      </c>
      <c r="R9341" s="3" t="e">
        <f>TableOMP[[#This Row],[Avg]]+$U$2*TableOMP[[#This Row],[StdDev]]</f>
        <v>#N/A</v>
      </c>
      <c r="S9341" s="3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2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s="3" t="e">
        <f>TableOMP[[#This Row],[Avg]]-$U$2*TableOMP[[#This Row],[StdDev]]</f>
        <v>#N/A</v>
      </c>
      <c r="R9342" s="3" t="e">
        <f>TableOMP[[#This Row],[Avg]]+$U$2*TableOMP[[#This Row],[StdDev]]</f>
        <v>#N/A</v>
      </c>
      <c r="S9342" s="3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2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s="3" t="e">
        <f>TableOMP[[#This Row],[Avg]]-$U$2*TableOMP[[#This Row],[StdDev]]</f>
        <v>#N/A</v>
      </c>
      <c r="R9343" s="3" t="e">
        <f>TableOMP[[#This Row],[Avg]]+$U$2*TableOMP[[#This Row],[StdDev]]</f>
        <v>#N/A</v>
      </c>
      <c r="S9343" s="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2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s="3" t="e">
        <f>TableOMP[[#This Row],[Avg]]-$U$2*TableOMP[[#This Row],[StdDev]]</f>
        <v>#N/A</v>
      </c>
      <c r="R9344" s="3" t="e">
        <f>TableOMP[[#This Row],[Avg]]+$U$2*TableOMP[[#This Row],[StdDev]]</f>
        <v>#N/A</v>
      </c>
      <c r="S9344" s="3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2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s="3" t="e">
        <f>TableOMP[[#This Row],[Avg]]-$U$2*TableOMP[[#This Row],[StdDev]]</f>
        <v>#N/A</v>
      </c>
      <c r="R9345" s="3" t="e">
        <f>TableOMP[[#This Row],[Avg]]+$U$2*TableOMP[[#This Row],[StdDev]]</f>
        <v>#N/A</v>
      </c>
      <c r="S9345" s="3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2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s="3" t="e">
        <f>TableOMP[[#This Row],[Avg]]-$U$2*TableOMP[[#This Row],[StdDev]]</f>
        <v>#N/A</v>
      </c>
      <c r="R9346" s="3" t="e">
        <f>TableOMP[[#This Row],[Avg]]+$U$2*TableOMP[[#This Row],[StdDev]]</f>
        <v>#N/A</v>
      </c>
      <c r="S9346" s="3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2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s="3" t="e">
        <f>TableOMP[[#This Row],[Avg]]-$U$2*TableOMP[[#This Row],[StdDev]]</f>
        <v>#N/A</v>
      </c>
      <c r="R9347" s="3" t="e">
        <f>TableOMP[[#This Row],[Avg]]+$U$2*TableOMP[[#This Row],[StdDev]]</f>
        <v>#N/A</v>
      </c>
      <c r="S9347" s="3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2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s="3" t="e">
        <f>TableOMP[[#This Row],[Avg]]-$U$2*TableOMP[[#This Row],[StdDev]]</f>
        <v>#N/A</v>
      </c>
      <c r="R9348" s="3" t="e">
        <f>TableOMP[[#This Row],[Avg]]+$U$2*TableOMP[[#This Row],[StdDev]]</f>
        <v>#N/A</v>
      </c>
      <c r="S9348" s="3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2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s="3" t="e">
        <f>TableOMP[[#This Row],[Avg]]-$U$2*TableOMP[[#This Row],[StdDev]]</f>
        <v>#N/A</v>
      </c>
      <c r="R9349" s="3" t="e">
        <f>TableOMP[[#This Row],[Avg]]+$U$2*TableOMP[[#This Row],[StdDev]]</f>
        <v>#N/A</v>
      </c>
      <c r="S9349" s="3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2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s="3" t="e">
        <f>TableOMP[[#This Row],[Avg]]-$U$2*TableOMP[[#This Row],[StdDev]]</f>
        <v>#N/A</v>
      </c>
      <c r="R9350" s="3" t="e">
        <f>TableOMP[[#This Row],[Avg]]+$U$2*TableOMP[[#This Row],[StdDev]]</f>
        <v>#N/A</v>
      </c>
      <c r="S9350" s="3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2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s="3" t="e">
        <f>TableOMP[[#This Row],[Avg]]-$U$2*TableOMP[[#This Row],[StdDev]]</f>
        <v>#N/A</v>
      </c>
      <c r="R9351" s="3" t="e">
        <f>TableOMP[[#This Row],[Avg]]+$U$2*TableOMP[[#This Row],[StdDev]]</f>
        <v>#N/A</v>
      </c>
      <c r="S9351" s="3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2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s="3" t="e">
        <f>TableOMP[[#This Row],[Avg]]-$U$2*TableOMP[[#This Row],[StdDev]]</f>
        <v>#N/A</v>
      </c>
      <c r="R9352" s="3" t="e">
        <f>TableOMP[[#This Row],[Avg]]+$U$2*TableOMP[[#This Row],[StdDev]]</f>
        <v>#N/A</v>
      </c>
      <c r="S9352" s="3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2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s="3" t="e">
        <f>TableOMP[[#This Row],[Avg]]-$U$2*TableOMP[[#This Row],[StdDev]]</f>
        <v>#N/A</v>
      </c>
      <c r="R9353" s="3" t="e">
        <f>TableOMP[[#This Row],[Avg]]+$U$2*TableOMP[[#This Row],[StdDev]]</f>
        <v>#N/A</v>
      </c>
      <c r="S9353" s="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2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s="3" t="e">
        <f>TableOMP[[#This Row],[Avg]]-$U$2*TableOMP[[#This Row],[StdDev]]</f>
        <v>#N/A</v>
      </c>
      <c r="R9354" s="3" t="e">
        <f>TableOMP[[#This Row],[Avg]]+$U$2*TableOMP[[#This Row],[StdDev]]</f>
        <v>#N/A</v>
      </c>
      <c r="S9354" s="3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2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s="3" t="e">
        <f>TableOMP[[#This Row],[Avg]]-$U$2*TableOMP[[#This Row],[StdDev]]</f>
        <v>#N/A</v>
      </c>
      <c r="R9355" s="3" t="e">
        <f>TableOMP[[#This Row],[Avg]]+$U$2*TableOMP[[#This Row],[StdDev]]</f>
        <v>#N/A</v>
      </c>
      <c r="S9355" s="3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2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s="3" t="e">
        <f>TableOMP[[#This Row],[Avg]]-$U$2*TableOMP[[#This Row],[StdDev]]</f>
        <v>#N/A</v>
      </c>
      <c r="R9356" s="3" t="e">
        <f>TableOMP[[#This Row],[Avg]]+$U$2*TableOMP[[#This Row],[StdDev]]</f>
        <v>#N/A</v>
      </c>
      <c r="S9356" s="3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2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s="3" t="e">
        <f>TableOMP[[#This Row],[Avg]]-$U$2*TableOMP[[#This Row],[StdDev]]</f>
        <v>#N/A</v>
      </c>
      <c r="R9357" s="3" t="e">
        <f>TableOMP[[#This Row],[Avg]]+$U$2*TableOMP[[#This Row],[StdDev]]</f>
        <v>#N/A</v>
      </c>
      <c r="S9357" s="3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2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s="3" t="e">
        <f>TableOMP[[#This Row],[Avg]]-$U$2*TableOMP[[#This Row],[StdDev]]</f>
        <v>#N/A</v>
      </c>
      <c r="R9358" s="3" t="e">
        <f>TableOMP[[#This Row],[Avg]]+$U$2*TableOMP[[#This Row],[StdDev]]</f>
        <v>#N/A</v>
      </c>
      <c r="S9358" s="3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2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s="3" t="e">
        <f>TableOMP[[#This Row],[Avg]]-$U$2*TableOMP[[#This Row],[StdDev]]</f>
        <v>#N/A</v>
      </c>
      <c r="R9359" s="3" t="e">
        <f>TableOMP[[#This Row],[Avg]]+$U$2*TableOMP[[#This Row],[StdDev]]</f>
        <v>#N/A</v>
      </c>
      <c r="S9359" s="3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2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s="3" t="e">
        <f>TableOMP[[#This Row],[Avg]]-$U$2*TableOMP[[#This Row],[StdDev]]</f>
        <v>#N/A</v>
      </c>
      <c r="R9360" s="3" t="e">
        <f>TableOMP[[#This Row],[Avg]]+$U$2*TableOMP[[#This Row],[StdDev]]</f>
        <v>#N/A</v>
      </c>
      <c r="S9360" s="3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2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s="3" t="e">
        <f>TableOMP[[#This Row],[Avg]]-$U$2*TableOMP[[#This Row],[StdDev]]</f>
        <v>#N/A</v>
      </c>
      <c r="R9361" s="3" t="e">
        <f>TableOMP[[#This Row],[Avg]]+$U$2*TableOMP[[#This Row],[StdDev]]</f>
        <v>#N/A</v>
      </c>
      <c r="S9361" s="3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2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s="3" t="e">
        <f>TableOMP[[#This Row],[Avg]]-$U$2*TableOMP[[#This Row],[StdDev]]</f>
        <v>#N/A</v>
      </c>
      <c r="R9362" s="3" t="e">
        <f>TableOMP[[#This Row],[Avg]]+$U$2*TableOMP[[#This Row],[StdDev]]</f>
        <v>#N/A</v>
      </c>
      <c r="S9362" s="3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2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s="3" t="e">
        <f>TableOMP[[#This Row],[Avg]]-$U$2*TableOMP[[#This Row],[StdDev]]</f>
        <v>#N/A</v>
      </c>
      <c r="R9363" s="3" t="e">
        <f>TableOMP[[#This Row],[Avg]]+$U$2*TableOMP[[#This Row],[StdDev]]</f>
        <v>#N/A</v>
      </c>
      <c r="S9363" s="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2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s="3" t="e">
        <f>TableOMP[[#This Row],[Avg]]-$U$2*TableOMP[[#This Row],[StdDev]]</f>
        <v>#N/A</v>
      </c>
      <c r="R9364" s="3" t="e">
        <f>TableOMP[[#This Row],[Avg]]+$U$2*TableOMP[[#This Row],[StdDev]]</f>
        <v>#N/A</v>
      </c>
      <c r="S9364" s="3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2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s="3" t="e">
        <f>TableOMP[[#This Row],[Avg]]-$U$2*TableOMP[[#This Row],[StdDev]]</f>
        <v>#N/A</v>
      </c>
      <c r="R9365" s="3" t="e">
        <f>TableOMP[[#This Row],[Avg]]+$U$2*TableOMP[[#This Row],[StdDev]]</f>
        <v>#N/A</v>
      </c>
      <c r="S9365" s="3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2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s="3" t="e">
        <f>TableOMP[[#This Row],[Avg]]-$U$2*TableOMP[[#This Row],[StdDev]]</f>
        <v>#N/A</v>
      </c>
      <c r="R9366" s="3" t="e">
        <f>TableOMP[[#This Row],[Avg]]+$U$2*TableOMP[[#This Row],[StdDev]]</f>
        <v>#N/A</v>
      </c>
      <c r="S9366" s="3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2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s="3" t="e">
        <f>TableOMP[[#This Row],[Avg]]-$U$2*TableOMP[[#This Row],[StdDev]]</f>
        <v>#N/A</v>
      </c>
      <c r="R9367" s="3" t="e">
        <f>TableOMP[[#This Row],[Avg]]+$U$2*TableOMP[[#This Row],[StdDev]]</f>
        <v>#N/A</v>
      </c>
      <c r="S9367" s="3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2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s="3" t="e">
        <f>TableOMP[[#This Row],[Avg]]-$U$2*TableOMP[[#This Row],[StdDev]]</f>
        <v>#N/A</v>
      </c>
      <c r="R9368" s="3" t="e">
        <f>TableOMP[[#This Row],[Avg]]+$U$2*TableOMP[[#This Row],[StdDev]]</f>
        <v>#N/A</v>
      </c>
      <c r="S9368" s="3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2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s="3" t="e">
        <f>TableOMP[[#This Row],[Avg]]-$U$2*TableOMP[[#This Row],[StdDev]]</f>
        <v>#N/A</v>
      </c>
      <c r="R9369" s="3" t="e">
        <f>TableOMP[[#This Row],[Avg]]+$U$2*TableOMP[[#This Row],[StdDev]]</f>
        <v>#N/A</v>
      </c>
      <c r="S9369" s="3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2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s="3" t="e">
        <f>TableOMP[[#This Row],[Avg]]-$U$2*TableOMP[[#This Row],[StdDev]]</f>
        <v>#N/A</v>
      </c>
      <c r="R9370" s="3" t="e">
        <f>TableOMP[[#This Row],[Avg]]+$U$2*TableOMP[[#This Row],[StdDev]]</f>
        <v>#N/A</v>
      </c>
      <c r="S9370" s="3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2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s="3" t="e">
        <f>TableOMP[[#This Row],[Avg]]-$U$2*TableOMP[[#This Row],[StdDev]]</f>
        <v>#N/A</v>
      </c>
      <c r="R9371" s="3" t="e">
        <f>TableOMP[[#This Row],[Avg]]+$U$2*TableOMP[[#This Row],[StdDev]]</f>
        <v>#N/A</v>
      </c>
      <c r="S9371" s="3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2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s="3" t="e">
        <f>TableOMP[[#This Row],[Avg]]-$U$2*TableOMP[[#This Row],[StdDev]]</f>
        <v>#N/A</v>
      </c>
      <c r="R9372" s="3" t="e">
        <f>TableOMP[[#This Row],[Avg]]+$U$2*TableOMP[[#This Row],[StdDev]]</f>
        <v>#N/A</v>
      </c>
      <c r="S9372" s="3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2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s="3" t="e">
        <f>TableOMP[[#This Row],[Avg]]-$U$2*TableOMP[[#This Row],[StdDev]]</f>
        <v>#N/A</v>
      </c>
      <c r="R9373" s="3" t="e">
        <f>TableOMP[[#This Row],[Avg]]+$U$2*TableOMP[[#This Row],[StdDev]]</f>
        <v>#N/A</v>
      </c>
      <c r="S9373" s="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2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s="3" t="e">
        <f>TableOMP[[#This Row],[Avg]]-$U$2*TableOMP[[#This Row],[StdDev]]</f>
        <v>#N/A</v>
      </c>
      <c r="R9374" s="3" t="e">
        <f>TableOMP[[#This Row],[Avg]]+$U$2*TableOMP[[#This Row],[StdDev]]</f>
        <v>#N/A</v>
      </c>
      <c r="S9374" s="3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2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s="3" t="e">
        <f>TableOMP[[#This Row],[Avg]]-$U$2*TableOMP[[#This Row],[StdDev]]</f>
        <v>#N/A</v>
      </c>
      <c r="R9375" s="3" t="e">
        <f>TableOMP[[#This Row],[Avg]]+$U$2*TableOMP[[#This Row],[StdDev]]</f>
        <v>#N/A</v>
      </c>
      <c r="S9375" s="3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2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s="3" t="e">
        <f>TableOMP[[#This Row],[Avg]]-$U$2*TableOMP[[#This Row],[StdDev]]</f>
        <v>#N/A</v>
      </c>
      <c r="R9376" s="3" t="e">
        <f>TableOMP[[#This Row],[Avg]]+$U$2*TableOMP[[#This Row],[StdDev]]</f>
        <v>#N/A</v>
      </c>
      <c r="S9376" s="3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2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s="3" t="e">
        <f>TableOMP[[#This Row],[Avg]]-$U$2*TableOMP[[#This Row],[StdDev]]</f>
        <v>#N/A</v>
      </c>
      <c r="R9377" s="3" t="e">
        <f>TableOMP[[#This Row],[Avg]]+$U$2*TableOMP[[#This Row],[StdDev]]</f>
        <v>#N/A</v>
      </c>
      <c r="S9377" s="3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2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s="3" t="e">
        <f>TableOMP[[#This Row],[Avg]]-$U$2*TableOMP[[#This Row],[StdDev]]</f>
        <v>#N/A</v>
      </c>
      <c r="R9378" s="3" t="e">
        <f>TableOMP[[#This Row],[Avg]]+$U$2*TableOMP[[#This Row],[StdDev]]</f>
        <v>#N/A</v>
      </c>
      <c r="S9378" s="3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2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s="3" t="e">
        <f>TableOMP[[#This Row],[Avg]]-$U$2*TableOMP[[#This Row],[StdDev]]</f>
        <v>#N/A</v>
      </c>
      <c r="R9379" s="3" t="e">
        <f>TableOMP[[#This Row],[Avg]]+$U$2*TableOMP[[#This Row],[StdDev]]</f>
        <v>#N/A</v>
      </c>
      <c r="S9379" s="3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2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s="3" t="e">
        <f>TableOMP[[#This Row],[Avg]]-$U$2*TableOMP[[#This Row],[StdDev]]</f>
        <v>#N/A</v>
      </c>
      <c r="R9380" s="3" t="e">
        <f>TableOMP[[#This Row],[Avg]]+$U$2*TableOMP[[#This Row],[StdDev]]</f>
        <v>#N/A</v>
      </c>
      <c r="S9380" s="3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2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s="3" t="e">
        <f>TableOMP[[#This Row],[Avg]]-$U$2*TableOMP[[#This Row],[StdDev]]</f>
        <v>#N/A</v>
      </c>
      <c r="R9381" s="3" t="e">
        <f>TableOMP[[#This Row],[Avg]]+$U$2*TableOMP[[#This Row],[StdDev]]</f>
        <v>#N/A</v>
      </c>
      <c r="S9381" s="3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2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s="3" t="e">
        <f>TableOMP[[#This Row],[Avg]]-$U$2*TableOMP[[#This Row],[StdDev]]</f>
        <v>#N/A</v>
      </c>
      <c r="R9382" s="3" t="e">
        <f>TableOMP[[#This Row],[Avg]]+$U$2*TableOMP[[#This Row],[StdDev]]</f>
        <v>#N/A</v>
      </c>
      <c r="S9382" s="3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2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s="3" t="e">
        <f>TableOMP[[#This Row],[Avg]]-$U$2*TableOMP[[#This Row],[StdDev]]</f>
        <v>#N/A</v>
      </c>
      <c r="R9383" s="3" t="e">
        <f>TableOMP[[#This Row],[Avg]]+$U$2*TableOMP[[#This Row],[StdDev]]</f>
        <v>#N/A</v>
      </c>
      <c r="S9383" s="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2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s="3" t="e">
        <f>TableOMP[[#This Row],[Avg]]-$U$2*TableOMP[[#This Row],[StdDev]]</f>
        <v>#N/A</v>
      </c>
      <c r="R9384" s="3" t="e">
        <f>TableOMP[[#This Row],[Avg]]+$U$2*TableOMP[[#This Row],[StdDev]]</f>
        <v>#N/A</v>
      </c>
      <c r="S9384" s="3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2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s="3" t="e">
        <f>TableOMP[[#This Row],[Avg]]-$U$2*TableOMP[[#This Row],[StdDev]]</f>
        <v>#N/A</v>
      </c>
      <c r="R9385" s="3" t="e">
        <f>TableOMP[[#This Row],[Avg]]+$U$2*TableOMP[[#This Row],[StdDev]]</f>
        <v>#N/A</v>
      </c>
      <c r="S9385" s="3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2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s="3" t="e">
        <f>TableOMP[[#This Row],[Avg]]-$U$2*TableOMP[[#This Row],[StdDev]]</f>
        <v>#N/A</v>
      </c>
      <c r="R9386" s="3" t="e">
        <f>TableOMP[[#This Row],[Avg]]+$U$2*TableOMP[[#This Row],[StdDev]]</f>
        <v>#N/A</v>
      </c>
      <c r="S9386" s="3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2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s="3" t="e">
        <f>TableOMP[[#This Row],[Avg]]-$U$2*TableOMP[[#This Row],[StdDev]]</f>
        <v>#N/A</v>
      </c>
      <c r="R9387" s="3" t="e">
        <f>TableOMP[[#This Row],[Avg]]+$U$2*TableOMP[[#This Row],[StdDev]]</f>
        <v>#N/A</v>
      </c>
      <c r="S9387" s="3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2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s="3" t="e">
        <f>TableOMP[[#This Row],[Avg]]-$U$2*TableOMP[[#This Row],[StdDev]]</f>
        <v>#N/A</v>
      </c>
      <c r="R9388" s="3" t="e">
        <f>TableOMP[[#This Row],[Avg]]+$U$2*TableOMP[[#This Row],[StdDev]]</f>
        <v>#N/A</v>
      </c>
      <c r="S9388" s="3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2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s="3" t="e">
        <f>TableOMP[[#This Row],[Avg]]-$U$2*TableOMP[[#This Row],[StdDev]]</f>
        <v>#N/A</v>
      </c>
      <c r="R9389" s="3" t="e">
        <f>TableOMP[[#This Row],[Avg]]+$U$2*TableOMP[[#This Row],[StdDev]]</f>
        <v>#N/A</v>
      </c>
      <c r="S9389" s="3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2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s="3" t="e">
        <f>TableOMP[[#This Row],[Avg]]-$U$2*TableOMP[[#This Row],[StdDev]]</f>
        <v>#N/A</v>
      </c>
      <c r="R9390" s="3" t="e">
        <f>TableOMP[[#This Row],[Avg]]+$U$2*TableOMP[[#This Row],[StdDev]]</f>
        <v>#N/A</v>
      </c>
      <c r="S9390" s="3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2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s="3" t="e">
        <f>TableOMP[[#This Row],[Avg]]-$U$2*TableOMP[[#This Row],[StdDev]]</f>
        <v>#N/A</v>
      </c>
      <c r="R9391" s="3" t="e">
        <f>TableOMP[[#This Row],[Avg]]+$U$2*TableOMP[[#This Row],[StdDev]]</f>
        <v>#N/A</v>
      </c>
      <c r="S9391" s="3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2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s="3" t="e">
        <f>TableOMP[[#This Row],[Avg]]-$U$2*TableOMP[[#This Row],[StdDev]]</f>
        <v>#N/A</v>
      </c>
      <c r="R9392" s="3" t="e">
        <f>TableOMP[[#This Row],[Avg]]+$U$2*TableOMP[[#This Row],[StdDev]]</f>
        <v>#N/A</v>
      </c>
      <c r="S9392" s="3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2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s="3" t="e">
        <f>TableOMP[[#This Row],[Avg]]-$U$2*TableOMP[[#This Row],[StdDev]]</f>
        <v>#N/A</v>
      </c>
      <c r="R9393" s="3" t="e">
        <f>TableOMP[[#This Row],[Avg]]+$U$2*TableOMP[[#This Row],[StdDev]]</f>
        <v>#N/A</v>
      </c>
      <c r="S9393" s="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3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s="3" t="e">
        <f>TableOMP[[#This Row],[Avg]]-$U$2*TableOMP[[#This Row],[StdDev]]</f>
        <v>#N/A</v>
      </c>
      <c r="R9394" s="3" t="e">
        <f>TableOMP[[#This Row],[Avg]]+$U$2*TableOMP[[#This Row],[StdDev]]</f>
        <v>#N/A</v>
      </c>
      <c r="S9394" s="3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3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s="3" t="e">
        <f>TableOMP[[#This Row],[Avg]]-$U$2*TableOMP[[#This Row],[StdDev]]</f>
        <v>#N/A</v>
      </c>
      <c r="R9395" s="3" t="e">
        <f>TableOMP[[#This Row],[Avg]]+$U$2*TableOMP[[#This Row],[StdDev]]</f>
        <v>#N/A</v>
      </c>
      <c r="S9395" s="3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3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s="3" t="e">
        <f>TableOMP[[#This Row],[Avg]]-$U$2*TableOMP[[#This Row],[StdDev]]</f>
        <v>#N/A</v>
      </c>
      <c r="R9396" s="3" t="e">
        <f>TableOMP[[#This Row],[Avg]]+$U$2*TableOMP[[#This Row],[StdDev]]</f>
        <v>#N/A</v>
      </c>
      <c r="S9396" s="3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3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s="3" t="e">
        <f>TableOMP[[#This Row],[Avg]]-$U$2*TableOMP[[#This Row],[StdDev]]</f>
        <v>#N/A</v>
      </c>
      <c r="R9397" s="3" t="e">
        <f>TableOMP[[#This Row],[Avg]]+$U$2*TableOMP[[#This Row],[StdDev]]</f>
        <v>#N/A</v>
      </c>
      <c r="S9397" s="3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3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s="3" t="e">
        <f>TableOMP[[#This Row],[Avg]]-$U$2*TableOMP[[#This Row],[StdDev]]</f>
        <v>#N/A</v>
      </c>
      <c r="R9398" s="3" t="e">
        <f>TableOMP[[#This Row],[Avg]]+$U$2*TableOMP[[#This Row],[StdDev]]</f>
        <v>#N/A</v>
      </c>
      <c r="S9398" s="3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3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s="3" t="e">
        <f>TableOMP[[#This Row],[Avg]]-$U$2*TableOMP[[#This Row],[StdDev]]</f>
        <v>#N/A</v>
      </c>
      <c r="R9399" s="3" t="e">
        <f>TableOMP[[#This Row],[Avg]]+$U$2*TableOMP[[#This Row],[StdDev]]</f>
        <v>#N/A</v>
      </c>
      <c r="S9399" s="3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3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s="3" t="e">
        <f>TableOMP[[#This Row],[Avg]]-$U$2*TableOMP[[#This Row],[StdDev]]</f>
        <v>#N/A</v>
      </c>
      <c r="R9400" s="3" t="e">
        <f>TableOMP[[#This Row],[Avg]]+$U$2*TableOMP[[#This Row],[StdDev]]</f>
        <v>#N/A</v>
      </c>
      <c r="S9400" s="3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3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s="3" t="e">
        <f>TableOMP[[#This Row],[Avg]]-$U$2*TableOMP[[#This Row],[StdDev]]</f>
        <v>#N/A</v>
      </c>
      <c r="R9401" s="3" t="e">
        <f>TableOMP[[#This Row],[Avg]]+$U$2*TableOMP[[#This Row],[StdDev]]</f>
        <v>#N/A</v>
      </c>
      <c r="S9401" s="3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3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s="3" t="e">
        <f>TableOMP[[#This Row],[Avg]]-$U$2*TableOMP[[#This Row],[StdDev]]</f>
        <v>#N/A</v>
      </c>
      <c r="R9402" s="3" t="e">
        <f>TableOMP[[#This Row],[Avg]]+$U$2*TableOMP[[#This Row],[StdDev]]</f>
        <v>#N/A</v>
      </c>
      <c r="S9402" s="3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3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s="3" t="e">
        <f>TableOMP[[#This Row],[Avg]]-$U$2*TableOMP[[#This Row],[StdDev]]</f>
        <v>#N/A</v>
      </c>
      <c r="R9403" s="3" t="e">
        <f>TableOMP[[#This Row],[Avg]]+$U$2*TableOMP[[#This Row],[StdDev]]</f>
        <v>#N/A</v>
      </c>
      <c r="S9403" s="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3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s="3" t="e">
        <f>TableOMP[[#This Row],[Avg]]-$U$2*TableOMP[[#This Row],[StdDev]]</f>
        <v>#N/A</v>
      </c>
      <c r="R9404" s="3" t="e">
        <f>TableOMP[[#This Row],[Avg]]+$U$2*TableOMP[[#This Row],[StdDev]]</f>
        <v>#N/A</v>
      </c>
      <c r="S9404" s="3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3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s="3" t="e">
        <f>TableOMP[[#This Row],[Avg]]-$U$2*TableOMP[[#This Row],[StdDev]]</f>
        <v>#N/A</v>
      </c>
      <c r="R9405" s="3" t="e">
        <f>TableOMP[[#This Row],[Avg]]+$U$2*TableOMP[[#This Row],[StdDev]]</f>
        <v>#N/A</v>
      </c>
      <c r="S9405" s="3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3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s="3" t="e">
        <f>TableOMP[[#This Row],[Avg]]-$U$2*TableOMP[[#This Row],[StdDev]]</f>
        <v>#N/A</v>
      </c>
      <c r="R9406" s="3" t="e">
        <f>TableOMP[[#This Row],[Avg]]+$U$2*TableOMP[[#This Row],[StdDev]]</f>
        <v>#N/A</v>
      </c>
      <c r="S9406" s="3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3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s="3" t="e">
        <f>TableOMP[[#This Row],[Avg]]-$U$2*TableOMP[[#This Row],[StdDev]]</f>
        <v>#N/A</v>
      </c>
      <c r="R9407" s="3" t="e">
        <f>TableOMP[[#This Row],[Avg]]+$U$2*TableOMP[[#This Row],[StdDev]]</f>
        <v>#N/A</v>
      </c>
      <c r="S9407" s="3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3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s="3" t="e">
        <f>TableOMP[[#This Row],[Avg]]-$U$2*TableOMP[[#This Row],[StdDev]]</f>
        <v>#N/A</v>
      </c>
      <c r="R9408" s="3" t="e">
        <f>TableOMP[[#This Row],[Avg]]+$U$2*TableOMP[[#This Row],[StdDev]]</f>
        <v>#N/A</v>
      </c>
      <c r="S9408" s="3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3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s="3" t="e">
        <f>TableOMP[[#This Row],[Avg]]-$U$2*TableOMP[[#This Row],[StdDev]]</f>
        <v>#N/A</v>
      </c>
      <c r="R9409" s="3" t="e">
        <f>TableOMP[[#This Row],[Avg]]+$U$2*TableOMP[[#This Row],[StdDev]]</f>
        <v>#N/A</v>
      </c>
      <c r="S9409" s="3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3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s="3" t="e">
        <f>TableOMP[[#This Row],[Avg]]-$U$2*TableOMP[[#This Row],[StdDev]]</f>
        <v>#N/A</v>
      </c>
      <c r="R9410" s="3" t="e">
        <f>TableOMP[[#This Row],[Avg]]+$U$2*TableOMP[[#This Row],[StdDev]]</f>
        <v>#N/A</v>
      </c>
      <c r="S9410" s="3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3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s="3" t="e">
        <f>TableOMP[[#This Row],[Avg]]-$U$2*TableOMP[[#This Row],[StdDev]]</f>
        <v>#N/A</v>
      </c>
      <c r="R9411" s="3" t="e">
        <f>TableOMP[[#This Row],[Avg]]+$U$2*TableOMP[[#This Row],[StdDev]]</f>
        <v>#N/A</v>
      </c>
      <c r="S9411" s="3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3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s="3" t="e">
        <f>TableOMP[[#This Row],[Avg]]-$U$2*TableOMP[[#This Row],[StdDev]]</f>
        <v>#N/A</v>
      </c>
      <c r="R9412" s="3" t="e">
        <f>TableOMP[[#This Row],[Avg]]+$U$2*TableOMP[[#This Row],[StdDev]]</f>
        <v>#N/A</v>
      </c>
      <c r="S9412" s="3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3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s="3" t="e">
        <f>TableOMP[[#This Row],[Avg]]-$U$2*TableOMP[[#This Row],[StdDev]]</f>
        <v>#N/A</v>
      </c>
      <c r="R9413" s="3" t="e">
        <f>TableOMP[[#This Row],[Avg]]+$U$2*TableOMP[[#This Row],[StdDev]]</f>
        <v>#N/A</v>
      </c>
      <c r="S9413" s="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3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s="3" t="e">
        <f>TableOMP[[#This Row],[Avg]]-$U$2*TableOMP[[#This Row],[StdDev]]</f>
        <v>#N/A</v>
      </c>
      <c r="R9414" s="3" t="e">
        <f>TableOMP[[#This Row],[Avg]]+$U$2*TableOMP[[#This Row],[StdDev]]</f>
        <v>#N/A</v>
      </c>
      <c r="S9414" s="3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3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s="3" t="e">
        <f>TableOMP[[#This Row],[Avg]]-$U$2*TableOMP[[#This Row],[StdDev]]</f>
        <v>#N/A</v>
      </c>
      <c r="R9415" s="3" t="e">
        <f>TableOMP[[#This Row],[Avg]]+$U$2*TableOMP[[#This Row],[StdDev]]</f>
        <v>#N/A</v>
      </c>
      <c r="S9415" s="3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3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s="3" t="e">
        <f>TableOMP[[#This Row],[Avg]]-$U$2*TableOMP[[#This Row],[StdDev]]</f>
        <v>#N/A</v>
      </c>
      <c r="R9416" s="3" t="e">
        <f>TableOMP[[#This Row],[Avg]]+$U$2*TableOMP[[#This Row],[StdDev]]</f>
        <v>#N/A</v>
      </c>
      <c r="S9416" s="3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3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s="3" t="e">
        <f>TableOMP[[#This Row],[Avg]]-$U$2*TableOMP[[#This Row],[StdDev]]</f>
        <v>#N/A</v>
      </c>
      <c r="R9417" s="3" t="e">
        <f>TableOMP[[#This Row],[Avg]]+$U$2*TableOMP[[#This Row],[StdDev]]</f>
        <v>#N/A</v>
      </c>
      <c r="S9417" s="3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3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s="3" t="e">
        <f>TableOMP[[#This Row],[Avg]]-$U$2*TableOMP[[#This Row],[StdDev]]</f>
        <v>#N/A</v>
      </c>
      <c r="R9418" s="3" t="e">
        <f>TableOMP[[#This Row],[Avg]]+$U$2*TableOMP[[#This Row],[StdDev]]</f>
        <v>#N/A</v>
      </c>
      <c r="S9418" s="3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3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s="3" t="e">
        <f>TableOMP[[#This Row],[Avg]]-$U$2*TableOMP[[#This Row],[StdDev]]</f>
        <v>#N/A</v>
      </c>
      <c r="R9419" s="3" t="e">
        <f>TableOMP[[#This Row],[Avg]]+$U$2*TableOMP[[#This Row],[StdDev]]</f>
        <v>#N/A</v>
      </c>
      <c r="S9419" s="3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3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s="3" t="e">
        <f>TableOMP[[#This Row],[Avg]]-$U$2*TableOMP[[#This Row],[StdDev]]</f>
        <v>#N/A</v>
      </c>
      <c r="R9420" s="3" t="e">
        <f>TableOMP[[#This Row],[Avg]]+$U$2*TableOMP[[#This Row],[StdDev]]</f>
        <v>#N/A</v>
      </c>
      <c r="S9420" s="3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3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s="3" t="e">
        <f>TableOMP[[#This Row],[Avg]]-$U$2*TableOMP[[#This Row],[StdDev]]</f>
        <v>#N/A</v>
      </c>
      <c r="R9421" s="3" t="e">
        <f>TableOMP[[#This Row],[Avg]]+$U$2*TableOMP[[#This Row],[StdDev]]</f>
        <v>#N/A</v>
      </c>
      <c r="S9421" s="3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3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s="3" t="e">
        <f>TableOMP[[#This Row],[Avg]]-$U$2*TableOMP[[#This Row],[StdDev]]</f>
        <v>#N/A</v>
      </c>
      <c r="R9422" s="3" t="e">
        <f>TableOMP[[#This Row],[Avg]]+$U$2*TableOMP[[#This Row],[StdDev]]</f>
        <v>#N/A</v>
      </c>
      <c r="S9422" s="3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3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s="3" t="e">
        <f>TableOMP[[#This Row],[Avg]]-$U$2*TableOMP[[#This Row],[StdDev]]</f>
        <v>#N/A</v>
      </c>
      <c r="R9423" s="3" t="e">
        <f>TableOMP[[#This Row],[Avg]]+$U$2*TableOMP[[#This Row],[StdDev]]</f>
        <v>#N/A</v>
      </c>
      <c r="S9423" s="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3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s="3" t="e">
        <f>TableOMP[[#This Row],[Avg]]-$U$2*TableOMP[[#This Row],[StdDev]]</f>
        <v>#N/A</v>
      </c>
      <c r="R9424" s="3" t="e">
        <f>TableOMP[[#This Row],[Avg]]+$U$2*TableOMP[[#This Row],[StdDev]]</f>
        <v>#N/A</v>
      </c>
      <c r="S9424" s="3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3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s="3" t="e">
        <f>TableOMP[[#This Row],[Avg]]-$U$2*TableOMP[[#This Row],[StdDev]]</f>
        <v>#N/A</v>
      </c>
      <c r="R9425" s="3" t="e">
        <f>TableOMP[[#This Row],[Avg]]+$U$2*TableOMP[[#This Row],[StdDev]]</f>
        <v>#N/A</v>
      </c>
      <c r="S9425" s="3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3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s="3" t="e">
        <f>TableOMP[[#This Row],[Avg]]-$U$2*TableOMP[[#This Row],[StdDev]]</f>
        <v>#N/A</v>
      </c>
      <c r="R9426" s="3" t="e">
        <f>TableOMP[[#This Row],[Avg]]+$U$2*TableOMP[[#This Row],[StdDev]]</f>
        <v>#N/A</v>
      </c>
      <c r="S9426" s="3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3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s="3" t="e">
        <f>TableOMP[[#This Row],[Avg]]-$U$2*TableOMP[[#This Row],[StdDev]]</f>
        <v>#N/A</v>
      </c>
      <c r="R9427" s="3" t="e">
        <f>TableOMP[[#This Row],[Avg]]+$U$2*TableOMP[[#This Row],[StdDev]]</f>
        <v>#N/A</v>
      </c>
      <c r="S9427" s="3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3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s="3" t="e">
        <f>TableOMP[[#This Row],[Avg]]-$U$2*TableOMP[[#This Row],[StdDev]]</f>
        <v>#N/A</v>
      </c>
      <c r="R9428" s="3" t="e">
        <f>TableOMP[[#This Row],[Avg]]+$U$2*TableOMP[[#This Row],[StdDev]]</f>
        <v>#N/A</v>
      </c>
      <c r="S9428" s="3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3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s="3" t="e">
        <f>TableOMP[[#This Row],[Avg]]-$U$2*TableOMP[[#This Row],[StdDev]]</f>
        <v>#N/A</v>
      </c>
      <c r="R9429" s="3" t="e">
        <f>TableOMP[[#This Row],[Avg]]+$U$2*TableOMP[[#This Row],[StdDev]]</f>
        <v>#N/A</v>
      </c>
      <c r="S9429" s="3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3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s="3" t="e">
        <f>TableOMP[[#This Row],[Avg]]-$U$2*TableOMP[[#This Row],[StdDev]]</f>
        <v>#N/A</v>
      </c>
      <c r="R9430" s="3" t="e">
        <f>TableOMP[[#This Row],[Avg]]+$U$2*TableOMP[[#This Row],[StdDev]]</f>
        <v>#N/A</v>
      </c>
      <c r="S9430" s="3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3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s="3" t="e">
        <f>TableOMP[[#This Row],[Avg]]-$U$2*TableOMP[[#This Row],[StdDev]]</f>
        <v>#N/A</v>
      </c>
      <c r="R9431" s="3" t="e">
        <f>TableOMP[[#This Row],[Avg]]+$U$2*TableOMP[[#This Row],[StdDev]]</f>
        <v>#N/A</v>
      </c>
      <c r="S9431" s="3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3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s="3" t="e">
        <f>TableOMP[[#This Row],[Avg]]-$U$2*TableOMP[[#This Row],[StdDev]]</f>
        <v>#N/A</v>
      </c>
      <c r="R9432" s="3" t="e">
        <f>TableOMP[[#This Row],[Avg]]+$U$2*TableOMP[[#This Row],[StdDev]]</f>
        <v>#N/A</v>
      </c>
      <c r="S9432" s="3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3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s="3" t="e">
        <f>TableOMP[[#This Row],[Avg]]-$U$2*TableOMP[[#This Row],[StdDev]]</f>
        <v>#N/A</v>
      </c>
      <c r="R9433" s="3" t="e">
        <f>TableOMP[[#This Row],[Avg]]+$U$2*TableOMP[[#This Row],[StdDev]]</f>
        <v>#N/A</v>
      </c>
      <c r="S9433" s="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3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s="3" t="e">
        <f>TableOMP[[#This Row],[Avg]]-$U$2*TableOMP[[#This Row],[StdDev]]</f>
        <v>#N/A</v>
      </c>
      <c r="R9434" s="3" t="e">
        <f>TableOMP[[#This Row],[Avg]]+$U$2*TableOMP[[#This Row],[StdDev]]</f>
        <v>#N/A</v>
      </c>
      <c r="S9434" s="3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3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s="3" t="e">
        <f>TableOMP[[#This Row],[Avg]]-$U$2*TableOMP[[#This Row],[StdDev]]</f>
        <v>#N/A</v>
      </c>
      <c r="R9435" s="3" t="e">
        <f>TableOMP[[#This Row],[Avg]]+$U$2*TableOMP[[#This Row],[StdDev]]</f>
        <v>#N/A</v>
      </c>
      <c r="S9435" s="3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3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s="3" t="e">
        <f>TableOMP[[#This Row],[Avg]]-$U$2*TableOMP[[#This Row],[StdDev]]</f>
        <v>#N/A</v>
      </c>
      <c r="R9436" s="3" t="e">
        <f>TableOMP[[#This Row],[Avg]]+$U$2*TableOMP[[#This Row],[StdDev]]</f>
        <v>#N/A</v>
      </c>
      <c r="S9436" s="3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3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s="3" t="e">
        <f>TableOMP[[#This Row],[Avg]]-$U$2*TableOMP[[#This Row],[StdDev]]</f>
        <v>#N/A</v>
      </c>
      <c r="R9437" s="3" t="e">
        <f>TableOMP[[#This Row],[Avg]]+$U$2*TableOMP[[#This Row],[StdDev]]</f>
        <v>#N/A</v>
      </c>
      <c r="S9437" s="3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3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s="3" t="e">
        <f>TableOMP[[#This Row],[Avg]]-$U$2*TableOMP[[#This Row],[StdDev]]</f>
        <v>#N/A</v>
      </c>
      <c r="R9438" s="3" t="e">
        <f>TableOMP[[#This Row],[Avg]]+$U$2*TableOMP[[#This Row],[StdDev]]</f>
        <v>#N/A</v>
      </c>
      <c r="S9438" s="3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3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s="3" t="e">
        <f>TableOMP[[#This Row],[Avg]]-$U$2*TableOMP[[#This Row],[StdDev]]</f>
        <v>#N/A</v>
      </c>
      <c r="R9439" s="3" t="e">
        <f>TableOMP[[#This Row],[Avg]]+$U$2*TableOMP[[#This Row],[StdDev]]</f>
        <v>#N/A</v>
      </c>
      <c r="S9439" s="3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3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s="3" t="e">
        <f>TableOMP[[#This Row],[Avg]]-$U$2*TableOMP[[#This Row],[StdDev]]</f>
        <v>#N/A</v>
      </c>
      <c r="R9440" s="3" t="e">
        <f>TableOMP[[#This Row],[Avg]]+$U$2*TableOMP[[#This Row],[StdDev]]</f>
        <v>#N/A</v>
      </c>
      <c r="S9440" s="3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3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s="3" t="e">
        <f>TableOMP[[#This Row],[Avg]]-$U$2*TableOMP[[#This Row],[StdDev]]</f>
        <v>#N/A</v>
      </c>
      <c r="R9441" s="3" t="e">
        <f>TableOMP[[#This Row],[Avg]]+$U$2*TableOMP[[#This Row],[StdDev]]</f>
        <v>#N/A</v>
      </c>
      <c r="S9441" s="3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3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s="3" t="e">
        <f>TableOMP[[#This Row],[Avg]]-$U$2*TableOMP[[#This Row],[StdDev]]</f>
        <v>#N/A</v>
      </c>
      <c r="R9442" s="3" t="e">
        <f>TableOMP[[#This Row],[Avg]]+$U$2*TableOMP[[#This Row],[StdDev]]</f>
        <v>#N/A</v>
      </c>
      <c r="S9442" s="3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3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s="3" t="e">
        <f>TableOMP[[#This Row],[Avg]]-$U$2*TableOMP[[#This Row],[StdDev]]</f>
        <v>#N/A</v>
      </c>
      <c r="R9443" s="3" t="e">
        <f>TableOMP[[#This Row],[Avg]]+$U$2*TableOMP[[#This Row],[StdDev]]</f>
        <v>#N/A</v>
      </c>
      <c r="S9443" s="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3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s="3" t="e">
        <f>TableOMP[[#This Row],[Avg]]-$U$2*TableOMP[[#This Row],[StdDev]]</f>
        <v>#N/A</v>
      </c>
      <c r="R9444" s="3" t="e">
        <f>TableOMP[[#This Row],[Avg]]+$U$2*TableOMP[[#This Row],[StdDev]]</f>
        <v>#N/A</v>
      </c>
      <c r="S9444" s="3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3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s="3" t="e">
        <f>TableOMP[[#This Row],[Avg]]-$U$2*TableOMP[[#This Row],[StdDev]]</f>
        <v>#N/A</v>
      </c>
      <c r="R9445" s="3" t="e">
        <f>TableOMP[[#This Row],[Avg]]+$U$2*TableOMP[[#This Row],[StdDev]]</f>
        <v>#N/A</v>
      </c>
      <c r="S9445" s="3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3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s="3" t="e">
        <f>TableOMP[[#This Row],[Avg]]-$U$2*TableOMP[[#This Row],[StdDev]]</f>
        <v>#N/A</v>
      </c>
      <c r="R9446" s="3" t="e">
        <f>TableOMP[[#This Row],[Avg]]+$U$2*TableOMP[[#This Row],[StdDev]]</f>
        <v>#N/A</v>
      </c>
      <c r="S9446" s="3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3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s="3" t="e">
        <f>TableOMP[[#This Row],[Avg]]-$U$2*TableOMP[[#This Row],[StdDev]]</f>
        <v>#N/A</v>
      </c>
      <c r="R9447" s="3" t="e">
        <f>TableOMP[[#This Row],[Avg]]+$U$2*TableOMP[[#This Row],[StdDev]]</f>
        <v>#N/A</v>
      </c>
      <c r="S9447" s="3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3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s="3" t="e">
        <f>TableOMP[[#This Row],[Avg]]-$U$2*TableOMP[[#This Row],[StdDev]]</f>
        <v>#N/A</v>
      </c>
      <c r="R9448" s="3" t="e">
        <f>TableOMP[[#This Row],[Avg]]+$U$2*TableOMP[[#This Row],[StdDev]]</f>
        <v>#N/A</v>
      </c>
      <c r="S9448" s="3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3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s="3" t="e">
        <f>TableOMP[[#This Row],[Avg]]-$U$2*TableOMP[[#This Row],[StdDev]]</f>
        <v>#N/A</v>
      </c>
      <c r="R9449" s="3" t="e">
        <f>TableOMP[[#This Row],[Avg]]+$U$2*TableOMP[[#This Row],[StdDev]]</f>
        <v>#N/A</v>
      </c>
      <c r="S9449" s="3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3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s="3" t="e">
        <f>TableOMP[[#This Row],[Avg]]-$U$2*TableOMP[[#This Row],[StdDev]]</f>
        <v>#N/A</v>
      </c>
      <c r="R9450" s="3" t="e">
        <f>TableOMP[[#This Row],[Avg]]+$U$2*TableOMP[[#This Row],[StdDev]]</f>
        <v>#N/A</v>
      </c>
      <c r="S9450" s="3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3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s="3" t="e">
        <f>TableOMP[[#This Row],[Avg]]-$U$2*TableOMP[[#This Row],[StdDev]]</f>
        <v>#N/A</v>
      </c>
      <c r="R9451" s="3" t="e">
        <f>TableOMP[[#This Row],[Avg]]+$U$2*TableOMP[[#This Row],[StdDev]]</f>
        <v>#N/A</v>
      </c>
      <c r="S9451" s="3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3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s="3" t="e">
        <f>TableOMP[[#This Row],[Avg]]-$U$2*TableOMP[[#This Row],[StdDev]]</f>
        <v>#N/A</v>
      </c>
      <c r="R9452" s="3" t="e">
        <f>TableOMP[[#This Row],[Avg]]+$U$2*TableOMP[[#This Row],[StdDev]]</f>
        <v>#N/A</v>
      </c>
      <c r="S9452" s="3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3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s="3" t="e">
        <f>TableOMP[[#This Row],[Avg]]-$U$2*TableOMP[[#This Row],[StdDev]]</f>
        <v>#N/A</v>
      </c>
      <c r="R9453" s="3" t="e">
        <f>TableOMP[[#This Row],[Avg]]+$U$2*TableOMP[[#This Row],[StdDev]]</f>
        <v>#N/A</v>
      </c>
      <c r="S9453" s="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3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s="3" t="e">
        <f>TableOMP[[#This Row],[Avg]]-$U$2*TableOMP[[#This Row],[StdDev]]</f>
        <v>#N/A</v>
      </c>
      <c r="R9454" s="3" t="e">
        <f>TableOMP[[#This Row],[Avg]]+$U$2*TableOMP[[#This Row],[StdDev]]</f>
        <v>#N/A</v>
      </c>
      <c r="S9454" s="3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3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s="3" t="e">
        <f>TableOMP[[#This Row],[Avg]]-$U$2*TableOMP[[#This Row],[StdDev]]</f>
        <v>#N/A</v>
      </c>
      <c r="R9455" s="3" t="e">
        <f>TableOMP[[#This Row],[Avg]]+$U$2*TableOMP[[#This Row],[StdDev]]</f>
        <v>#N/A</v>
      </c>
      <c r="S9455" s="3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3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s="3" t="e">
        <f>TableOMP[[#This Row],[Avg]]-$U$2*TableOMP[[#This Row],[StdDev]]</f>
        <v>#N/A</v>
      </c>
      <c r="R9456" s="3" t="e">
        <f>TableOMP[[#This Row],[Avg]]+$U$2*TableOMP[[#This Row],[StdDev]]</f>
        <v>#N/A</v>
      </c>
      <c r="S9456" s="3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3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s="3" t="e">
        <f>TableOMP[[#This Row],[Avg]]-$U$2*TableOMP[[#This Row],[StdDev]]</f>
        <v>#N/A</v>
      </c>
      <c r="R9457" s="3" t="e">
        <f>TableOMP[[#This Row],[Avg]]+$U$2*TableOMP[[#This Row],[StdDev]]</f>
        <v>#N/A</v>
      </c>
      <c r="S9457" s="3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4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s="3" t="e">
        <f>TableOMP[[#This Row],[Avg]]-$U$2*TableOMP[[#This Row],[StdDev]]</f>
        <v>#N/A</v>
      </c>
      <c r="R9458" s="3" t="e">
        <f>TableOMP[[#This Row],[Avg]]+$U$2*TableOMP[[#This Row],[StdDev]]</f>
        <v>#N/A</v>
      </c>
      <c r="S9458" s="3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4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s="3" t="e">
        <f>TableOMP[[#This Row],[Avg]]-$U$2*TableOMP[[#This Row],[StdDev]]</f>
        <v>#N/A</v>
      </c>
      <c r="R9459" s="3" t="e">
        <f>TableOMP[[#This Row],[Avg]]+$U$2*TableOMP[[#This Row],[StdDev]]</f>
        <v>#N/A</v>
      </c>
      <c r="S9459" s="3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4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s="3" t="e">
        <f>TableOMP[[#This Row],[Avg]]-$U$2*TableOMP[[#This Row],[StdDev]]</f>
        <v>#N/A</v>
      </c>
      <c r="R9460" s="3" t="e">
        <f>TableOMP[[#This Row],[Avg]]+$U$2*TableOMP[[#This Row],[StdDev]]</f>
        <v>#N/A</v>
      </c>
      <c r="S9460" s="3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4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s="3" t="e">
        <f>TableOMP[[#This Row],[Avg]]-$U$2*TableOMP[[#This Row],[StdDev]]</f>
        <v>#N/A</v>
      </c>
      <c r="R9461" s="3" t="e">
        <f>TableOMP[[#This Row],[Avg]]+$U$2*TableOMP[[#This Row],[StdDev]]</f>
        <v>#N/A</v>
      </c>
      <c r="S9461" s="3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4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s="3" t="e">
        <f>TableOMP[[#This Row],[Avg]]-$U$2*TableOMP[[#This Row],[StdDev]]</f>
        <v>#N/A</v>
      </c>
      <c r="R9462" s="3" t="e">
        <f>TableOMP[[#This Row],[Avg]]+$U$2*TableOMP[[#This Row],[StdDev]]</f>
        <v>#N/A</v>
      </c>
      <c r="S9462" s="3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4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s="3" t="e">
        <f>TableOMP[[#This Row],[Avg]]-$U$2*TableOMP[[#This Row],[StdDev]]</f>
        <v>#N/A</v>
      </c>
      <c r="R9463" s="3" t="e">
        <f>TableOMP[[#This Row],[Avg]]+$U$2*TableOMP[[#This Row],[StdDev]]</f>
        <v>#N/A</v>
      </c>
      <c r="S9463" s="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4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s="3" t="e">
        <f>TableOMP[[#This Row],[Avg]]-$U$2*TableOMP[[#This Row],[StdDev]]</f>
        <v>#N/A</v>
      </c>
      <c r="R9464" s="3" t="e">
        <f>TableOMP[[#This Row],[Avg]]+$U$2*TableOMP[[#This Row],[StdDev]]</f>
        <v>#N/A</v>
      </c>
      <c r="S9464" s="3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4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s="3" t="e">
        <f>TableOMP[[#This Row],[Avg]]-$U$2*TableOMP[[#This Row],[StdDev]]</f>
        <v>#N/A</v>
      </c>
      <c r="R9465" s="3" t="e">
        <f>TableOMP[[#This Row],[Avg]]+$U$2*TableOMP[[#This Row],[StdDev]]</f>
        <v>#N/A</v>
      </c>
      <c r="S9465" s="3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4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s="3" t="e">
        <f>TableOMP[[#This Row],[Avg]]-$U$2*TableOMP[[#This Row],[StdDev]]</f>
        <v>#N/A</v>
      </c>
      <c r="R9466" s="3" t="e">
        <f>TableOMP[[#This Row],[Avg]]+$U$2*TableOMP[[#This Row],[StdDev]]</f>
        <v>#N/A</v>
      </c>
      <c r="S9466" s="3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4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s="3" t="e">
        <f>TableOMP[[#This Row],[Avg]]-$U$2*TableOMP[[#This Row],[StdDev]]</f>
        <v>#N/A</v>
      </c>
      <c r="R9467" s="3" t="e">
        <f>TableOMP[[#This Row],[Avg]]+$U$2*TableOMP[[#This Row],[StdDev]]</f>
        <v>#N/A</v>
      </c>
      <c r="S9467" s="3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4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s="3" t="e">
        <f>TableOMP[[#This Row],[Avg]]-$U$2*TableOMP[[#This Row],[StdDev]]</f>
        <v>#N/A</v>
      </c>
      <c r="R9468" s="3" t="e">
        <f>TableOMP[[#This Row],[Avg]]+$U$2*TableOMP[[#This Row],[StdDev]]</f>
        <v>#N/A</v>
      </c>
      <c r="S9468" s="3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4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s="3" t="e">
        <f>TableOMP[[#This Row],[Avg]]-$U$2*TableOMP[[#This Row],[StdDev]]</f>
        <v>#N/A</v>
      </c>
      <c r="R9469" s="3" t="e">
        <f>TableOMP[[#This Row],[Avg]]+$U$2*TableOMP[[#This Row],[StdDev]]</f>
        <v>#N/A</v>
      </c>
      <c r="S9469" s="3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4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s="3" t="e">
        <f>TableOMP[[#This Row],[Avg]]-$U$2*TableOMP[[#This Row],[StdDev]]</f>
        <v>#N/A</v>
      </c>
      <c r="R9470" s="3" t="e">
        <f>TableOMP[[#This Row],[Avg]]+$U$2*TableOMP[[#This Row],[StdDev]]</f>
        <v>#N/A</v>
      </c>
      <c r="S9470" s="3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4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s="3" t="e">
        <f>TableOMP[[#This Row],[Avg]]-$U$2*TableOMP[[#This Row],[StdDev]]</f>
        <v>#N/A</v>
      </c>
      <c r="R9471" s="3" t="e">
        <f>TableOMP[[#This Row],[Avg]]+$U$2*TableOMP[[#This Row],[StdDev]]</f>
        <v>#N/A</v>
      </c>
      <c r="S9471" s="3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4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s="3" t="e">
        <f>TableOMP[[#This Row],[Avg]]-$U$2*TableOMP[[#This Row],[StdDev]]</f>
        <v>#N/A</v>
      </c>
      <c r="R9472" s="3" t="e">
        <f>TableOMP[[#This Row],[Avg]]+$U$2*TableOMP[[#This Row],[StdDev]]</f>
        <v>#N/A</v>
      </c>
      <c r="S9472" s="3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4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s="3" t="e">
        <f>TableOMP[[#This Row],[Avg]]-$U$2*TableOMP[[#This Row],[StdDev]]</f>
        <v>#N/A</v>
      </c>
      <c r="R9473" s="3" t="e">
        <f>TableOMP[[#This Row],[Avg]]+$U$2*TableOMP[[#This Row],[StdDev]]</f>
        <v>#N/A</v>
      </c>
      <c r="S9473" s="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4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s="3" t="e">
        <f>TableOMP[[#This Row],[Avg]]-$U$2*TableOMP[[#This Row],[StdDev]]</f>
        <v>#N/A</v>
      </c>
      <c r="R9474" s="3" t="e">
        <f>TableOMP[[#This Row],[Avg]]+$U$2*TableOMP[[#This Row],[StdDev]]</f>
        <v>#N/A</v>
      </c>
      <c r="S9474" s="3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4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s="3" t="e">
        <f>TableOMP[[#This Row],[Avg]]-$U$2*TableOMP[[#This Row],[StdDev]]</f>
        <v>#N/A</v>
      </c>
      <c r="R9475" s="3" t="e">
        <f>TableOMP[[#This Row],[Avg]]+$U$2*TableOMP[[#This Row],[StdDev]]</f>
        <v>#N/A</v>
      </c>
      <c r="S9475" s="3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4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s="3" t="e">
        <f>TableOMP[[#This Row],[Avg]]-$U$2*TableOMP[[#This Row],[StdDev]]</f>
        <v>#N/A</v>
      </c>
      <c r="R9476" s="3" t="e">
        <f>TableOMP[[#This Row],[Avg]]+$U$2*TableOMP[[#This Row],[StdDev]]</f>
        <v>#N/A</v>
      </c>
      <c r="S9476" s="3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4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s="3" t="e">
        <f>TableOMP[[#This Row],[Avg]]-$U$2*TableOMP[[#This Row],[StdDev]]</f>
        <v>#N/A</v>
      </c>
      <c r="R9477" s="3" t="e">
        <f>TableOMP[[#This Row],[Avg]]+$U$2*TableOMP[[#This Row],[StdDev]]</f>
        <v>#N/A</v>
      </c>
      <c r="S9477" s="3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4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s="3" t="e">
        <f>TableOMP[[#This Row],[Avg]]-$U$2*TableOMP[[#This Row],[StdDev]]</f>
        <v>#N/A</v>
      </c>
      <c r="R9478" s="3" t="e">
        <f>TableOMP[[#This Row],[Avg]]+$U$2*TableOMP[[#This Row],[StdDev]]</f>
        <v>#N/A</v>
      </c>
      <c r="S9478" s="3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4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s="3" t="e">
        <f>TableOMP[[#This Row],[Avg]]-$U$2*TableOMP[[#This Row],[StdDev]]</f>
        <v>#N/A</v>
      </c>
      <c r="R9479" s="3" t="e">
        <f>TableOMP[[#This Row],[Avg]]+$U$2*TableOMP[[#This Row],[StdDev]]</f>
        <v>#N/A</v>
      </c>
      <c r="S9479" s="3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4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s="3" t="e">
        <f>TableOMP[[#This Row],[Avg]]-$U$2*TableOMP[[#This Row],[StdDev]]</f>
        <v>#N/A</v>
      </c>
      <c r="R9480" s="3" t="e">
        <f>TableOMP[[#This Row],[Avg]]+$U$2*TableOMP[[#This Row],[StdDev]]</f>
        <v>#N/A</v>
      </c>
      <c r="S9480" s="3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4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s="3" t="e">
        <f>TableOMP[[#This Row],[Avg]]-$U$2*TableOMP[[#This Row],[StdDev]]</f>
        <v>#N/A</v>
      </c>
      <c r="R9481" s="3" t="e">
        <f>TableOMP[[#This Row],[Avg]]+$U$2*TableOMP[[#This Row],[StdDev]]</f>
        <v>#N/A</v>
      </c>
      <c r="S9481" s="3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4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s="3" t="e">
        <f>TableOMP[[#This Row],[Avg]]-$U$2*TableOMP[[#This Row],[StdDev]]</f>
        <v>#N/A</v>
      </c>
      <c r="R9482" s="3" t="e">
        <f>TableOMP[[#This Row],[Avg]]+$U$2*TableOMP[[#This Row],[StdDev]]</f>
        <v>#N/A</v>
      </c>
      <c r="S9482" s="3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4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s="3" t="e">
        <f>TableOMP[[#This Row],[Avg]]-$U$2*TableOMP[[#This Row],[StdDev]]</f>
        <v>#N/A</v>
      </c>
      <c r="R9483" s="3" t="e">
        <f>TableOMP[[#This Row],[Avg]]+$U$2*TableOMP[[#This Row],[StdDev]]</f>
        <v>#N/A</v>
      </c>
      <c r="S9483" s="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4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s="3" t="e">
        <f>TableOMP[[#This Row],[Avg]]-$U$2*TableOMP[[#This Row],[StdDev]]</f>
        <v>#N/A</v>
      </c>
      <c r="R9484" s="3" t="e">
        <f>TableOMP[[#This Row],[Avg]]+$U$2*TableOMP[[#This Row],[StdDev]]</f>
        <v>#N/A</v>
      </c>
      <c r="S9484" s="3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4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s="3" t="e">
        <f>TableOMP[[#This Row],[Avg]]-$U$2*TableOMP[[#This Row],[StdDev]]</f>
        <v>#N/A</v>
      </c>
      <c r="R9485" s="3" t="e">
        <f>TableOMP[[#This Row],[Avg]]+$U$2*TableOMP[[#This Row],[StdDev]]</f>
        <v>#N/A</v>
      </c>
      <c r="S9485" s="3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4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s="3" t="e">
        <f>TableOMP[[#This Row],[Avg]]-$U$2*TableOMP[[#This Row],[StdDev]]</f>
        <v>#N/A</v>
      </c>
      <c r="R9486" s="3" t="e">
        <f>TableOMP[[#This Row],[Avg]]+$U$2*TableOMP[[#This Row],[StdDev]]</f>
        <v>#N/A</v>
      </c>
      <c r="S9486" s="3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4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s="3" t="e">
        <f>TableOMP[[#This Row],[Avg]]-$U$2*TableOMP[[#This Row],[StdDev]]</f>
        <v>#N/A</v>
      </c>
      <c r="R9487" s="3" t="e">
        <f>TableOMP[[#This Row],[Avg]]+$U$2*TableOMP[[#This Row],[StdDev]]</f>
        <v>#N/A</v>
      </c>
      <c r="S9487" s="3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4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s="3" t="e">
        <f>TableOMP[[#This Row],[Avg]]-$U$2*TableOMP[[#This Row],[StdDev]]</f>
        <v>#N/A</v>
      </c>
      <c r="R9488" s="3" t="e">
        <f>TableOMP[[#This Row],[Avg]]+$U$2*TableOMP[[#This Row],[StdDev]]</f>
        <v>#N/A</v>
      </c>
      <c r="S9488" s="3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4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s="3" t="e">
        <f>TableOMP[[#This Row],[Avg]]-$U$2*TableOMP[[#This Row],[StdDev]]</f>
        <v>#N/A</v>
      </c>
      <c r="R9489" s="3" t="e">
        <f>TableOMP[[#This Row],[Avg]]+$U$2*TableOMP[[#This Row],[StdDev]]</f>
        <v>#N/A</v>
      </c>
      <c r="S9489" s="3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4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s="3" t="e">
        <f>TableOMP[[#This Row],[Avg]]-$U$2*TableOMP[[#This Row],[StdDev]]</f>
        <v>#N/A</v>
      </c>
      <c r="R9490" s="3" t="e">
        <f>TableOMP[[#This Row],[Avg]]+$U$2*TableOMP[[#This Row],[StdDev]]</f>
        <v>#N/A</v>
      </c>
      <c r="S9490" s="3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4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s="3" t="e">
        <f>TableOMP[[#This Row],[Avg]]-$U$2*TableOMP[[#This Row],[StdDev]]</f>
        <v>#N/A</v>
      </c>
      <c r="R9491" s="3" t="e">
        <f>TableOMP[[#This Row],[Avg]]+$U$2*TableOMP[[#This Row],[StdDev]]</f>
        <v>#N/A</v>
      </c>
      <c r="S9491" s="3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4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s="3" t="e">
        <f>TableOMP[[#This Row],[Avg]]-$U$2*TableOMP[[#This Row],[StdDev]]</f>
        <v>#N/A</v>
      </c>
      <c r="R9492" s="3" t="e">
        <f>TableOMP[[#This Row],[Avg]]+$U$2*TableOMP[[#This Row],[StdDev]]</f>
        <v>#N/A</v>
      </c>
      <c r="S9492" s="3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4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s="3" t="e">
        <f>TableOMP[[#This Row],[Avg]]-$U$2*TableOMP[[#This Row],[StdDev]]</f>
        <v>#N/A</v>
      </c>
      <c r="R9493" s="3" t="e">
        <f>TableOMP[[#This Row],[Avg]]+$U$2*TableOMP[[#This Row],[StdDev]]</f>
        <v>#N/A</v>
      </c>
      <c r="S9493" s="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4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s="3" t="e">
        <f>TableOMP[[#This Row],[Avg]]-$U$2*TableOMP[[#This Row],[StdDev]]</f>
        <v>#N/A</v>
      </c>
      <c r="R9494" s="3" t="e">
        <f>TableOMP[[#This Row],[Avg]]+$U$2*TableOMP[[#This Row],[StdDev]]</f>
        <v>#N/A</v>
      </c>
      <c r="S9494" s="3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4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s="3" t="e">
        <f>TableOMP[[#This Row],[Avg]]-$U$2*TableOMP[[#This Row],[StdDev]]</f>
        <v>#N/A</v>
      </c>
      <c r="R9495" s="3" t="e">
        <f>TableOMP[[#This Row],[Avg]]+$U$2*TableOMP[[#This Row],[StdDev]]</f>
        <v>#N/A</v>
      </c>
      <c r="S9495" s="3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4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s="3" t="e">
        <f>TableOMP[[#This Row],[Avg]]-$U$2*TableOMP[[#This Row],[StdDev]]</f>
        <v>#N/A</v>
      </c>
      <c r="R9496" s="3" t="e">
        <f>TableOMP[[#This Row],[Avg]]+$U$2*TableOMP[[#This Row],[StdDev]]</f>
        <v>#N/A</v>
      </c>
      <c r="S9496" s="3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4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s="3" t="e">
        <f>TableOMP[[#This Row],[Avg]]-$U$2*TableOMP[[#This Row],[StdDev]]</f>
        <v>#N/A</v>
      </c>
      <c r="R9497" s="3" t="e">
        <f>TableOMP[[#This Row],[Avg]]+$U$2*TableOMP[[#This Row],[StdDev]]</f>
        <v>#N/A</v>
      </c>
      <c r="S9497" s="3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4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s="3" t="e">
        <f>TableOMP[[#This Row],[Avg]]-$U$2*TableOMP[[#This Row],[StdDev]]</f>
        <v>#N/A</v>
      </c>
      <c r="R9498" s="3" t="e">
        <f>TableOMP[[#This Row],[Avg]]+$U$2*TableOMP[[#This Row],[StdDev]]</f>
        <v>#N/A</v>
      </c>
      <c r="S9498" s="3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4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s="3" t="e">
        <f>TableOMP[[#This Row],[Avg]]-$U$2*TableOMP[[#This Row],[StdDev]]</f>
        <v>#N/A</v>
      </c>
      <c r="R9499" s="3" t="e">
        <f>TableOMP[[#This Row],[Avg]]+$U$2*TableOMP[[#This Row],[StdDev]]</f>
        <v>#N/A</v>
      </c>
      <c r="S9499" s="3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4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s="3" t="e">
        <f>TableOMP[[#This Row],[Avg]]-$U$2*TableOMP[[#This Row],[StdDev]]</f>
        <v>#N/A</v>
      </c>
      <c r="R9500" s="3" t="e">
        <f>TableOMP[[#This Row],[Avg]]+$U$2*TableOMP[[#This Row],[StdDev]]</f>
        <v>#N/A</v>
      </c>
      <c r="S9500" s="3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4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s="3" t="e">
        <f>TableOMP[[#This Row],[Avg]]-$U$2*TableOMP[[#This Row],[StdDev]]</f>
        <v>#N/A</v>
      </c>
      <c r="R9501" s="3" t="e">
        <f>TableOMP[[#This Row],[Avg]]+$U$2*TableOMP[[#This Row],[StdDev]]</f>
        <v>#N/A</v>
      </c>
      <c r="S9501" s="3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4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s="3" t="e">
        <f>TableOMP[[#This Row],[Avg]]-$U$2*TableOMP[[#This Row],[StdDev]]</f>
        <v>#N/A</v>
      </c>
      <c r="R9502" s="3" t="e">
        <f>TableOMP[[#This Row],[Avg]]+$U$2*TableOMP[[#This Row],[StdDev]]</f>
        <v>#N/A</v>
      </c>
      <c r="S9502" s="3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4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s="3" t="e">
        <f>TableOMP[[#This Row],[Avg]]-$U$2*TableOMP[[#This Row],[StdDev]]</f>
        <v>#N/A</v>
      </c>
      <c r="R9503" s="3" t="e">
        <f>TableOMP[[#This Row],[Avg]]+$U$2*TableOMP[[#This Row],[StdDev]]</f>
        <v>#N/A</v>
      </c>
      <c r="S9503" s="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4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s="3" t="e">
        <f>TableOMP[[#This Row],[Avg]]-$U$2*TableOMP[[#This Row],[StdDev]]</f>
        <v>#N/A</v>
      </c>
      <c r="R9504" s="3" t="e">
        <f>TableOMP[[#This Row],[Avg]]+$U$2*TableOMP[[#This Row],[StdDev]]</f>
        <v>#N/A</v>
      </c>
      <c r="S9504" s="3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4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s="3" t="e">
        <f>TableOMP[[#This Row],[Avg]]-$U$2*TableOMP[[#This Row],[StdDev]]</f>
        <v>#N/A</v>
      </c>
      <c r="R9505" s="3" t="e">
        <f>TableOMP[[#This Row],[Avg]]+$U$2*TableOMP[[#This Row],[StdDev]]</f>
        <v>#N/A</v>
      </c>
      <c r="S9505" s="3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4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s="3" t="e">
        <f>TableOMP[[#This Row],[Avg]]-$U$2*TableOMP[[#This Row],[StdDev]]</f>
        <v>#N/A</v>
      </c>
      <c r="R9506" s="3" t="e">
        <f>TableOMP[[#This Row],[Avg]]+$U$2*TableOMP[[#This Row],[StdDev]]</f>
        <v>#N/A</v>
      </c>
      <c r="S9506" s="3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4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s="3" t="e">
        <f>TableOMP[[#This Row],[Avg]]-$U$2*TableOMP[[#This Row],[StdDev]]</f>
        <v>#N/A</v>
      </c>
      <c r="R9507" s="3" t="e">
        <f>TableOMP[[#This Row],[Avg]]+$U$2*TableOMP[[#This Row],[StdDev]]</f>
        <v>#N/A</v>
      </c>
      <c r="S9507" s="3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4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s="3" t="e">
        <f>TableOMP[[#This Row],[Avg]]-$U$2*TableOMP[[#This Row],[StdDev]]</f>
        <v>#N/A</v>
      </c>
      <c r="R9508" s="3" t="e">
        <f>TableOMP[[#This Row],[Avg]]+$U$2*TableOMP[[#This Row],[StdDev]]</f>
        <v>#N/A</v>
      </c>
      <c r="S9508" s="3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4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s="3" t="e">
        <f>TableOMP[[#This Row],[Avg]]-$U$2*TableOMP[[#This Row],[StdDev]]</f>
        <v>#N/A</v>
      </c>
      <c r="R9509" s="3" t="e">
        <f>TableOMP[[#This Row],[Avg]]+$U$2*TableOMP[[#This Row],[StdDev]]</f>
        <v>#N/A</v>
      </c>
      <c r="S9509" s="3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4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s="3" t="e">
        <f>TableOMP[[#This Row],[Avg]]-$U$2*TableOMP[[#This Row],[StdDev]]</f>
        <v>#N/A</v>
      </c>
      <c r="R9510" s="3" t="e">
        <f>TableOMP[[#This Row],[Avg]]+$U$2*TableOMP[[#This Row],[StdDev]]</f>
        <v>#N/A</v>
      </c>
      <c r="S9510" s="3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4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s="3" t="e">
        <f>TableOMP[[#This Row],[Avg]]-$U$2*TableOMP[[#This Row],[StdDev]]</f>
        <v>#N/A</v>
      </c>
      <c r="R9511" s="3" t="e">
        <f>TableOMP[[#This Row],[Avg]]+$U$2*TableOMP[[#This Row],[StdDev]]</f>
        <v>#N/A</v>
      </c>
      <c r="S9511" s="3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4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s="3" t="e">
        <f>TableOMP[[#This Row],[Avg]]-$U$2*TableOMP[[#This Row],[StdDev]]</f>
        <v>#N/A</v>
      </c>
      <c r="R9512" s="3" t="e">
        <f>TableOMP[[#This Row],[Avg]]+$U$2*TableOMP[[#This Row],[StdDev]]</f>
        <v>#N/A</v>
      </c>
      <c r="S9512" s="3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4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s="3" t="e">
        <f>TableOMP[[#This Row],[Avg]]-$U$2*TableOMP[[#This Row],[StdDev]]</f>
        <v>#N/A</v>
      </c>
      <c r="R9513" s="3" t="e">
        <f>TableOMP[[#This Row],[Avg]]+$U$2*TableOMP[[#This Row],[StdDev]]</f>
        <v>#N/A</v>
      </c>
      <c r="S9513" s="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4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s="3" t="e">
        <f>TableOMP[[#This Row],[Avg]]-$U$2*TableOMP[[#This Row],[StdDev]]</f>
        <v>#N/A</v>
      </c>
      <c r="R9514" s="3" t="e">
        <f>TableOMP[[#This Row],[Avg]]+$U$2*TableOMP[[#This Row],[StdDev]]</f>
        <v>#N/A</v>
      </c>
      <c r="S9514" s="3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4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s="3" t="e">
        <f>TableOMP[[#This Row],[Avg]]-$U$2*TableOMP[[#This Row],[StdDev]]</f>
        <v>#N/A</v>
      </c>
      <c r="R9515" s="3" t="e">
        <f>TableOMP[[#This Row],[Avg]]+$U$2*TableOMP[[#This Row],[StdDev]]</f>
        <v>#N/A</v>
      </c>
      <c r="S9515" s="3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4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s="3" t="e">
        <f>TableOMP[[#This Row],[Avg]]-$U$2*TableOMP[[#This Row],[StdDev]]</f>
        <v>#N/A</v>
      </c>
      <c r="R9516" s="3" t="e">
        <f>TableOMP[[#This Row],[Avg]]+$U$2*TableOMP[[#This Row],[StdDev]]</f>
        <v>#N/A</v>
      </c>
      <c r="S9516" s="3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4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s="3" t="e">
        <f>TableOMP[[#This Row],[Avg]]-$U$2*TableOMP[[#This Row],[StdDev]]</f>
        <v>#N/A</v>
      </c>
      <c r="R9517" s="3" t="e">
        <f>TableOMP[[#This Row],[Avg]]+$U$2*TableOMP[[#This Row],[StdDev]]</f>
        <v>#N/A</v>
      </c>
      <c r="S9517" s="3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4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s="3" t="e">
        <f>TableOMP[[#This Row],[Avg]]-$U$2*TableOMP[[#This Row],[StdDev]]</f>
        <v>#N/A</v>
      </c>
      <c r="R9518" s="3" t="e">
        <f>TableOMP[[#This Row],[Avg]]+$U$2*TableOMP[[#This Row],[StdDev]]</f>
        <v>#N/A</v>
      </c>
      <c r="S9518" s="3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4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s="3" t="e">
        <f>TableOMP[[#This Row],[Avg]]-$U$2*TableOMP[[#This Row],[StdDev]]</f>
        <v>#N/A</v>
      </c>
      <c r="R9519" s="3" t="e">
        <f>TableOMP[[#This Row],[Avg]]+$U$2*TableOMP[[#This Row],[StdDev]]</f>
        <v>#N/A</v>
      </c>
      <c r="S9519" s="3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4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s="3" t="e">
        <f>TableOMP[[#This Row],[Avg]]-$U$2*TableOMP[[#This Row],[StdDev]]</f>
        <v>#N/A</v>
      </c>
      <c r="R9520" s="3" t="e">
        <f>TableOMP[[#This Row],[Avg]]+$U$2*TableOMP[[#This Row],[StdDev]]</f>
        <v>#N/A</v>
      </c>
      <c r="S9520" s="3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4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s="3" t="e">
        <f>TableOMP[[#This Row],[Avg]]-$U$2*TableOMP[[#This Row],[StdDev]]</f>
        <v>#N/A</v>
      </c>
      <c r="R9521" s="3" t="e">
        <f>TableOMP[[#This Row],[Avg]]+$U$2*TableOMP[[#This Row],[StdDev]]</f>
        <v>#N/A</v>
      </c>
      <c r="S9521" s="3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5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s="3" t="e">
        <f>TableOMP[[#This Row],[Avg]]-$U$2*TableOMP[[#This Row],[StdDev]]</f>
        <v>#N/A</v>
      </c>
      <c r="R9522" s="3" t="e">
        <f>TableOMP[[#This Row],[Avg]]+$U$2*TableOMP[[#This Row],[StdDev]]</f>
        <v>#N/A</v>
      </c>
      <c r="S9522" s="3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5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s="3" t="e">
        <f>TableOMP[[#This Row],[Avg]]-$U$2*TableOMP[[#This Row],[StdDev]]</f>
        <v>#N/A</v>
      </c>
      <c r="R9523" s="3" t="e">
        <f>TableOMP[[#This Row],[Avg]]+$U$2*TableOMP[[#This Row],[StdDev]]</f>
        <v>#N/A</v>
      </c>
      <c r="S9523" s="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5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s="3" t="e">
        <f>TableOMP[[#This Row],[Avg]]-$U$2*TableOMP[[#This Row],[StdDev]]</f>
        <v>#N/A</v>
      </c>
      <c r="R9524" s="3" t="e">
        <f>TableOMP[[#This Row],[Avg]]+$U$2*TableOMP[[#This Row],[StdDev]]</f>
        <v>#N/A</v>
      </c>
      <c r="S9524" s="3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5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s="3" t="e">
        <f>TableOMP[[#This Row],[Avg]]-$U$2*TableOMP[[#This Row],[StdDev]]</f>
        <v>#N/A</v>
      </c>
      <c r="R9525" s="3" t="e">
        <f>TableOMP[[#This Row],[Avg]]+$U$2*TableOMP[[#This Row],[StdDev]]</f>
        <v>#N/A</v>
      </c>
      <c r="S9525" s="3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5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s="3" t="e">
        <f>TableOMP[[#This Row],[Avg]]-$U$2*TableOMP[[#This Row],[StdDev]]</f>
        <v>#N/A</v>
      </c>
      <c r="R9526" s="3" t="e">
        <f>TableOMP[[#This Row],[Avg]]+$U$2*TableOMP[[#This Row],[StdDev]]</f>
        <v>#N/A</v>
      </c>
      <c r="S9526" s="3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5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s="3" t="e">
        <f>TableOMP[[#This Row],[Avg]]-$U$2*TableOMP[[#This Row],[StdDev]]</f>
        <v>#N/A</v>
      </c>
      <c r="R9527" s="3" t="e">
        <f>TableOMP[[#This Row],[Avg]]+$U$2*TableOMP[[#This Row],[StdDev]]</f>
        <v>#N/A</v>
      </c>
      <c r="S9527" s="3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5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s="3" t="e">
        <f>TableOMP[[#This Row],[Avg]]-$U$2*TableOMP[[#This Row],[StdDev]]</f>
        <v>#N/A</v>
      </c>
      <c r="R9528" s="3" t="e">
        <f>TableOMP[[#This Row],[Avg]]+$U$2*TableOMP[[#This Row],[StdDev]]</f>
        <v>#N/A</v>
      </c>
      <c r="S9528" s="3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5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s="3" t="e">
        <f>TableOMP[[#This Row],[Avg]]-$U$2*TableOMP[[#This Row],[StdDev]]</f>
        <v>#N/A</v>
      </c>
      <c r="R9529" s="3" t="e">
        <f>TableOMP[[#This Row],[Avg]]+$U$2*TableOMP[[#This Row],[StdDev]]</f>
        <v>#N/A</v>
      </c>
      <c r="S9529" s="3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5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s="3" t="e">
        <f>TableOMP[[#This Row],[Avg]]-$U$2*TableOMP[[#This Row],[StdDev]]</f>
        <v>#N/A</v>
      </c>
      <c r="R9530" s="3" t="e">
        <f>TableOMP[[#This Row],[Avg]]+$U$2*TableOMP[[#This Row],[StdDev]]</f>
        <v>#N/A</v>
      </c>
      <c r="S9530" s="3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5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s="3" t="e">
        <f>TableOMP[[#This Row],[Avg]]-$U$2*TableOMP[[#This Row],[StdDev]]</f>
        <v>#N/A</v>
      </c>
      <c r="R9531" s="3" t="e">
        <f>TableOMP[[#This Row],[Avg]]+$U$2*TableOMP[[#This Row],[StdDev]]</f>
        <v>#N/A</v>
      </c>
      <c r="S9531" s="3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5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s="3" t="e">
        <f>TableOMP[[#This Row],[Avg]]-$U$2*TableOMP[[#This Row],[StdDev]]</f>
        <v>#N/A</v>
      </c>
      <c r="R9532" s="3" t="e">
        <f>TableOMP[[#This Row],[Avg]]+$U$2*TableOMP[[#This Row],[StdDev]]</f>
        <v>#N/A</v>
      </c>
      <c r="S9532" s="3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5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s="3" t="e">
        <f>TableOMP[[#This Row],[Avg]]-$U$2*TableOMP[[#This Row],[StdDev]]</f>
        <v>#N/A</v>
      </c>
      <c r="R9533" s="3" t="e">
        <f>TableOMP[[#This Row],[Avg]]+$U$2*TableOMP[[#This Row],[StdDev]]</f>
        <v>#N/A</v>
      </c>
      <c r="S9533" s="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5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s="3" t="e">
        <f>TableOMP[[#This Row],[Avg]]-$U$2*TableOMP[[#This Row],[StdDev]]</f>
        <v>#N/A</v>
      </c>
      <c r="R9534" s="3" t="e">
        <f>TableOMP[[#This Row],[Avg]]+$U$2*TableOMP[[#This Row],[StdDev]]</f>
        <v>#N/A</v>
      </c>
      <c r="S9534" s="3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5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s="3" t="e">
        <f>TableOMP[[#This Row],[Avg]]-$U$2*TableOMP[[#This Row],[StdDev]]</f>
        <v>#N/A</v>
      </c>
      <c r="R9535" s="3" t="e">
        <f>TableOMP[[#This Row],[Avg]]+$U$2*TableOMP[[#This Row],[StdDev]]</f>
        <v>#N/A</v>
      </c>
      <c r="S9535" s="3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5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s="3" t="e">
        <f>TableOMP[[#This Row],[Avg]]-$U$2*TableOMP[[#This Row],[StdDev]]</f>
        <v>#N/A</v>
      </c>
      <c r="R9536" s="3" t="e">
        <f>TableOMP[[#This Row],[Avg]]+$U$2*TableOMP[[#This Row],[StdDev]]</f>
        <v>#N/A</v>
      </c>
      <c r="S9536" s="3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5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s="3" t="e">
        <f>TableOMP[[#This Row],[Avg]]-$U$2*TableOMP[[#This Row],[StdDev]]</f>
        <v>#N/A</v>
      </c>
      <c r="R9537" s="3" t="e">
        <f>TableOMP[[#This Row],[Avg]]+$U$2*TableOMP[[#This Row],[StdDev]]</f>
        <v>#N/A</v>
      </c>
      <c r="S9537" s="3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5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s="3" t="e">
        <f>TableOMP[[#This Row],[Avg]]-$U$2*TableOMP[[#This Row],[StdDev]]</f>
        <v>#N/A</v>
      </c>
      <c r="R9538" s="3" t="e">
        <f>TableOMP[[#This Row],[Avg]]+$U$2*TableOMP[[#This Row],[StdDev]]</f>
        <v>#N/A</v>
      </c>
      <c r="S9538" s="3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5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s="3" t="e">
        <f>TableOMP[[#This Row],[Avg]]-$U$2*TableOMP[[#This Row],[StdDev]]</f>
        <v>#N/A</v>
      </c>
      <c r="R9539" s="3" t="e">
        <f>TableOMP[[#This Row],[Avg]]+$U$2*TableOMP[[#This Row],[StdDev]]</f>
        <v>#N/A</v>
      </c>
      <c r="S9539" s="3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5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s="3" t="e">
        <f>TableOMP[[#This Row],[Avg]]-$U$2*TableOMP[[#This Row],[StdDev]]</f>
        <v>#N/A</v>
      </c>
      <c r="R9540" s="3" t="e">
        <f>TableOMP[[#This Row],[Avg]]+$U$2*TableOMP[[#This Row],[StdDev]]</f>
        <v>#N/A</v>
      </c>
      <c r="S9540" s="3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5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s="3" t="e">
        <f>TableOMP[[#This Row],[Avg]]-$U$2*TableOMP[[#This Row],[StdDev]]</f>
        <v>#N/A</v>
      </c>
      <c r="R9541" s="3" t="e">
        <f>TableOMP[[#This Row],[Avg]]+$U$2*TableOMP[[#This Row],[StdDev]]</f>
        <v>#N/A</v>
      </c>
      <c r="S9541" s="3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5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s="3" t="e">
        <f>TableOMP[[#This Row],[Avg]]-$U$2*TableOMP[[#This Row],[StdDev]]</f>
        <v>#N/A</v>
      </c>
      <c r="R9542" s="3" t="e">
        <f>TableOMP[[#This Row],[Avg]]+$U$2*TableOMP[[#This Row],[StdDev]]</f>
        <v>#N/A</v>
      </c>
      <c r="S9542" s="3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5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s="3" t="e">
        <f>TableOMP[[#This Row],[Avg]]-$U$2*TableOMP[[#This Row],[StdDev]]</f>
        <v>#N/A</v>
      </c>
      <c r="R9543" s="3" t="e">
        <f>TableOMP[[#This Row],[Avg]]+$U$2*TableOMP[[#This Row],[StdDev]]</f>
        <v>#N/A</v>
      </c>
      <c r="S9543" s="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5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s="3" t="e">
        <f>TableOMP[[#This Row],[Avg]]-$U$2*TableOMP[[#This Row],[StdDev]]</f>
        <v>#N/A</v>
      </c>
      <c r="R9544" s="3" t="e">
        <f>TableOMP[[#This Row],[Avg]]+$U$2*TableOMP[[#This Row],[StdDev]]</f>
        <v>#N/A</v>
      </c>
      <c r="S9544" s="3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5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s="3" t="e">
        <f>TableOMP[[#This Row],[Avg]]-$U$2*TableOMP[[#This Row],[StdDev]]</f>
        <v>#N/A</v>
      </c>
      <c r="R9545" s="3" t="e">
        <f>TableOMP[[#This Row],[Avg]]+$U$2*TableOMP[[#This Row],[StdDev]]</f>
        <v>#N/A</v>
      </c>
      <c r="S9545" s="3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5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s="3" t="e">
        <f>TableOMP[[#This Row],[Avg]]-$U$2*TableOMP[[#This Row],[StdDev]]</f>
        <v>#N/A</v>
      </c>
      <c r="R9546" s="3" t="e">
        <f>TableOMP[[#This Row],[Avg]]+$U$2*TableOMP[[#This Row],[StdDev]]</f>
        <v>#N/A</v>
      </c>
      <c r="S9546" s="3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5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s="3" t="e">
        <f>TableOMP[[#This Row],[Avg]]-$U$2*TableOMP[[#This Row],[StdDev]]</f>
        <v>#N/A</v>
      </c>
      <c r="R9547" s="3" t="e">
        <f>TableOMP[[#This Row],[Avg]]+$U$2*TableOMP[[#This Row],[StdDev]]</f>
        <v>#N/A</v>
      </c>
      <c r="S9547" s="3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5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s="3" t="e">
        <f>TableOMP[[#This Row],[Avg]]-$U$2*TableOMP[[#This Row],[StdDev]]</f>
        <v>#N/A</v>
      </c>
      <c r="R9548" s="3" t="e">
        <f>TableOMP[[#This Row],[Avg]]+$U$2*TableOMP[[#This Row],[StdDev]]</f>
        <v>#N/A</v>
      </c>
      <c r="S9548" s="3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5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s="3" t="e">
        <f>TableOMP[[#This Row],[Avg]]-$U$2*TableOMP[[#This Row],[StdDev]]</f>
        <v>#N/A</v>
      </c>
      <c r="R9549" s="3" t="e">
        <f>TableOMP[[#This Row],[Avg]]+$U$2*TableOMP[[#This Row],[StdDev]]</f>
        <v>#N/A</v>
      </c>
      <c r="S9549" s="3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5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s="3" t="e">
        <f>TableOMP[[#This Row],[Avg]]-$U$2*TableOMP[[#This Row],[StdDev]]</f>
        <v>#N/A</v>
      </c>
      <c r="R9550" s="3" t="e">
        <f>TableOMP[[#This Row],[Avg]]+$U$2*TableOMP[[#This Row],[StdDev]]</f>
        <v>#N/A</v>
      </c>
      <c r="S9550" s="3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5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s="3" t="e">
        <f>TableOMP[[#This Row],[Avg]]-$U$2*TableOMP[[#This Row],[StdDev]]</f>
        <v>#N/A</v>
      </c>
      <c r="R9551" s="3" t="e">
        <f>TableOMP[[#This Row],[Avg]]+$U$2*TableOMP[[#This Row],[StdDev]]</f>
        <v>#N/A</v>
      </c>
      <c r="S9551" s="3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5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s="3" t="e">
        <f>TableOMP[[#This Row],[Avg]]-$U$2*TableOMP[[#This Row],[StdDev]]</f>
        <v>#N/A</v>
      </c>
      <c r="R9552" s="3" t="e">
        <f>TableOMP[[#This Row],[Avg]]+$U$2*TableOMP[[#This Row],[StdDev]]</f>
        <v>#N/A</v>
      </c>
      <c r="S9552" s="3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5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s="3" t="e">
        <f>TableOMP[[#This Row],[Avg]]-$U$2*TableOMP[[#This Row],[StdDev]]</f>
        <v>#N/A</v>
      </c>
      <c r="R9553" s="3" t="e">
        <f>TableOMP[[#This Row],[Avg]]+$U$2*TableOMP[[#This Row],[StdDev]]</f>
        <v>#N/A</v>
      </c>
      <c r="S9553" s="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5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s="3" t="e">
        <f>TableOMP[[#This Row],[Avg]]-$U$2*TableOMP[[#This Row],[StdDev]]</f>
        <v>#N/A</v>
      </c>
      <c r="R9554" s="3" t="e">
        <f>TableOMP[[#This Row],[Avg]]+$U$2*TableOMP[[#This Row],[StdDev]]</f>
        <v>#N/A</v>
      </c>
      <c r="S9554" s="3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5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s="3" t="e">
        <f>TableOMP[[#This Row],[Avg]]-$U$2*TableOMP[[#This Row],[StdDev]]</f>
        <v>#N/A</v>
      </c>
      <c r="R9555" s="3" t="e">
        <f>TableOMP[[#This Row],[Avg]]+$U$2*TableOMP[[#This Row],[StdDev]]</f>
        <v>#N/A</v>
      </c>
      <c r="S9555" s="3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5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s="3" t="e">
        <f>TableOMP[[#This Row],[Avg]]-$U$2*TableOMP[[#This Row],[StdDev]]</f>
        <v>#N/A</v>
      </c>
      <c r="R9556" s="3" t="e">
        <f>TableOMP[[#This Row],[Avg]]+$U$2*TableOMP[[#This Row],[StdDev]]</f>
        <v>#N/A</v>
      </c>
      <c r="S9556" s="3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5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s="3" t="e">
        <f>TableOMP[[#This Row],[Avg]]-$U$2*TableOMP[[#This Row],[StdDev]]</f>
        <v>#N/A</v>
      </c>
      <c r="R9557" s="3" t="e">
        <f>TableOMP[[#This Row],[Avg]]+$U$2*TableOMP[[#This Row],[StdDev]]</f>
        <v>#N/A</v>
      </c>
      <c r="S9557" s="3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5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s="3" t="e">
        <f>TableOMP[[#This Row],[Avg]]-$U$2*TableOMP[[#This Row],[StdDev]]</f>
        <v>#N/A</v>
      </c>
      <c r="R9558" s="3" t="e">
        <f>TableOMP[[#This Row],[Avg]]+$U$2*TableOMP[[#This Row],[StdDev]]</f>
        <v>#N/A</v>
      </c>
      <c r="S9558" s="3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5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s="3" t="e">
        <f>TableOMP[[#This Row],[Avg]]-$U$2*TableOMP[[#This Row],[StdDev]]</f>
        <v>#N/A</v>
      </c>
      <c r="R9559" s="3" t="e">
        <f>TableOMP[[#This Row],[Avg]]+$U$2*TableOMP[[#This Row],[StdDev]]</f>
        <v>#N/A</v>
      </c>
      <c r="S9559" s="3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5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s="3" t="e">
        <f>TableOMP[[#This Row],[Avg]]-$U$2*TableOMP[[#This Row],[StdDev]]</f>
        <v>#N/A</v>
      </c>
      <c r="R9560" s="3" t="e">
        <f>TableOMP[[#This Row],[Avg]]+$U$2*TableOMP[[#This Row],[StdDev]]</f>
        <v>#N/A</v>
      </c>
      <c r="S9560" s="3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5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s="3" t="e">
        <f>TableOMP[[#This Row],[Avg]]-$U$2*TableOMP[[#This Row],[StdDev]]</f>
        <v>#N/A</v>
      </c>
      <c r="R9561" s="3" t="e">
        <f>TableOMP[[#This Row],[Avg]]+$U$2*TableOMP[[#This Row],[StdDev]]</f>
        <v>#N/A</v>
      </c>
      <c r="S9561" s="3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5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s="3" t="e">
        <f>TableOMP[[#This Row],[Avg]]-$U$2*TableOMP[[#This Row],[StdDev]]</f>
        <v>#N/A</v>
      </c>
      <c r="R9562" s="3" t="e">
        <f>TableOMP[[#This Row],[Avg]]+$U$2*TableOMP[[#This Row],[StdDev]]</f>
        <v>#N/A</v>
      </c>
      <c r="S9562" s="3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5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s="3" t="e">
        <f>TableOMP[[#This Row],[Avg]]-$U$2*TableOMP[[#This Row],[StdDev]]</f>
        <v>#N/A</v>
      </c>
      <c r="R9563" s="3" t="e">
        <f>TableOMP[[#This Row],[Avg]]+$U$2*TableOMP[[#This Row],[StdDev]]</f>
        <v>#N/A</v>
      </c>
      <c r="S9563" s="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5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s="3" t="e">
        <f>TableOMP[[#This Row],[Avg]]-$U$2*TableOMP[[#This Row],[StdDev]]</f>
        <v>#N/A</v>
      </c>
      <c r="R9564" s="3" t="e">
        <f>TableOMP[[#This Row],[Avg]]+$U$2*TableOMP[[#This Row],[StdDev]]</f>
        <v>#N/A</v>
      </c>
      <c r="S9564" s="3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5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s="3" t="e">
        <f>TableOMP[[#This Row],[Avg]]-$U$2*TableOMP[[#This Row],[StdDev]]</f>
        <v>#N/A</v>
      </c>
      <c r="R9565" s="3" t="e">
        <f>TableOMP[[#This Row],[Avg]]+$U$2*TableOMP[[#This Row],[StdDev]]</f>
        <v>#N/A</v>
      </c>
      <c r="S9565" s="3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5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s="3" t="e">
        <f>TableOMP[[#This Row],[Avg]]-$U$2*TableOMP[[#This Row],[StdDev]]</f>
        <v>#N/A</v>
      </c>
      <c r="R9566" s="3" t="e">
        <f>TableOMP[[#This Row],[Avg]]+$U$2*TableOMP[[#This Row],[StdDev]]</f>
        <v>#N/A</v>
      </c>
      <c r="S9566" s="3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5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s="3" t="e">
        <f>TableOMP[[#This Row],[Avg]]-$U$2*TableOMP[[#This Row],[StdDev]]</f>
        <v>#N/A</v>
      </c>
      <c r="R9567" s="3" t="e">
        <f>TableOMP[[#This Row],[Avg]]+$U$2*TableOMP[[#This Row],[StdDev]]</f>
        <v>#N/A</v>
      </c>
      <c r="S9567" s="3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5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s="3" t="e">
        <f>TableOMP[[#This Row],[Avg]]-$U$2*TableOMP[[#This Row],[StdDev]]</f>
        <v>#N/A</v>
      </c>
      <c r="R9568" s="3" t="e">
        <f>TableOMP[[#This Row],[Avg]]+$U$2*TableOMP[[#This Row],[StdDev]]</f>
        <v>#N/A</v>
      </c>
      <c r="S9568" s="3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5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s="3" t="e">
        <f>TableOMP[[#This Row],[Avg]]-$U$2*TableOMP[[#This Row],[StdDev]]</f>
        <v>#N/A</v>
      </c>
      <c r="R9569" s="3" t="e">
        <f>TableOMP[[#This Row],[Avg]]+$U$2*TableOMP[[#This Row],[StdDev]]</f>
        <v>#N/A</v>
      </c>
      <c r="S9569" s="3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5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s="3" t="e">
        <f>TableOMP[[#This Row],[Avg]]-$U$2*TableOMP[[#This Row],[StdDev]]</f>
        <v>#N/A</v>
      </c>
      <c r="R9570" s="3" t="e">
        <f>TableOMP[[#This Row],[Avg]]+$U$2*TableOMP[[#This Row],[StdDev]]</f>
        <v>#N/A</v>
      </c>
      <c r="S9570" s="3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5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s="3" t="e">
        <f>TableOMP[[#This Row],[Avg]]-$U$2*TableOMP[[#This Row],[StdDev]]</f>
        <v>#N/A</v>
      </c>
      <c r="R9571" s="3" t="e">
        <f>TableOMP[[#This Row],[Avg]]+$U$2*TableOMP[[#This Row],[StdDev]]</f>
        <v>#N/A</v>
      </c>
      <c r="S9571" s="3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5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s="3" t="e">
        <f>TableOMP[[#This Row],[Avg]]-$U$2*TableOMP[[#This Row],[StdDev]]</f>
        <v>#N/A</v>
      </c>
      <c r="R9572" s="3" t="e">
        <f>TableOMP[[#This Row],[Avg]]+$U$2*TableOMP[[#This Row],[StdDev]]</f>
        <v>#N/A</v>
      </c>
      <c r="S9572" s="3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5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s="3" t="e">
        <f>TableOMP[[#This Row],[Avg]]-$U$2*TableOMP[[#This Row],[StdDev]]</f>
        <v>#N/A</v>
      </c>
      <c r="R9573" s="3" t="e">
        <f>TableOMP[[#This Row],[Avg]]+$U$2*TableOMP[[#This Row],[StdDev]]</f>
        <v>#N/A</v>
      </c>
      <c r="S9573" s="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5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s="3" t="e">
        <f>TableOMP[[#This Row],[Avg]]-$U$2*TableOMP[[#This Row],[StdDev]]</f>
        <v>#N/A</v>
      </c>
      <c r="R9574" s="3" t="e">
        <f>TableOMP[[#This Row],[Avg]]+$U$2*TableOMP[[#This Row],[StdDev]]</f>
        <v>#N/A</v>
      </c>
      <c r="S9574" s="3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5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s="3" t="e">
        <f>TableOMP[[#This Row],[Avg]]-$U$2*TableOMP[[#This Row],[StdDev]]</f>
        <v>#N/A</v>
      </c>
      <c r="R9575" s="3" t="e">
        <f>TableOMP[[#This Row],[Avg]]+$U$2*TableOMP[[#This Row],[StdDev]]</f>
        <v>#N/A</v>
      </c>
      <c r="S9575" s="3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5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s="3" t="e">
        <f>TableOMP[[#This Row],[Avg]]-$U$2*TableOMP[[#This Row],[StdDev]]</f>
        <v>#N/A</v>
      </c>
      <c r="R9576" s="3" t="e">
        <f>TableOMP[[#This Row],[Avg]]+$U$2*TableOMP[[#This Row],[StdDev]]</f>
        <v>#N/A</v>
      </c>
      <c r="S9576" s="3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5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s="3" t="e">
        <f>TableOMP[[#This Row],[Avg]]-$U$2*TableOMP[[#This Row],[StdDev]]</f>
        <v>#N/A</v>
      </c>
      <c r="R9577" s="3" t="e">
        <f>TableOMP[[#This Row],[Avg]]+$U$2*TableOMP[[#This Row],[StdDev]]</f>
        <v>#N/A</v>
      </c>
      <c r="S9577" s="3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5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s="3" t="e">
        <f>TableOMP[[#This Row],[Avg]]-$U$2*TableOMP[[#This Row],[StdDev]]</f>
        <v>#N/A</v>
      </c>
      <c r="R9578" s="3" t="e">
        <f>TableOMP[[#This Row],[Avg]]+$U$2*TableOMP[[#This Row],[StdDev]]</f>
        <v>#N/A</v>
      </c>
      <c r="S9578" s="3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5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s="3" t="e">
        <f>TableOMP[[#This Row],[Avg]]-$U$2*TableOMP[[#This Row],[StdDev]]</f>
        <v>#N/A</v>
      </c>
      <c r="R9579" s="3" t="e">
        <f>TableOMP[[#This Row],[Avg]]+$U$2*TableOMP[[#This Row],[StdDev]]</f>
        <v>#N/A</v>
      </c>
      <c r="S9579" s="3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5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s="3" t="e">
        <f>TableOMP[[#This Row],[Avg]]-$U$2*TableOMP[[#This Row],[StdDev]]</f>
        <v>#N/A</v>
      </c>
      <c r="R9580" s="3" t="e">
        <f>TableOMP[[#This Row],[Avg]]+$U$2*TableOMP[[#This Row],[StdDev]]</f>
        <v>#N/A</v>
      </c>
      <c r="S9580" s="3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5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s="3" t="e">
        <f>TableOMP[[#This Row],[Avg]]-$U$2*TableOMP[[#This Row],[StdDev]]</f>
        <v>#N/A</v>
      </c>
      <c r="R9581" s="3" t="e">
        <f>TableOMP[[#This Row],[Avg]]+$U$2*TableOMP[[#This Row],[StdDev]]</f>
        <v>#N/A</v>
      </c>
      <c r="S9581" s="3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5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s="3" t="e">
        <f>TableOMP[[#This Row],[Avg]]-$U$2*TableOMP[[#This Row],[StdDev]]</f>
        <v>#N/A</v>
      </c>
      <c r="R9582" s="3" t="e">
        <f>TableOMP[[#This Row],[Avg]]+$U$2*TableOMP[[#This Row],[StdDev]]</f>
        <v>#N/A</v>
      </c>
      <c r="S9582" s="3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5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s="3" t="e">
        <f>TableOMP[[#This Row],[Avg]]-$U$2*TableOMP[[#This Row],[StdDev]]</f>
        <v>#N/A</v>
      </c>
      <c r="R9583" s="3" t="e">
        <f>TableOMP[[#This Row],[Avg]]+$U$2*TableOMP[[#This Row],[StdDev]]</f>
        <v>#N/A</v>
      </c>
      <c r="S9583" s="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5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s="3" t="e">
        <f>TableOMP[[#This Row],[Avg]]-$U$2*TableOMP[[#This Row],[StdDev]]</f>
        <v>#N/A</v>
      </c>
      <c r="R9584" s="3" t="e">
        <f>TableOMP[[#This Row],[Avg]]+$U$2*TableOMP[[#This Row],[StdDev]]</f>
        <v>#N/A</v>
      </c>
      <c r="S9584" s="3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5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s="3" t="e">
        <f>TableOMP[[#This Row],[Avg]]-$U$2*TableOMP[[#This Row],[StdDev]]</f>
        <v>#N/A</v>
      </c>
      <c r="R9585" s="3" t="e">
        <f>TableOMP[[#This Row],[Avg]]+$U$2*TableOMP[[#This Row],[StdDev]]</f>
        <v>#N/A</v>
      </c>
      <c r="S9585" s="3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6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s="3" t="e">
        <f>TableOMP[[#This Row],[Avg]]-$U$2*TableOMP[[#This Row],[StdDev]]</f>
        <v>#N/A</v>
      </c>
      <c r="R9586" s="3" t="e">
        <f>TableOMP[[#This Row],[Avg]]+$U$2*TableOMP[[#This Row],[StdDev]]</f>
        <v>#N/A</v>
      </c>
      <c r="S9586" s="3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6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s="3" t="e">
        <f>TableOMP[[#This Row],[Avg]]-$U$2*TableOMP[[#This Row],[StdDev]]</f>
        <v>#N/A</v>
      </c>
      <c r="R9587" s="3" t="e">
        <f>TableOMP[[#This Row],[Avg]]+$U$2*TableOMP[[#This Row],[StdDev]]</f>
        <v>#N/A</v>
      </c>
      <c r="S9587" s="3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6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s="3" t="e">
        <f>TableOMP[[#This Row],[Avg]]-$U$2*TableOMP[[#This Row],[StdDev]]</f>
        <v>#N/A</v>
      </c>
      <c r="R9588" s="3" t="e">
        <f>TableOMP[[#This Row],[Avg]]+$U$2*TableOMP[[#This Row],[StdDev]]</f>
        <v>#N/A</v>
      </c>
      <c r="S9588" s="3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6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s="3" t="e">
        <f>TableOMP[[#This Row],[Avg]]-$U$2*TableOMP[[#This Row],[StdDev]]</f>
        <v>#N/A</v>
      </c>
      <c r="R9589" s="3" t="e">
        <f>TableOMP[[#This Row],[Avg]]+$U$2*TableOMP[[#This Row],[StdDev]]</f>
        <v>#N/A</v>
      </c>
      <c r="S9589" s="3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6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s="3" t="e">
        <f>TableOMP[[#This Row],[Avg]]-$U$2*TableOMP[[#This Row],[StdDev]]</f>
        <v>#N/A</v>
      </c>
      <c r="R9590" s="3" t="e">
        <f>TableOMP[[#This Row],[Avg]]+$U$2*TableOMP[[#This Row],[StdDev]]</f>
        <v>#N/A</v>
      </c>
      <c r="S9590" s="3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6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s="3" t="e">
        <f>TableOMP[[#This Row],[Avg]]-$U$2*TableOMP[[#This Row],[StdDev]]</f>
        <v>#N/A</v>
      </c>
      <c r="R9591" s="3" t="e">
        <f>TableOMP[[#This Row],[Avg]]+$U$2*TableOMP[[#This Row],[StdDev]]</f>
        <v>#N/A</v>
      </c>
      <c r="S9591" s="3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6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s="3" t="e">
        <f>TableOMP[[#This Row],[Avg]]-$U$2*TableOMP[[#This Row],[StdDev]]</f>
        <v>#N/A</v>
      </c>
      <c r="R9592" s="3" t="e">
        <f>TableOMP[[#This Row],[Avg]]+$U$2*TableOMP[[#This Row],[StdDev]]</f>
        <v>#N/A</v>
      </c>
      <c r="S9592" s="3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6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s="3" t="e">
        <f>TableOMP[[#This Row],[Avg]]-$U$2*TableOMP[[#This Row],[StdDev]]</f>
        <v>#N/A</v>
      </c>
      <c r="R9593" s="3" t="e">
        <f>TableOMP[[#This Row],[Avg]]+$U$2*TableOMP[[#This Row],[StdDev]]</f>
        <v>#N/A</v>
      </c>
      <c r="S9593" s="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6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s="3" t="e">
        <f>TableOMP[[#This Row],[Avg]]-$U$2*TableOMP[[#This Row],[StdDev]]</f>
        <v>#N/A</v>
      </c>
      <c r="R9594" s="3" t="e">
        <f>TableOMP[[#This Row],[Avg]]+$U$2*TableOMP[[#This Row],[StdDev]]</f>
        <v>#N/A</v>
      </c>
      <c r="S9594" s="3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6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s="3" t="e">
        <f>TableOMP[[#This Row],[Avg]]-$U$2*TableOMP[[#This Row],[StdDev]]</f>
        <v>#N/A</v>
      </c>
      <c r="R9595" s="3" t="e">
        <f>TableOMP[[#This Row],[Avg]]+$U$2*TableOMP[[#This Row],[StdDev]]</f>
        <v>#N/A</v>
      </c>
      <c r="S9595" s="3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6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s="3" t="e">
        <f>TableOMP[[#This Row],[Avg]]-$U$2*TableOMP[[#This Row],[StdDev]]</f>
        <v>#N/A</v>
      </c>
      <c r="R9596" s="3" t="e">
        <f>TableOMP[[#This Row],[Avg]]+$U$2*TableOMP[[#This Row],[StdDev]]</f>
        <v>#N/A</v>
      </c>
      <c r="S9596" s="3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6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s="3" t="e">
        <f>TableOMP[[#This Row],[Avg]]-$U$2*TableOMP[[#This Row],[StdDev]]</f>
        <v>#N/A</v>
      </c>
      <c r="R9597" s="3" t="e">
        <f>TableOMP[[#This Row],[Avg]]+$U$2*TableOMP[[#This Row],[StdDev]]</f>
        <v>#N/A</v>
      </c>
      <c r="S9597" s="3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6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s="3" t="e">
        <f>TableOMP[[#This Row],[Avg]]-$U$2*TableOMP[[#This Row],[StdDev]]</f>
        <v>#N/A</v>
      </c>
      <c r="R9598" s="3" t="e">
        <f>TableOMP[[#This Row],[Avg]]+$U$2*TableOMP[[#This Row],[StdDev]]</f>
        <v>#N/A</v>
      </c>
      <c r="S9598" s="3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6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s="3" t="e">
        <f>TableOMP[[#This Row],[Avg]]-$U$2*TableOMP[[#This Row],[StdDev]]</f>
        <v>#N/A</v>
      </c>
      <c r="R9599" s="3" t="e">
        <f>TableOMP[[#This Row],[Avg]]+$U$2*TableOMP[[#This Row],[StdDev]]</f>
        <v>#N/A</v>
      </c>
      <c r="S9599" s="3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6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s="3" t="e">
        <f>TableOMP[[#This Row],[Avg]]-$U$2*TableOMP[[#This Row],[StdDev]]</f>
        <v>#N/A</v>
      </c>
      <c r="R9600" s="3" t="e">
        <f>TableOMP[[#This Row],[Avg]]+$U$2*TableOMP[[#This Row],[StdDev]]</f>
        <v>#N/A</v>
      </c>
      <c r="S9600" s="3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6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s="3" t="e">
        <f>TableOMP[[#This Row],[Avg]]-$U$2*TableOMP[[#This Row],[StdDev]]</f>
        <v>#N/A</v>
      </c>
      <c r="R9601" s="3" t="e">
        <f>TableOMP[[#This Row],[Avg]]+$U$2*TableOMP[[#This Row],[StdDev]]</f>
        <v>#N/A</v>
      </c>
      <c r="S9601" s="3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6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s="3" t="e">
        <f>TableOMP[[#This Row],[Avg]]-$U$2*TableOMP[[#This Row],[StdDev]]</f>
        <v>#N/A</v>
      </c>
      <c r="R9602" s="3" t="e">
        <f>TableOMP[[#This Row],[Avg]]+$U$2*TableOMP[[#This Row],[StdDev]]</f>
        <v>#N/A</v>
      </c>
      <c r="S9602" s="3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6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s="3" t="e">
        <f>TableOMP[[#This Row],[Avg]]-$U$2*TableOMP[[#This Row],[StdDev]]</f>
        <v>#N/A</v>
      </c>
      <c r="R9603" s="3" t="e">
        <f>TableOMP[[#This Row],[Avg]]+$U$2*TableOMP[[#This Row],[StdDev]]</f>
        <v>#N/A</v>
      </c>
      <c r="S9603" s="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6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s="3" t="e">
        <f>TableOMP[[#This Row],[Avg]]-$U$2*TableOMP[[#This Row],[StdDev]]</f>
        <v>#N/A</v>
      </c>
      <c r="R9604" s="3" t="e">
        <f>TableOMP[[#This Row],[Avg]]+$U$2*TableOMP[[#This Row],[StdDev]]</f>
        <v>#N/A</v>
      </c>
      <c r="S9604" s="3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6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s="3" t="e">
        <f>TableOMP[[#This Row],[Avg]]-$U$2*TableOMP[[#This Row],[StdDev]]</f>
        <v>#N/A</v>
      </c>
      <c r="R9605" s="3" t="e">
        <f>TableOMP[[#This Row],[Avg]]+$U$2*TableOMP[[#This Row],[StdDev]]</f>
        <v>#N/A</v>
      </c>
      <c r="S9605" s="3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6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s="3" t="e">
        <f>TableOMP[[#This Row],[Avg]]-$U$2*TableOMP[[#This Row],[StdDev]]</f>
        <v>#N/A</v>
      </c>
      <c r="R9606" s="3" t="e">
        <f>TableOMP[[#This Row],[Avg]]+$U$2*TableOMP[[#This Row],[StdDev]]</f>
        <v>#N/A</v>
      </c>
      <c r="S9606" s="3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6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s="3" t="e">
        <f>TableOMP[[#This Row],[Avg]]-$U$2*TableOMP[[#This Row],[StdDev]]</f>
        <v>#N/A</v>
      </c>
      <c r="R9607" s="3" t="e">
        <f>TableOMP[[#This Row],[Avg]]+$U$2*TableOMP[[#This Row],[StdDev]]</f>
        <v>#N/A</v>
      </c>
      <c r="S9607" s="3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6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s="3" t="e">
        <f>TableOMP[[#This Row],[Avg]]-$U$2*TableOMP[[#This Row],[StdDev]]</f>
        <v>#N/A</v>
      </c>
      <c r="R9608" s="3" t="e">
        <f>TableOMP[[#This Row],[Avg]]+$U$2*TableOMP[[#This Row],[StdDev]]</f>
        <v>#N/A</v>
      </c>
      <c r="S9608" s="3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6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s="3" t="e">
        <f>TableOMP[[#This Row],[Avg]]-$U$2*TableOMP[[#This Row],[StdDev]]</f>
        <v>#N/A</v>
      </c>
      <c r="R9609" s="3" t="e">
        <f>TableOMP[[#This Row],[Avg]]+$U$2*TableOMP[[#This Row],[StdDev]]</f>
        <v>#N/A</v>
      </c>
      <c r="S9609" s="3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6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s="3" t="e">
        <f>TableOMP[[#This Row],[Avg]]-$U$2*TableOMP[[#This Row],[StdDev]]</f>
        <v>#N/A</v>
      </c>
      <c r="R9610" s="3" t="e">
        <f>TableOMP[[#This Row],[Avg]]+$U$2*TableOMP[[#This Row],[StdDev]]</f>
        <v>#N/A</v>
      </c>
      <c r="S9610" s="3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6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s="3" t="e">
        <f>TableOMP[[#This Row],[Avg]]-$U$2*TableOMP[[#This Row],[StdDev]]</f>
        <v>#N/A</v>
      </c>
      <c r="R9611" s="3" t="e">
        <f>TableOMP[[#This Row],[Avg]]+$U$2*TableOMP[[#This Row],[StdDev]]</f>
        <v>#N/A</v>
      </c>
      <c r="S9611" s="3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6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s="3" t="e">
        <f>TableOMP[[#This Row],[Avg]]-$U$2*TableOMP[[#This Row],[StdDev]]</f>
        <v>#N/A</v>
      </c>
      <c r="R9612" s="3" t="e">
        <f>TableOMP[[#This Row],[Avg]]+$U$2*TableOMP[[#This Row],[StdDev]]</f>
        <v>#N/A</v>
      </c>
      <c r="S9612" s="3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6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s="3" t="e">
        <f>TableOMP[[#This Row],[Avg]]-$U$2*TableOMP[[#This Row],[StdDev]]</f>
        <v>#N/A</v>
      </c>
      <c r="R9613" s="3" t="e">
        <f>TableOMP[[#This Row],[Avg]]+$U$2*TableOMP[[#This Row],[StdDev]]</f>
        <v>#N/A</v>
      </c>
      <c r="S9613" s="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6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s="3" t="e">
        <f>TableOMP[[#This Row],[Avg]]-$U$2*TableOMP[[#This Row],[StdDev]]</f>
        <v>#N/A</v>
      </c>
      <c r="R9614" s="3" t="e">
        <f>TableOMP[[#This Row],[Avg]]+$U$2*TableOMP[[#This Row],[StdDev]]</f>
        <v>#N/A</v>
      </c>
      <c r="S9614" s="3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6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s="3" t="e">
        <f>TableOMP[[#This Row],[Avg]]-$U$2*TableOMP[[#This Row],[StdDev]]</f>
        <v>#N/A</v>
      </c>
      <c r="R9615" s="3" t="e">
        <f>TableOMP[[#This Row],[Avg]]+$U$2*TableOMP[[#This Row],[StdDev]]</f>
        <v>#N/A</v>
      </c>
      <c r="S9615" s="3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6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s="3" t="e">
        <f>TableOMP[[#This Row],[Avg]]-$U$2*TableOMP[[#This Row],[StdDev]]</f>
        <v>#N/A</v>
      </c>
      <c r="R9616" s="3" t="e">
        <f>TableOMP[[#This Row],[Avg]]+$U$2*TableOMP[[#This Row],[StdDev]]</f>
        <v>#N/A</v>
      </c>
      <c r="S9616" s="3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6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s="3" t="e">
        <f>TableOMP[[#This Row],[Avg]]-$U$2*TableOMP[[#This Row],[StdDev]]</f>
        <v>#N/A</v>
      </c>
      <c r="R9617" s="3" t="e">
        <f>TableOMP[[#This Row],[Avg]]+$U$2*TableOMP[[#This Row],[StdDev]]</f>
        <v>#N/A</v>
      </c>
      <c r="S9617" s="3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6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s="3" t="e">
        <f>TableOMP[[#This Row],[Avg]]-$U$2*TableOMP[[#This Row],[StdDev]]</f>
        <v>#N/A</v>
      </c>
      <c r="R9618" s="3" t="e">
        <f>TableOMP[[#This Row],[Avg]]+$U$2*TableOMP[[#This Row],[StdDev]]</f>
        <v>#N/A</v>
      </c>
      <c r="S9618" s="3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6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s="3" t="e">
        <f>TableOMP[[#This Row],[Avg]]-$U$2*TableOMP[[#This Row],[StdDev]]</f>
        <v>#N/A</v>
      </c>
      <c r="R9619" s="3" t="e">
        <f>TableOMP[[#This Row],[Avg]]+$U$2*TableOMP[[#This Row],[StdDev]]</f>
        <v>#N/A</v>
      </c>
      <c r="S9619" s="3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6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s="3" t="e">
        <f>TableOMP[[#This Row],[Avg]]-$U$2*TableOMP[[#This Row],[StdDev]]</f>
        <v>#N/A</v>
      </c>
      <c r="R9620" s="3" t="e">
        <f>TableOMP[[#This Row],[Avg]]+$U$2*TableOMP[[#This Row],[StdDev]]</f>
        <v>#N/A</v>
      </c>
      <c r="S9620" s="3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6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s="3" t="e">
        <f>TableOMP[[#This Row],[Avg]]-$U$2*TableOMP[[#This Row],[StdDev]]</f>
        <v>#N/A</v>
      </c>
      <c r="R9621" s="3" t="e">
        <f>TableOMP[[#This Row],[Avg]]+$U$2*TableOMP[[#This Row],[StdDev]]</f>
        <v>#N/A</v>
      </c>
      <c r="S9621" s="3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6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s="3" t="e">
        <f>TableOMP[[#This Row],[Avg]]-$U$2*TableOMP[[#This Row],[StdDev]]</f>
        <v>#N/A</v>
      </c>
      <c r="R9622" s="3" t="e">
        <f>TableOMP[[#This Row],[Avg]]+$U$2*TableOMP[[#This Row],[StdDev]]</f>
        <v>#N/A</v>
      </c>
      <c r="S9622" s="3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6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s="3" t="e">
        <f>TableOMP[[#This Row],[Avg]]-$U$2*TableOMP[[#This Row],[StdDev]]</f>
        <v>#N/A</v>
      </c>
      <c r="R9623" s="3" t="e">
        <f>TableOMP[[#This Row],[Avg]]+$U$2*TableOMP[[#This Row],[StdDev]]</f>
        <v>#N/A</v>
      </c>
      <c r="S9623" s="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6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s="3" t="e">
        <f>TableOMP[[#This Row],[Avg]]-$U$2*TableOMP[[#This Row],[StdDev]]</f>
        <v>#N/A</v>
      </c>
      <c r="R9624" s="3" t="e">
        <f>TableOMP[[#This Row],[Avg]]+$U$2*TableOMP[[#This Row],[StdDev]]</f>
        <v>#N/A</v>
      </c>
      <c r="S9624" s="3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6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s="3" t="e">
        <f>TableOMP[[#This Row],[Avg]]-$U$2*TableOMP[[#This Row],[StdDev]]</f>
        <v>#N/A</v>
      </c>
      <c r="R9625" s="3" t="e">
        <f>TableOMP[[#This Row],[Avg]]+$U$2*TableOMP[[#This Row],[StdDev]]</f>
        <v>#N/A</v>
      </c>
      <c r="S9625" s="3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6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s="3" t="e">
        <f>TableOMP[[#This Row],[Avg]]-$U$2*TableOMP[[#This Row],[StdDev]]</f>
        <v>#N/A</v>
      </c>
      <c r="R9626" s="3" t="e">
        <f>TableOMP[[#This Row],[Avg]]+$U$2*TableOMP[[#This Row],[StdDev]]</f>
        <v>#N/A</v>
      </c>
      <c r="S9626" s="3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6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s="3" t="e">
        <f>TableOMP[[#This Row],[Avg]]-$U$2*TableOMP[[#This Row],[StdDev]]</f>
        <v>#N/A</v>
      </c>
      <c r="R9627" s="3" t="e">
        <f>TableOMP[[#This Row],[Avg]]+$U$2*TableOMP[[#This Row],[StdDev]]</f>
        <v>#N/A</v>
      </c>
      <c r="S9627" s="3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6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s="3" t="e">
        <f>TableOMP[[#This Row],[Avg]]-$U$2*TableOMP[[#This Row],[StdDev]]</f>
        <v>#N/A</v>
      </c>
      <c r="R9628" s="3" t="e">
        <f>TableOMP[[#This Row],[Avg]]+$U$2*TableOMP[[#This Row],[StdDev]]</f>
        <v>#N/A</v>
      </c>
      <c r="S9628" s="3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6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s="3" t="e">
        <f>TableOMP[[#This Row],[Avg]]-$U$2*TableOMP[[#This Row],[StdDev]]</f>
        <v>#N/A</v>
      </c>
      <c r="R9629" s="3" t="e">
        <f>TableOMP[[#This Row],[Avg]]+$U$2*TableOMP[[#This Row],[StdDev]]</f>
        <v>#N/A</v>
      </c>
      <c r="S9629" s="3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6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s="3" t="e">
        <f>TableOMP[[#This Row],[Avg]]-$U$2*TableOMP[[#This Row],[StdDev]]</f>
        <v>#N/A</v>
      </c>
      <c r="R9630" s="3" t="e">
        <f>TableOMP[[#This Row],[Avg]]+$U$2*TableOMP[[#This Row],[StdDev]]</f>
        <v>#N/A</v>
      </c>
      <c r="S9630" s="3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6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s="3" t="e">
        <f>TableOMP[[#This Row],[Avg]]-$U$2*TableOMP[[#This Row],[StdDev]]</f>
        <v>#N/A</v>
      </c>
      <c r="R9631" s="3" t="e">
        <f>TableOMP[[#This Row],[Avg]]+$U$2*TableOMP[[#This Row],[StdDev]]</f>
        <v>#N/A</v>
      </c>
      <c r="S9631" s="3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6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s="3" t="e">
        <f>TableOMP[[#This Row],[Avg]]-$U$2*TableOMP[[#This Row],[StdDev]]</f>
        <v>#N/A</v>
      </c>
      <c r="R9632" s="3" t="e">
        <f>TableOMP[[#This Row],[Avg]]+$U$2*TableOMP[[#This Row],[StdDev]]</f>
        <v>#N/A</v>
      </c>
      <c r="S9632" s="3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6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s="3" t="e">
        <f>TableOMP[[#This Row],[Avg]]-$U$2*TableOMP[[#This Row],[StdDev]]</f>
        <v>#N/A</v>
      </c>
      <c r="R9633" s="3" t="e">
        <f>TableOMP[[#This Row],[Avg]]+$U$2*TableOMP[[#This Row],[StdDev]]</f>
        <v>#N/A</v>
      </c>
      <c r="S9633" s="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6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s="3" t="e">
        <f>TableOMP[[#This Row],[Avg]]-$U$2*TableOMP[[#This Row],[StdDev]]</f>
        <v>#N/A</v>
      </c>
      <c r="R9634" s="3" t="e">
        <f>TableOMP[[#This Row],[Avg]]+$U$2*TableOMP[[#This Row],[StdDev]]</f>
        <v>#N/A</v>
      </c>
      <c r="S9634" s="3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6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s="3" t="e">
        <f>TableOMP[[#This Row],[Avg]]-$U$2*TableOMP[[#This Row],[StdDev]]</f>
        <v>#N/A</v>
      </c>
      <c r="R9635" s="3" t="e">
        <f>TableOMP[[#This Row],[Avg]]+$U$2*TableOMP[[#This Row],[StdDev]]</f>
        <v>#N/A</v>
      </c>
      <c r="S9635" s="3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6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s="3" t="e">
        <f>TableOMP[[#This Row],[Avg]]-$U$2*TableOMP[[#This Row],[StdDev]]</f>
        <v>#N/A</v>
      </c>
      <c r="R9636" s="3" t="e">
        <f>TableOMP[[#This Row],[Avg]]+$U$2*TableOMP[[#This Row],[StdDev]]</f>
        <v>#N/A</v>
      </c>
      <c r="S9636" s="3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6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s="3" t="e">
        <f>TableOMP[[#This Row],[Avg]]-$U$2*TableOMP[[#This Row],[StdDev]]</f>
        <v>#N/A</v>
      </c>
      <c r="R9637" s="3" t="e">
        <f>TableOMP[[#This Row],[Avg]]+$U$2*TableOMP[[#This Row],[StdDev]]</f>
        <v>#N/A</v>
      </c>
      <c r="S9637" s="3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6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s="3" t="e">
        <f>TableOMP[[#This Row],[Avg]]-$U$2*TableOMP[[#This Row],[StdDev]]</f>
        <v>#N/A</v>
      </c>
      <c r="R9638" s="3" t="e">
        <f>TableOMP[[#This Row],[Avg]]+$U$2*TableOMP[[#This Row],[StdDev]]</f>
        <v>#N/A</v>
      </c>
      <c r="S9638" s="3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6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s="3" t="e">
        <f>TableOMP[[#This Row],[Avg]]-$U$2*TableOMP[[#This Row],[StdDev]]</f>
        <v>#N/A</v>
      </c>
      <c r="R9639" s="3" t="e">
        <f>TableOMP[[#This Row],[Avg]]+$U$2*TableOMP[[#This Row],[StdDev]]</f>
        <v>#N/A</v>
      </c>
      <c r="S9639" s="3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6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s="3" t="e">
        <f>TableOMP[[#This Row],[Avg]]-$U$2*TableOMP[[#This Row],[StdDev]]</f>
        <v>#N/A</v>
      </c>
      <c r="R9640" s="3" t="e">
        <f>TableOMP[[#This Row],[Avg]]+$U$2*TableOMP[[#This Row],[StdDev]]</f>
        <v>#N/A</v>
      </c>
      <c r="S9640" s="3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6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s="3" t="e">
        <f>TableOMP[[#This Row],[Avg]]-$U$2*TableOMP[[#This Row],[StdDev]]</f>
        <v>#N/A</v>
      </c>
      <c r="R9641" s="3" t="e">
        <f>TableOMP[[#This Row],[Avg]]+$U$2*TableOMP[[#This Row],[StdDev]]</f>
        <v>#N/A</v>
      </c>
      <c r="S9641" s="3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6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s="3" t="e">
        <f>TableOMP[[#This Row],[Avg]]-$U$2*TableOMP[[#This Row],[StdDev]]</f>
        <v>#N/A</v>
      </c>
      <c r="R9642" s="3" t="e">
        <f>TableOMP[[#This Row],[Avg]]+$U$2*TableOMP[[#This Row],[StdDev]]</f>
        <v>#N/A</v>
      </c>
      <c r="S9642" s="3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6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s="3" t="e">
        <f>TableOMP[[#This Row],[Avg]]-$U$2*TableOMP[[#This Row],[StdDev]]</f>
        <v>#N/A</v>
      </c>
      <c r="R9643" s="3" t="e">
        <f>TableOMP[[#This Row],[Avg]]+$U$2*TableOMP[[#This Row],[StdDev]]</f>
        <v>#N/A</v>
      </c>
      <c r="S9643" s="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6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s="3" t="e">
        <f>TableOMP[[#This Row],[Avg]]-$U$2*TableOMP[[#This Row],[StdDev]]</f>
        <v>#N/A</v>
      </c>
      <c r="R9644" s="3" t="e">
        <f>TableOMP[[#This Row],[Avg]]+$U$2*TableOMP[[#This Row],[StdDev]]</f>
        <v>#N/A</v>
      </c>
      <c r="S9644" s="3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6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s="3" t="e">
        <f>TableOMP[[#This Row],[Avg]]-$U$2*TableOMP[[#This Row],[StdDev]]</f>
        <v>#N/A</v>
      </c>
      <c r="R9645" s="3" t="e">
        <f>TableOMP[[#This Row],[Avg]]+$U$2*TableOMP[[#This Row],[StdDev]]</f>
        <v>#N/A</v>
      </c>
      <c r="S9645" s="3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6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s="3" t="e">
        <f>TableOMP[[#This Row],[Avg]]-$U$2*TableOMP[[#This Row],[StdDev]]</f>
        <v>#N/A</v>
      </c>
      <c r="R9646" s="3" t="e">
        <f>TableOMP[[#This Row],[Avg]]+$U$2*TableOMP[[#This Row],[StdDev]]</f>
        <v>#N/A</v>
      </c>
      <c r="S9646" s="3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6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s="3" t="e">
        <f>TableOMP[[#This Row],[Avg]]-$U$2*TableOMP[[#This Row],[StdDev]]</f>
        <v>#N/A</v>
      </c>
      <c r="R9647" s="3" t="e">
        <f>TableOMP[[#This Row],[Avg]]+$U$2*TableOMP[[#This Row],[StdDev]]</f>
        <v>#N/A</v>
      </c>
      <c r="S9647" s="3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6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s="3" t="e">
        <f>TableOMP[[#This Row],[Avg]]-$U$2*TableOMP[[#This Row],[StdDev]]</f>
        <v>#N/A</v>
      </c>
      <c r="R9648" s="3" t="e">
        <f>TableOMP[[#This Row],[Avg]]+$U$2*TableOMP[[#This Row],[StdDev]]</f>
        <v>#N/A</v>
      </c>
      <c r="S9648" s="3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6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s="3" t="e">
        <f>TableOMP[[#This Row],[Avg]]-$U$2*TableOMP[[#This Row],[StdDev]]</f>
        <v>#N/A</v>
      </c>
      <c r="R9649" s="3" t="e">
        <f>TableOMP[[#This Row],[Avg]]+$U$2*TableOMP[[#This Row],[StdDev]]</f>
        <v>#N/A</v>
      </c>
      <c r="S9649" s="3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7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s="3" t="e">
        <f>TableOMP[[#This Row],[Avg]]-$U$2*TableOMP[[#This Row],[StdDev]]</f>
        <v>#N/A</v>
      </c>
      <c r="R9650" s="3" t="e">
        <f>TableOMP[[#This Row],[Avg]]+$U$2*TableOMP[[#This Row],[StdDev]]</f>
        <v>#N/A</v>
      </c>
      <c r="S9650" s="3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7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s="3" t="e">
        <f>TableOMP[[#This Row],[Avg]]-$U$2*TableOMP[[#This Row],[StdDev]]</f>
        <v>#N/A</v>
      </c>
      <c r="R9651" s="3" t="e">
        <f>TableOMP[[#This Row],[Avg]]+$U$2*TableOMP[[#This Row],[StdDev]]</f>
        <v>#N/A</v>
      </c>
      <c r="S9651" s="3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7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s="3" t="e">
        <f>TableOMP[[#This Row],[Avg]]-$U$2*TableOMP[[#This Row],[StdDev]]</f>
        <v>#N/A</v>
      </c>
      <c r="R9652" s="3" t="e">
        <f>TableOMP[[#This Row],[Avg]]+$U$2*TableOMP[[#This Row],[StdDev]]</f>
        <v>#N/A</v>
      </c>
      <c r="S9652" s="3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7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s="3" t="e">
        <f>TableOMP[[#This Row],[Avg]]-$U$2*TableOMP[[#This Row],[StdDev]]</f>
        <v>#N/A</v>
      </c>
      <c r="R9653" s="3" t="e">
        <f>TableOMP[[#This Row],[Avg]]+$U$2*TableOMP[[#This Row],[StdDev]]</f>
        <v>#N/A</v>
      </c>
      <c r="S9653" s="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7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s="3" t="e">
        <f>TableOMP[[#This Row],[Avg]]-$U$2*TableOMP[[#This Row],[StdDev]]</f>
        <v>#N/A</v>
      </c>
      <c r="R9654" s="3" t="e">
        <f>TableOMP[[#This Row],[Avg]]+$U$2*TableOMP[[#This Row],[StdDev]]</f>
        <v>#N/A</v>
      </c>
      <c r="S9654" s="3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7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s="3" t="e">
        <f>TableOMP[[#This Row],[Avg]]-$U$2*TableOMP[[#This Row],[StdDev]]</f>
        <v>#N/A</v>
      </c>
      <c r="R9655" s="3" t="e">
        <f>TableOMP[[#This Row],[Avg]]+$U$2*TableOMP[[#This Row],[StdDev]]</f>
        <v>#N/A</v>
      </c>
      <c r="S9655" s="3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7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s="3" t="e">
        <f>TableOMP[[#This Row],[Avg]]-$U$2*TableOMP[[#This Row],[StdDev]]</f>
        <v>#N/A</v>
      </c>
      <c r="R9656" s="3" t="e">
        <f>TableOMP[[#This Row],[Avg]]+$U$2*TableOMP[[#This Row],[StdDev]]</f>
        <v>#N/A</v>
      </c>
      <c r="S9656" s="3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7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s="3" t="e">
        <f>TableOMP[[#This Row],[Avg]]-$U$2*TableOMP[[#This Row],[StdDev]]</f>
        <v>#N/A</v>
      </c>
      <c r="R9657" s="3" t="e">
        <f>TableOMP[[#This Row],[Avg]]+$U$2*TableOMP[[#This Row],[StdDev]]</f>
        <v>#N/A</v>
      </c>
      <c r="S9657" s="3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7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s="3" t="e">
        <f>TableOMP[[#This Row],[Avg]]-$U$2*TableOMP[[#This Row],[StdDev]]</f>
        <v>#N/A</v>
      </c>
      <c r="R9658" s="3" t="e">
        <f>TableOMP[[#This Row],[Avg]]+$U$2*TableOMP[[#This Row],[StdDev]]</f>
        <v>#N/A</v>
      </c>
      <c r="S9658" s="3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7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s="3" t="e">
        <f>TableOMP[[#This Row],[Avg]]-$U$2*TableOMP[[#This Row],[StdDev]]</f>
        <v>#N/A</v>
      </c>
      <c r="R9659" s="3" t="e">
        <f>TableOMP[[#This Row],[Avg]]+$U$2*TableOMP[[#This Row],[StdDev]]</f>
        <v>#N/A</v>
      </c>
      <c r="S9659" s="3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7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s="3" t="e">
        <f>TableOMP[[#This Row],[Avg]]-$U$2*TableOMP[[#This Row],[StdDev]]</f>
        <v>#N/A</v>
      </c>
      <c r="R9660" s="3" t="e">
        <f>TableOMP[[#This Row],[Avg]]+$U$2*TableOMP[[#This Row],[StdDev]]</f>
        <v>#N/A</v>
      </c>
      <c r="S9660" s="3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7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s="3" t="e">
        <f>TableOMP[[#This Row],[Avg]]-$U$2*TableOMP[[#This Row],[StdDev]]</f>
        <v>#N/A</v>
      </c>
      <c r="R9661" s="3" t="e">
        <f>TableOMP[[#This Row],[Avg]]+$U$2*TableOMP[[#This Row],[StdDev]]</f>
        <v>#N/A</v>
      </c>
      <c r="S9661" s="3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7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s="3" t="e">
        <f>TableOMP[[#This Row],[Avg]]-$U$2*TableOMP[[#This Row],[StdDev]]</f>
        <v>#N/A</v>
      </c>
      <c r="R9662" s="3" t="e">
        <f>TableOMP[[#This Row],[Avg]]+$U$2*TableOMP[[#This Row],[StdDev]]</f>
        <v>#N/A</v>
      </c>
      <c r="S9662" s="3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7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s="3" t="e">
        <f>TableOMP[[#This Row],[Avg]]-$U$2*TableOMP[[#This Row],[StdDev]]</f>
        <v>#N/A</v>
      </c>
      <c r="R9663" s="3" t="e">
        <f>TableOMP[[#This Row],[Avg]]+$U$2*TableOMP[[#This Row],[StdDev]]</f>
        <v>#N/A</v>
      </c>
      <c r="S9663" s="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7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s="3" t="e">
        <f>TableOMP[[#This Row],[Avg]]-$U$2*TableOMP[[#This Row],[StdDev]]</f>
        <v>#N/A</v>
      </c>
      <c r="R9664" s="3" t="e">
        <f>TableOMP[[#This Row],[Avg]]+$U$2*TableOMP[[#This Row],[StdDev]]</f>
        <v>#N/A</v>
      </c>
      <c r="S9664" s="3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7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s="3" t="e">
        <f>TableOMP[[#This Row],[Avg]]-$U$2*TableOMP[[#This Row],[StdDev]]</f>
        <v>#N/A</v>
      </c>
      <c r="R9665" s="3" t="e">
        <f>TableOMP[[#This Row],[Avg]]+$U$2*TableOMP[[#This Row],[StdDev]]</f>
        <v>#N/A</v>
      </c>
      <c r="S9665" s="3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7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s="3" t="e">
        <f>TableOMP[[#This Row],[Avg]]-$U$2*TableOMP[[#This Row],[StdDev]]</f>
        <v>#N/A</v>
      </c>
      <c r="R9666" s="3" t="e">
        <f>TableOMP[[#This Row],[Avg]]+$U$2*TableOMP[[#This Row],[StdDev]]</f>
        <v>#N/A</v>
      </c>
      <c r="S9666" s="3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7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s="3" t="e">
        <f>TableOMP[[#This Row],[Avg]]-$U$2*TableOMP[[#This Row],[StdDev]]</f>
        <v>#N/A</v>
      </c>
      <c r="R9667" s="3" t="e">
        <f>TableOMP[[#This Row],[Avg]]+$U$2*TableOMP[[#This Row],[StdDev]]</f>
        <v>#N/A</v>
      </c>
      <c r="S9667" s="3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7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s="3" t="e">
        <f>TableOMP[[#This Row],[Avg]]-$U$2*TableOMP[[#This Row],[StdDev]]</f>
        <v>#N/A</v>
      </c>
      <c r="R9668" s="3" t="e">
        <f>TableOMP[[#This Row],[Avg]]+$U$2*TableOMP[[#This Row],[StdDev]]</f>
        <v>#N/A</v>
      </c>
      <c r="S9668" s="3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7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s="3" t="e">
        <f>TableOMP[[#This Row],[Avg]]-$U$2*TableOMP[[#This Row],[StdDev]]</f>
        <v>#N/A</v>
      </c>
      <c r="R9669" s="3" t="e">
        <f>TableOMP[[#This Row],[Avg]]+$U$2*TableOMP[[#This Row],[StdDev]]</f>
        <v>#N/A</v>
      </c>
      <c r="S9669" s="3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7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s="3" t="e">
        <f>TableOMP[[#This Row],[Avg]]-$U$2*TableOMP[[#This Row],[StdDev]]</f>
        <v>#N/A</v>
      </c>
      <c r="R9670" s="3" t="e">
        <f>TableOMP[[#This Row],[Avg]]+$U$2*TableOMP[[#This Row],[StdDev]]</f>
        <v>#N/A</v>
      </c>
      <c r="S9670" s="3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7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s="3" t="e">
        <f>TableOMP[[#This Row],[Avg]]-$U$2*TableOMP[[#This Row],[StdDev]]</f>
        <v>#N/A</v>
      </c>
      <c r="R9671" s="3" t="e">
        <f>TableOMP[[#This Row],[Avg]]+$U$2*TableOMP[[#This Row],[StdDev]]</f>
        <v>#N/A</v>
      </c>
      <c r="S9671" s="3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7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s="3" t="e">
        <f>TableOMP[[#This Row],[Avg]]-$U$2*TableOMP[[#This Row],[StdDev]]</f>
        <v>#N/A</v>
      </c>
      <c r="R9672" s="3" t="e">
        <f>TableOMP[[#This Row],[Avg]]+$U$2*TableOMP[[#This Row],[StdDev]]</f>
        <v>#N/A</v>
      </c>
      <c r="S9672" s="3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7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s="3" t="e">
        <f>TableOMP[[#This Row],[Avg]]-$U$2*TableOMP[[#This Row],[StdDev]]</f>
        <v>#N/A</v>
      </c>
      <c r="R9673" s="3" t="e">
        <f>TableOMP[[#This Row],[Avg]]+$U$2*TableOMP[[#This Row],[StdDev]]</f>
        <v>#N/A</v>
      </c>
      <c r="S9673" s="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7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s="3" t="e">
        <f>TableOMP[[#This Row],[Avg]]-$U$2*TableOMP[[#This Row],[StdDev]]</f>
        <v>#N/A</v>
      </c>
      <c r="R9674" s="3" t="e">
        <f>TableOMP[[#This Row],[Avg]]+$U$2*TableOMP[[#This Row],[StdDev]]</f>
        <v>#N/A</v>
      </c>
      <c r="S9674" s="3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7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s="3" t="e">
        <f>TableOMP[[#This Row],[Avg]]-$U$2*TableOMP[[#This Row],[StdDev]]</f>
        <v>#N/A</v>
      </c>
      <c r="R9675" s="3" t="e">
        <f>TableOMP[[#This Row],[Avg]]+$U$2*TableOMP[[#This Row],[StdDev]]</f>
        <v>#N/A</v>
      </c>
      <c r="S9675" s="3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7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s="3" t="e">
        <f>TableOMP[[#This Row],[Avg]]-$U$2*TableOMP[[#This Row],[StdDev]]</f>
        <v>#N/A</v>
      </c>
      <c r="R9676" s="3" t="e">
        <f>TableOMP[[#This Row],[Avg]]+$U$2*TableOMP[[#This Row],[StdDev]]</f>
        <v>#N/A</v>
      </c>
      <c r="S9676" s="3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7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s="3" t="e">
        <f>TableOMP[[#This Row],[Avg]]-$U$2*TableOMP[[#This Row],[StdDev]]</f>
        <v>#N/A</v>
      </c>
      <c r="R9677" s="3" t="e">
        <f>TableOMP[[#This Row],[Avg]]+$U$2*TableOMP[[#This Row],[StdDev]]</f>
        <v>#N/A</v>
      </c>
      <c r="S9677" s="3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7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s="3" t="e">
        <f>TableOMP[[#This Row],[Avg]]-$U$2*TableOMP[[#This Row],[StdDev]]</f>
        <v>#N/A</v>
      </c>
      <c r="R9678" s="3" t="e">
        <f>TableOMP[[#This Row],[Avg]]+$U$2*TableOMP[[#This Row],[StdDev]]</f>
        <v>#N/A</v>
      </c>
      <c r="S9678" s="3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7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s="3" t="e">
        <f>TableOMP[[#This Row],[Avg]]-$U$2*TableOMP[[#This Row],[StdDev]]</f>
        <v>#N/A</v>
      </c>
      <c r="R9679" s="3" t="e">
        <f>TableOMP[[#This Row],[Avg]]+$U$2*TableOMP[[#This Row],[StdDev]]</f>
        <v>#N/A</v>
      </c>
      <c r="S9679" s="3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7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s="3" t="e">
        <f>TableOMP[[#This Row],[Avg]]-$U$2*TableOMP[[#This Row],[StdDev]]</f>
        <v>#N/A</v>
      </c>
      <c r="R9680" s="3" t="e">
        <f>TableOMP[[#This Row],[Avg]]+$U$2*TableOMP[[#This Row],[StdDev]]</f>
        <v>#N/A</v>
      </c>
      <c r="S9680" s="3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7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s="3" t="e">
        <f>TableOMP[[#This Row],[Avg]]-$U$2*TableOMP[[#This Row],[StdDev]]</f>
        <v>#N/A</v>
      </c>
      <c r="R9681" s="3" t="e">
        <f>TableOMP[[#This Row],[Avg]]+$U$2*TableOMP[[#This Row],[StdDev]]</f>
        <v>#N/A</v>
      </c>
      <c r="S9681" s="3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7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s="3" t="e">
        <f>TableOMP[[#This Row],[Avg]]-$U$2*TableOMP[[#This Row],[StdDev]]</f>
        <v>#N/A</v>
      </c>
      <c r="R9682" s="3" t="e">
        <f>TableOMP[[#This Row],[Avg]]+$U$2*TableOMP[[#This Row],[StdDev]]</f>
        <v>#N/A</v>
      </c>
      <c r="S9682" s="3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7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s="3" t="e">
        <f>TableOMP[[#This Row],[Avg]]-$U$2*TableOMP[[#This Row],[StdDev]]</f>
        <v>#N/A</v>
      </c>
      <c r="R9683" s="3" t="e">
        <f>TableOMP[[#This Row],[Avg]]+$U$2*TableOMP[[#This Row],[StdDev]]</f>
        <v>#N/A</v>
      </c>
      <c r="S9683" s="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7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s="3" t="e">
        <f>TableOMP[[#This Row],[Avg]]-$U$2*TableOMP[[#This Row],[StdDev]]</f>
        <v>#N/A</v>
      </c>
      <c r="R9684" s="3" t="e">
        <f>TableOMP[[#This Row],[Avg]]+$U$2*TableOMP[[#This Row],[StdDev]]</f>
        <v>#N/A</v>
      </c>
      <c r="S9684" s="3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7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s="3" t="e">
        <f>TableOMP[[#This Row],[Avg]]-$U$2*TableOMP[[#This Row],[StdDev]]</f>
        <v>#N/A</v>
      </c>
      <c r="R9685" s="3" t="e">
        <f>TableOMP[[#This Row],[Avg]]+$U$2*TableOMP[[#This Row],[StdDev]]</f>
        <v>#N/A</v>
      </c>
      <c r="S9685" s="3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7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s="3" t="e">
        <f>TableOMP[[#This Row],[Avg]]-$U$2*TableOMP[[#This Row],[StdDev]]</f>
        <v>#N/A</v>
      </c>
      <c r="R9686" s="3" t="e">
        <f>TableOMP[[#This Row],[Avg]]+$U$2*TableOMP[[#This Row],[StdDev]]</f>
        <v>#N/A</v>
      </c>
      <c r="S9686" s="3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7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s="3" t="e">
        <f>TableOMP[[#This Row],[Avg]]-$U$2*TableOMP[[#This Row],[StdDev]]</f>
        <v>#N/A</v>
      </c>
      <c r="R9687" s="3" t="e">
        <f>TableOMP[[#This Row],[Avg]]+$U$2*TableOMP[[#This Row],[StdDev]]</f>
        <v>#N/A</v>
      </c>
      <c r="S9687" s="3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7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s="3" t="e">
        <f>TableOMP[[#This Row],[Avg]]-$U$2*TableOMP[[#This Row],[StdDev]]</f>
        <v>#N/A</v>
      </c>
      <c r="R9688" s="3" t="e">
        <f>TableOMP[[#This Row],[Avg]]+$U$2*TableOMP[[#This Row],[StdDev]]</f>
        <v>#N/A</v>
      </c>
      <c r="S9688" s="3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7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s="3" t="e">
        <f>TableOMP[[#This Row],[Avg]]-$U$2*TableOMP[[#This Row],[StdDev]]</f>
        <v>#N/A</v>
      </c>
      <c r="R9689" s="3" t="e">
        <f>TableOMP[[#This Row],[Avg]]+$U$2*TableOMP[[#This Row],[StdDev]]</f>
        <v>#N/A</v>
      </c>
      <c r="S9689" s="3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7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s="3" t="e">
        <f>TableOMP[[#This Row],[Avg]]-$U$2*TableOMP[[#This Row],[StdDev]]</f>
        <v>#N/A</v>
      </c>
      <c r="R9690" s="3" t="e">
        <f>TableOMP[[#This Row],[Avg]]+$U$2*TableOMP[[#This Row],[StdDev]]</f>
        <v>#N/A</v>
      </c>
      <c r="S9690" s="3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7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s="3" t="e">
        <f>TableOMP[[#This Row],[Avg]]-$U$2*TableOMP[[#This Row],[StdDev]]</f>
        <v>#N/A</v>
      </c>
      <c r="R9691" s="3" t="e">
        <f>TableOMP[[#This Row],[Avg]]+$U$2*TableOMP[[#This Row],[StdDev]]</f>
        <v>#N/A</v>
      </c>
      <c r="S9691" s="3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7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s="3" t="e">
        <f>TableOMP[[#This Row],[Avg]]-$U$2*TableOMP[[#This Row],[StdDev]]</f>
        <v>#N/A</v>
      </c>
      <c r="R9692" s="3" t="e">
        <f>TableOMP[[#This Row],[Avg]]+$U$2*TableOMP[[#This Row],[StdDev]]</f>
        <v>#N/A</v>
      </c>
      <c r="S9692" s="3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7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s="3" t="e">
        <f>TableOMP[[#This Row],[Avg]]-$U$2*TableOMP[[#This Row],[StdDev]]</f>
        <v>#N/A</v>
      </c>
      <c r="R9693" s="3" t="e">
        <f>TableOMP[[#This Row],[Avg]]+$U$2*TableOMP[[#This Row],[StdDev]]</f>
        <v>#N/A</v>
      </c>
      <c r="S9693" s="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7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s="3" t="e">
        <f>TableOMP[[#This Row],[Avg]]-$U$2*TableOMP[[#This Row],[StdDev]]</f>
        <v>#N/A</v>
      </c>
      <c r="R9694" s="3" t="e">
        <f>TableOMP[[#This Row],[Avg]]+$U$2*TableOMP[[#This Row],[StdDev]]</f>
        <v>#N/A</v>
      </c>
      <c r="S9694" s="3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7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s="3" t="e">
        <f>TableOMP[[#This Row],[Avg]]-$U$2*TableOMP[[#This Row],[StdDev]]</f>
        <v>#N/A</v>
      </c>
      <c r="R9695" s="3" t="e">
        <f>TableOMP[[#This Row],[Avg]]+$U$2*TableOMP[[#This Row],[StdDev]]</f>
        <v>#N/A</v>
      </c>
      <c r="S9695" s="3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7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s="3" t="e">
        <f>TableOMP[[#This Row],[Avg]]-$U$2*TableOMP[[#This Row],[StdDev]]</f>
        <v>#N/A</v>
      </c>
      <c r="R9696" s="3" t="e">
        <f>TableOMP[[#This Row],[Avg]]+$U$2*TableOMP[[#This Row],[StdDev]]</f>
        <v>#N/A</v>
      </c>
      <c r="S9696" s="3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7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s="3" t="e">
        <f>TableOMP[[#This Row],[Avg]]-$U$2*TableOMP[[#This Row],[StdDev]]</f>
        <v>#N/A</v>
      </c>
      <c r="R9697" s="3" t="e">
        <f>TableOMP[[#This Row],[Avg]]+$U$2*TableOMP[[#This Row],[StdDev]]</f>
        <v>#N/A</v>
      </c>
      <c r="S9697" s="3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7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s="3" t="e">
        <f>TableOMP[[#This Row],[Avg]]-$U$2*TableOMP[[#This Row],[StdDev]]</f>
        <v>#N/A</v>
      </c>
      <c r="R9698" s="3" t="e">
        <f>TableOMP[[#This Row],[Avg]]+$U$2*TableOMP[[#This Row],[StdDev]]</f>
        <v>#N/A</v>
      </c>
      <c r="S9698" s="3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7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s="3" t="e">
        <f>TableOMP[[#This Row],[Avg]]-$U$2*TableOMP[[#This Row],[StdDev]]</f>
        <v>#N/A</v>
      </c>
      <c r="R9699" s="3" t="e">
        <f>TableOMP[[#This Row],[Avg]]+$U$2*TableOMP[[#This Row],[StdDev]]</f>
        <v>#N/A</v>
      </c>
      <c r="S9699" s="3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7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s="3" t="e">
        <f>TableOMP[[#This Row],[Avg]]-$U$2*TableOMP[[#This Row],[StdDev]]</f>
        <v>#N/A</v>
      </c>
      <c r="R9700" s="3" t="e">
        <f>TableOMP[[#This Row],[Avg]]+$U$2*TableOMP[[#This Row],[StdDev]]</f>
        <v>#N/A</v>
      </c>
      <c r="S9700" s="3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7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s="3" t="e">
        <f>TableOMP[[#This Row],[Avg]]-$U$2*TableOMP[[#This Row],[StdDev]]</f>
        <v>#N/A</v>
      </c>
      <c r="R9701" s="3" t="e">
        <f>TableOMP[[#This Row],[Avg]]+$U$2*TableOMP[[#This Row],[StdDev]]</f>
        <v>#N/A</v>
      </c>
      <c r="S9701" s="3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7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s="3" t="e">
        <f>TableOMP[[#This Row],[Avg]]-$U$2*TableOMP[[#This Row],[StdDev]]</f>
        <v>#N/A</v>
      </c>
      <c r="R9702" s="3" t="e">
        <f>TableOMP[[#This Row],[Avg]]+$U$2*TableOMP[[#This Row],[StdDev]]</f>
        <v>#N/A</v>
      </c>
      <c r="S9702" s="3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7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s="3" t="e">
        <f>TableOMP[[#This Row],[Avg]]-$U$2*TableOMP[[#This Row],[StdDev]]</f>
        <v>#N/A</v>
      </c>
      <c r="R9703" s="3" t="e">
        <f>TableOMP[[#This Row],[Avg]]+$U$2*TableOMP[[#This Row],[StdDev]]</f>
        <v>#N/A</v>
      </c>
      <c r="S9703" s="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7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s="3" t="e">
        <f>TableOMP[[#This Row],[Avg]]-$U$2*TableOMP[[#This Row],[StdDev]]</f>
        <v>#N/A</v>
      </c>
      <c r="R9704" s="3" t="e">
        <f>TableOMP[[#This Row],[Avg]]+$U$2*TableOMP[[#This Row],[StdDev]]</f>
        <v>#N/A</v>
      </c>
      <c r="S9704" s="3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7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s="3" t="e">
        <f>TableOMP[[#This Row],[Avg]]-$U$2*TableOMP[[#This Row],[StdDev]]</f>
        <v>#N/A</v>
      </c>
      <c r="R9705" s="3" t="e">
        <f>TableOMP[[#This Row],[Avg]]+$U$2*TableOMP[[#This Row],[StdDev]]</f>
        <v>#N/A</v>
      </c>
      <c r="S9705" s="3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7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s="3" t="e">
        <f>TableOMP[[#This Row],[Avg]]-$U$2*TableOMP[[#This Row],[StdDev]]</f>
        <v>#N/A</v>
      </c>
      <c r="R9706" s="3" t="e">
        <f>TableOMP[[#This Row],[Avg]]+$U$2*TableOMP[[#This Row],[StdDev]]</f>
        <v>#N/A</v>
      </c>
      <c r="S9706" s="3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7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s="3" t="e">
        <f>TableOMP[[#This Row],[Avg]]-$U$2*TableOMP[[#This Row],[StdDev]]</f>
        <v>#N/A</v>
      </c>
      <c r="R9707" s="3" t="e">
        <f>TableOMP[[#This Row],[Avg]]+$U$2*TableOMP[[#This Row],[StdDev]]</f>
        <v>#N/A</v>
      </c>
      <c r="S9707" s="3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7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s="3" t="e">
        <f>TableOMP[[#This Row],[Avg]]-$U$2*TableOMP[[#This Row],[StdDev]]</f>
        <v>#N/A</v>
      </c>
      <c r="R9708" s="3" t="e">
        <f>TableOMP[[#This Row],[Avg]]+$U$2*TableOMP[[#This Row],[StdDev]]</f>
        <v>#N/A</v>
      </c>
      <c r="S9708" s="3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7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s="3" t="e">
        <f>TableOMP[[#This Row],[Avg]]-$U$2*TableOMP[[#This Row],[StdDev]]</f>
        <v>#N/A</v>
      </c>
      <c r="R9709" s="3" t="e">
        <f>TableOMP[[#This Row],[Avg]]+$U$2*TableOMP[[#This Row],[StdDev]]</f>
        <v>#N/A</v>
      </c>
      <c r="S9709" s="3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7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s="3" t="e">
        <f>TableOMP[[#This Row],[Avg]]-$U$2*TableOMP[[#This Row],[StdDev]]</f>
        <v>#N/A</v>
      </c>
      <c r="R9710" s="3" t="e">
        <f>TableOMP[[#This Row],[Avg]]+$U$2*TableOMP[[#This Row],[StdDev]]</f>
        <v>#N/A</v>
      </c>
      <c r="S9710" s="3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7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s="3" t="e">
        <f>TableOMP[[#This Row],[Avg]]-$U$2*TableOMP[[#This Row],[StdDev]]</f>
        <v>#N/A</v>
      </c>
      <c r="R9711" s="3" t="e">
        <f>TableOMP[[#This Row],[Avg]]+$U$2*TableOMP[[#This Row],[StdDev]]</f>
        <v>#N/A</v>
      </c>
      <c r="S9711" s="3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7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s="3" t="e">
        <f>TableOMP[[#This Row],[Avg]]-$U$2*TableOMP[[#This Row],[StdDev]]</f>
        <v>#N/A</v>
      </c>
      <c r="R9712" s="3" t="e">
        <f>TableOMP[[#This Row],[Avg]]+$U$2*TableOMP[[#This Row],[StdDev]]</f>
        <v>#N/A</v>
      </c>
      <c r="S9712" s="3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 s="3">
        <f>VLOOKUP(TableOMP[[#This Row],[Label]],TableAvg[],2,FALSE)</f>
        <v>237.24238500000001</v>
      </c>
      <c r="P9713" s="3">
        <f>VLOOKUP(TableOMP[[#This Row],[Label]],TableAvg[],3,FALSE)</f>
        <v>0.11284077815325805</v>
      </c>
      <c r="Q9713" s="3">
        <f>TableOMP[[#This Row],[Avg]]-$U$2*TableOMP[[#This Row],[StdDev]]</f>
        <v>237.0167034436935</v>
      </c>
      <c r="R9713" s="3">
        <f>TableOMP[[#This Row],[Avg]]+$U$2*TableOMP[[#This Row],[StdDev]]</f>
        <v>237.46806655630652</v>
      </c>
      <c r="S9713" s="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8">MID(M9714,22,1)</f>
        <v>1</v>
      </c>
      <c r="L9714" t="s">
        <v>115</v>
      </c>
      <c r="M9714" t="s">
        <v>116</v>
      </c>
      <c r="N97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 s="3">
        <f>VLOOKUP(TableOMP[[#This Row],[Label]],TableAvg[],2,FALSE)</f>
        <v>237.21830349999999</v>
      </c>
      <c r="P9714" s="3">
        <f>VLOOKUP(TableOMP[[#This Row],[Label]],TableAvg[],3,FALSE)</f>
        <v>5.2019444636206169E-2</v>
      </c>
      <c r="Q9714" s="3">
        <f>TableOMP[[#This Row],[Avg]]-$U$2*TableOMP[[#This Row],[StdDev]]</f>
        <v>237.11426461072759</v>
      </c>
      <c r="R9714" s="3">
        <f>TableOMP[[#This Row],[Avg]]+$U$2*TableOMP[[#This Row],[StdDev]]</f>
        <v>237.32234238927239</v>
      </c>
      <c r="S9714" s="3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8"/>
        <v>1</v>
      </c>
      <c r="L9715" t="s">
        <v>115</v>
      </c>
      <c r="M9715" t="s">
        <v>116</v>
      </c>
      <c r="N97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 s="3">
        <f>VLOOKUP(TableOMP[[#This Row],[Label]],TableAvg[],2,FALSE)</f>
        <v>237.23349899999999</v>
      </c>
      <c r="P9715" s="3">
        <f>VLOOKUP(TableOMP[[#This Row],[Label]],TableAvg[],3,FALSE)</f>
        <v>3.5182095463122065E-2</v>
      </c>
      <c r="Q9715" s="3">
        <f>TableOMP[[#This Row],[Avg]]-$U$2*TableOMP[[#This Row],[StdDev]]</f>
        <v>237.16313480907374</v>
      </c>
      <c r="R9715" s="3">
        <f>TableOMP[[#This Row],[Avg]]+$U$2*TableOMP[[#This Row],[StdDev]]</f>
        <v>237.30386319092625</v>
      </c>
      <c r="S9715" s="3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8"/>
        <v>1</v>
      </c>
      <c r="L9716" t="s">
        <v>115</v>
      </c>
      <c r="M9716" t="s">
        <v>116</v>
      </c>
      <c r="N97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 s="3">
        <f>VLOOKUP(TableOMP[[#This Row],[Label]],TableAvg[],2,FALSE)</f>
        <v>237.27629050000002</v>
      </c>
      <c r="P9716" s="3">
        <f>VLOOKUP(TableOMP[[#This Row],[Label]],TableAvg[],3,FALSE)</f>
        <v>3.4410066106852544E-2</v>
      </c>
      <c r="Q9716" s="3">
        <f>TableOMP[[#This Row],[Avg]]-$U$2*TableOMP[[#This Row],[StdDev]]</f>
        <v>237.2074703677863</v>
      </c>
      <c r="R9716" s="3">
        <f>TableOMP[[#This Row],[Avg]]+$U$2*TableOMP[[#This Row],[StdDev]]</f>
        <v>237.34511063221373</v>
      </c>
      <c r="S9716" s="3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8"/>
        <v>1</v>
      </c>
      <c r="L9717" t="s">
        <v>115</v>
      </c>
      <c r="M9717" t="s">
        <v>116</v>
      </c>
      <c r="N97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 s="3">
        <f>VLOOKUP(TableOMP[[#This Row],[Label]],TableAvg[],2,FALSE)</f>
        <v>237.186126</v>
      </c>
      <c r="P9717" s="3">
        <f>VLOOKUP(TableOMP[[#This Row],[Label]],TableAvg[],3,FALSE)</f>
        <v>8.1640422554284151E-2</v>
      </c>
      <c r="Q9717" s="3">
        <f>TableOMP[[#This Row],[Avg]]-$U$2*TableOMP[[#This Row],[StdDev]]</f>
        <v>237.02284515489143</v>
      </c>
      <c r="R9717" s="3">
        <f>TableOMP[[#This Row],[Avg]]+$U$2*TableOMP[[#This Row],[StdDev]]</f>
        <v>237.34940684510858</v>
      </c>
      <c r="S9717" s="3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8"/>
        <v>1</v>
      </c>
      <c r="L9718" t="s">
        <v>115</v>
      </c>
      <c r="M9718" t="s">
        <v>116</v>
      </c>
      <c r="N97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 s="3">
        <f>VLOOKUP(TableOMP[[#This Row],[Label]],TableAvg[],2,FALSE)</f>
        <v>237.15488300000001</v>
      </c>
      <c r="P9718" s="3">
        <f>VLOOKUP(TableOMP[[#This Row],[Label]],TableAvg[],3,FALSE)</f>
        <v>0.100836424232428</v>
      </c>
      <c r="Q9718" s="3">
        <f>TableOMP[[#This Row],[Avg]]-$U$2*TableOMP[[#This Row],[StdDev]]</f>
        <v>236.95321015153516</v>
      </c>
      <c r="R9718" s="3">
        <f>TableOMP[[#This Row],[Avg]]+$U$2*TableOMP[[#This Row],[StdDev]]</f>
        <v>237.35655584846486</v>
      </c>
      <c r="S9718" s="3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8"/>
        <v>1</v>
      </c>
      <c r="L9719" t="s">
        <v>115</v>
      </c>
      <c r="M9719" t="s">
        <v>116</v>
      </c>
      <c r="N97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 s="3">
        <f>VLOOKUP(TableOMP[[#This Row],[Label]],TableAvg[],2,FALSE)</f>
        <v>237.23841200000001</v>
      </c>
      <c r="P9719" s="3">
        <f>VLOOKUP(TableOMP[[#This Row],[Label]],TableAvg[],3,FALSE)</f>
        <v>8.0531484176993448E-2</v>
      </c>
      <c r="Q9719" s="3">
        <f>TableOMP[[#This Row],[Avg]]-$U$2*TableOMP[[#This Row],[StdDev]]</f>
        <v>237.07734903164604</v>
      </c>
      <c r="R9719" s="3">
        <f>TableOMP[[#This Row],[Avg]]+$U$2*TableOMP[[#This Row],[StdDev]]</f>
        <v>237.39947496835399</v>
      </c>
      <c r="S9719" s="3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8"/>
        <v>1</v>
      </c>
      <c r="L9720" t="s">
        <v>115</v>
      </c>
      <c r="M9720" t="s">
        <v>116</v>
      </c>
      <c r="N97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 s="3">
        <f>VLOOKUP(TableOMP[[#This Row],[Label]],TableAvg[],2,FALSE)</f>
        <v>237.21234420000002</v>
      </c>
      <c r="P9720" s="3">
        <f>VLOOKUP(TableOMP[[#This Row],[Label]],TableAvg[],3,FALSE)</f>
        <v>7.4429079915887472E-2</v>
      </c>
      <c r="Q9720" s="3">
        <f>TableOMP[[#This Row],[Avg]]-$U$2*TableOMP[[#This Row],[StdDev]]</f>
        <v>237.06348604016824</v>
      </c>
      <c r="R9720" s="3">
        <f>TableOMP[[#This Row],[Avg]]+$U$2*TableOMP[[#This Row],[StdDev]]</f>
        <v>237.36120235983179</v>
      </c>
      <c r="S9720" s="3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8"/>
        <v>1</v>
      </c>
      <c r="L9721" t="s">
        <v>115</v>
      </c>
      <c r="M9721" t="s">
        <v>116</v>
      </c>
      <c r="N97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 s="3">
        <f>VLOOKUP(TableOMP[[#This Row],[Label]],TableAvg[],2,FALSE)</f>
        <v>237.217152</v>
      </c>
      <c r="P9721" s="3">
        <f>VLOOKUP(TableOMP[[#This Row],[Label]],TableAvg[],3,FALSE)</f>
        <v>9.8260314171612698E-2</v>
      </c>
      <c r="Q9721" s="3">
        <f>TableOMP[[#This Row],[Avg]]-$U$2*TableOMP[[#This Row],[StdDev]]</f>
        <v>237.02063137165678</v>
      </c>
      <c r="R9721" s="3">
        <f>TableOMP[[#This Row],[Avg]]+$U$2*TableOMP[[#This Row],[StdDev]]</f>
        <v>237.41367262834322</v>
      </c>
      <c r="S9721" s="3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8"/>
        <v>1</v>
      </c>
      <c r="L9722" t="s">
        <v>115</v>
      </c>
      <c r="M9722" t="s">
        <v>116</v>
      </c>
      <c r="N97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 s="3">
        <f>VLOOKUP(TableOMP[[#This Row],[Label]],TableAvg[],2,FALSE)</f>
        <v>237.08136540000001</v>
      </c>
      <c r="P9722" s="3">
        <f>VLOOKUP(TableOMP[[#This Row],[Label]],TableAvg[],3,FALSE)</f>
        <v>0.16708107018971941</v>
      </c>
      <c r="Q9722" s="3">
        <f>TableOMP[[#This Row],[Avg]]-$U$2*TableOMP[[#This Row],[StdDev]]</f>
        <v>236.74720325962056</v>
      </c>
      <c r="R9722" s="3">
        <f>TableOMP[[#This Row],[Avg]]+$U$2*TableOMP[[#This Row],[StdDev]]</f>
        <v>237.41552754037946</v>
      </c>
      <c r="S9722" s="3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8"/>
        <v>1</v>
      </c>
      <c r="L9723" t="s">
        <v>115</v>
      </c>
      <c r="M9723" t="s">
        <v>116</v>
      </c>
      <c r="N97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 s="3">
        <f>VLOOKUP(TableOMP[[#This Row],[Label]],TableAvg[],2,FALSE)</f>
        <v>237.23306719999999</v>
      </c>
      <c r="P9723" s="3">
        <f>VLOOKUP(TableOMP[[#This Row],[Label]],TableAvg[],3,FALSE)</f>
        <v>0.15226111894573224</v>
      </c>
      <c r="Q9723" s="3">
        <f>TableOMP[[#This Row],[Avg]]-$U$2*TableOMP[[#This Row],[StdDev]]</f>
        <v>236.92854496210853</v>
      </c>
      <c r="R9723" s="3">
        <f>TableOMP[[#This Row],[Avg]]+$U$2*TableOMP[[#This Row],[StdDev]]</f>
        <v>237.53758943789146</v>
      </c>
      <c r="S9723" s="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8"/>
        <v>1</v>
      </c>
      <c r="L9724" t="s">
        <v>115</v>
      </c>
      <c r="M9724" t="s">
        <v>116</v>
      </c>
      <c r="N97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 s="3">
        <f>VLOOKUP(TableOMP[[#This Row],[Label]],TableAvg[],2,FALSE)</f>
        <v>237.23472999999998</v>
      </c>
      <c r="P9724" s="3">
        <f>VLOOKUP(TableOMP[[#This Row],[Label]],TableAvg[],3,FALSE)</f>
        <v>2.5278128316885893E-2</v>
      </c>
      <c r="Q9724" s="3">
        <f>TableOMP[[#This Row],[Avg]]-$U$2*TableOMP[[#This Row],[StdDev]]</f>
        <v>237.18417374336622</v>
      </c>
      <c r="R9724" s="3">
        <f>TableOMP[[#This Row],[Avg]]+$U$2*TableOMP[[#This Row],[StdDev]]</f>
        <v>237.28528625663375</v>
      </c>
      <c r="S9724" s="3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8"/>
        <v>1</v>
      </c>
      <c r="L9725" t="s">
        <v>115</v>
      </c>
      <c r="M9725" t="s">
        <v>116</v>
      </c>
      <c r="N97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 s="3">
        <f>VLOOKUP(TableOMP[[#This Row],[Label]],TableAvg[],2,FALSE)</f>
        <v>237.1745688</v>
      </c>
      <c r="P9725" s="3">
        <f>VLOOKUP(TableOMP[[#This Row],[Label]],TableAvg[],3,FALSE)</f>
        <v>0.10682216708966349</v>
      </c>
      <c r="Q9725" s="3">
        <f>TableOMP[[#This Row],[Avg]]-$U$2*TableOMP[[#This Row],[StdDev]]</f>
        <v>236.96092446582068</v>
      </c>
      <c r="R9725" s="3">
        <f>TableOMP[[#This Row],[Avg]]+$U$2*TableOMP[[#This Row],[StdDev]]</f>
        <v>237.38821313417932</v>
      </c>
      <c r="S9725" s="3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8"/>
        <v>1</v>
      </c>
      <c r="L9726" t="s">
        <v>115</v>
      </c>
      <c r="M9726" t="s">
        <v>116</v>
      </c>
      <c r="N97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 s="3">
        <f>VLOOKUP(TableOMP[[#This Row],[Label]],TableAvg[],2,FALSE)</f>
        <v>237.1854238</v>
      </c>
      <c r="P9726" s="3">
        <f>VLOOKUP(TableOMP[[#This Row],[Label]],TableAvg[],3,FALSE)</f>
        <v>7.5308305264426015E-2</v>
      </c>
      <c r="Q9726" s="3">
        <f>TableOMP[[#This Row],[Avg]]-$U$2*TableOMP[[#This Row],[StdDev]]</f>
        <v>237.03480718947114</v>
      </c>
      <c r="R9726" s="3">
        <f>TableOMP[[#This Row],[Avg]]+$U$2*TableOMP[[#This Row],[StdDev]]</f>
        <v>237.33604041052885</v>
      </c>
      <c r="S9726" s="3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8"/>
        <v>1</v>
      </c>
      <c r="L9727" t="s">
        <v>115</v>
      </c>
      <c r="M9727" t="s">
        <v>116</v>
      </c>
      <c r="N97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 s="3">
        <f>VLOOKUP(TableOMP[[#This Row],[Label]],TableAvg[],2,FALSE)</f>
        <v>237.2101298</v>
      </c>
      <c r="P9727" s="3">
        <f>VLOOKUP(TableOMP[[#This Row],[Label]],TableAvg[],3,FALSE)</f>
        <v>0.10643961064352421</v>
      </c>
      <c r="Q9727" s="3">
        <f>TableOMP[[#This Row],[Avg]]-$U$2*TableOMP[[#This Row],[StdDev]]</f>
        <v>236.99725057871296</v>
      </c>
      <c r="R9727" s="3">
        <f>TableOMP[[#This Row],[Avg]]+$U$2*TableOMP[[#This Row],[StdDev]]</f>
        <v>237.42300902128704</v>
      </c>
      <c r="S9727" s="3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8"/>
        <v>1</v>
      </c>
      <c r="L9728" t="s">
        <v>115</v>
      </c>
      <c r="M9728" t="s">
        <v>116</v>
      </c>
      <c r="N97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 s="3">
        <f>VLOOKUP(TableOMP[[#This Row],[Label]],TableAvg[],2,FALSE)</f>
        <v>237.24434360000001</v>
      </c>
      <c r="P9728" s="3">
        <f>VLOOKUP(TableOMP[[#This Row],[Label]],TableAvg[],3,FALSE)</f>
        <v>0.12789211139939546</v>
      </c>
      <c r="Q9728" s="3">
        <f>TableOMP[[#This Row],[Avg]]-$U$2*TableOMP[[#This Row],[StdDev]]</f>
        <v>236.98855937720123</v>
      </c>
      <c r="R9728" s="3">
        <f>TableOMP[[#This Row],[Avg]]+$U$2*TableOMP[[#This Row],[StdDev]]</f>
        <v>237.50012782279879</v>
      </c>
      <c r="S9728" s="3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8"/>
        <v>1</v>
      </c>
      <c r="L9729" t="s">
        <v>115</v>
      </c>
      <c r="M9729" t="s">
        <v>116</v>
      </c>
      <c r="N97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 s="3">
        <f>VLOOKUP(TableOMP[[#This Row],[Label]],TableAvg[],2,FALSE)</f>
        <v>237.33702460000001</v>
      </c>
      <c r="P9729" s="3">
        <f>VLOOKUP(TableOMP[[#This Row],[Label]],TableAvg[],3,FALSE)</f>
        <v>0.16970551358067992</v>
      </c>
      <c r="Q9729" s="3">
        <f>TableOMP[[#This Row],[Avg]]-$U$2*TableOMP[[#This Row],[StdDev]]</f>
        <v>236.99761357283865</v>
      </c>
      <c r="R9729" s="3">
        <f>TableOMP[[#This Row],[Avg]]+$U$2*TableOMP[[#This Row],[StdDev]]</f>
        <v>237.67643562716137</v>
      </c>
      <c r="S9729" s="3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8"/>
        <v>1</v>
      </c>
      <c r="L9730" t="s">
        <v>115</v>
      </c>
      <c r="M9730" t="s">
        <v>116</v>
      </c>
      <c r="N97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 s="3">
        <f>VLOOKUP(TableOMP[[#This Row],[Label]],TableAvg[],2,FALSE)</f>
        <v>237.20712700000004</v>
      </c>
      <c r="P9730" s="3">
        <f>VLOOKUP(TableOMP[[#This Row],[Label]],TableAvg[],3,FALSE)</f>
        <v>0.13480092581444655</v>
      </c>
      <c r="Q9730" s="3">
        <f>TableOMP[[#This Row],[Avg]]-$U$2*TableOMP[[#This Row],[StdDev]]</f>
        <v>236.93752514837115</v>
      </c>
      <c r="R9730" s="3">
        <f>TableOMP[[#This Row],[Avg]]+$U$2*TableOMP[[#This Row],[StdDev]]</f>
        <v>237.47672885162893</v>
      </c>
      <c r="S9730" s="3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8"/>
        <v>1</v>
      </c>
      <c r="L9731" t="s">
        <v>115</v>
      </c>
      <c r="M9731" t="s">
        <v>116</v>
      </c>
      <c r="N97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 s="3">
        <f>VLOOKUP(TableOMP[[#This Row],[Label]],TableAvg[],2,FALSE)</f>
        <v>235.20935539999999</v>
      </c>
      <c r="P9731" s="3">
        <f>VLOOKUP(TableOMP[[#This Row],[Label]],TableAvg[],3,FALSE)</f>
        <v>4.0338640229643667</v>
      </c>
      <c r="Q9731" s="3">
        <f>TableOMP[[#This Row],[Avg]]-$U$2*TableOMP[[#This Row],[StdDev]]</f>
        <v>227.14162735407126</v>
      </c>
      <c r="R9731" s="3">
        <f>TableOMP[[#This Row],[Avg]]+$U$2*TableOMP[[#This Row],[StdDev]]</f>
        <v>243.27708344592872</v>
      </c>
      <c r="S9731" s="3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8"/>
        <v>1</v>
      </c>
      <c r="L9732" t="s">
        <v>115</v>
      </c>
      <c r="M9732" t="s">
        <v>116</v>
      </c>
      <c r="N97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 s="3">
        <f>VLOOKUP(TableOMP[[#This Row],[Label]],TableAvg[],2,FALSE)</f>
        <v>237.22896399999999</v>
      </c>
      <c r="P9732" s="3">
        <f>VLOOKUP(TableOMP[[#This Row],[Label]],TableAvg[],3,FALSE)</f>
        <v>0.11105608348693603</v>
      </c>
      <c r="Q9732" s="3">
        <f>TableOMP[[#This Row],[Avg]]-$U$2*TableOMP[[#This Row],[StdDev]]</f>
        <v>237.00685183302613</v>
      </c>
      <c r="R9732" s="3">
        <f>TableOMP[[#This Row],[Avg]]+$U$2*TableOMP[[#This Row],[StdDev]]</f>
        <v>237.45107616697385</v>
      </c>
      <c r="S9732" s="3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8"/>
        <v>1</v>
      </c>
      <c r="L9733" t="s">
        <v>115</v>
      </c>
      <c r="M9733" t="s">
        <v>116</v>
      </c>
      <c r="N97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 s="3">
        <f>VLOOKUP(TableOMP[[#This Row],[Label]],TableAvg[],2,FALSE)</f>
        <v>237.19586939999999</v>
      </c>
      <c r="P9733" s="3">
        <f>VLOOKUP(TableOMP[[#This Row],[Label]],TableAvg[],3,FALSE)</f>
        <v>4.4657121603937366E-2</v>
      </c>
      <c r="Q9733" s="3">
        <f>TableOMP[[#This Row],[Avg]]-$U$2*TableOMP[[#This Row],[StdDev]]</f>
        <v>237.10655515679213</v>
      </c>
      <c r="R9733" s="3">
        <f>TableOMP[[#This Row],[Avg]]+$U$2*TableOMP[[#This Row],[StdDev]]</f>
        <v>237.28518364320786</v>
      </c>
      <c r="S9733" s="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8"/>
        <v>1</v>
      </c>
      <c r="L9734" t="s">
        <v>115</v>
      </c>
      <c r="M9734" t="s">
        <v>116</v>
      </c>
      <c r="N97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 s="3">
        <f>VLOOKUP(TableOMP[[#This Row],[Label]],TableAvg[],2,FALSE)</f>
        <v>235.20495120000001</v>
      </c>
      <c r="P9734" s="3">
        <f>VLOOKUP(TableOMP[[#This Row],[Label]],TableAvg[],3,FALSE)</f>
        <v>3.8606001064200881</v>
      </c>
      <c r="Q9734" s="3">
        <f>TableOMP[[#This Row],[Avg]]-$U$2*TableOMP[[#This Row],[StdDev]]</f>
        <v>227.48375098715982</v>
      </c>
      <c r="R9734" s="3">
        <f>TableOMP[[#This Row],[Avg]]+$U$2*TableOMP[[#This Row],[StdDev]]</f>
        <v>242.9261514128402</v>
      </c>
      <c r="S9734" s="3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8"/>
        <v>1</v>
      </c>
      <c r="L9735" t="s">
        <v>115</v>
      </c>
      <c r="M9735" t="s">
        <v>116</v>
      </c>
      <c r="N97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 s="3">
        <f>VLOOKUP(TableOMP[[#This Row],[Label]],TableAvg[],2,FALSE)</f>
        <v>237.18993259999996</v>
      </c>
      <c r="P9735" s="3">
        <f>VLOOKUP(TableOMP[[#This Row],[Label]],TableAvg[],3,FALSE)</f>
        <v>0.11562848843003239</v>
      </c>
      <c r="Q9735" s="3">
        <f>TableOMP[[#This Row],[Avg]]-$U$2*TableOMP[[#This Row],[StdDev]]</f>
        <v>236.9586756231399</v>
      </c>
      <c r="R9735" s="3">
        <f>TableOMP[[#This Row],[Avg]]+$U$2*TableOMP[[#This Row],[StdDev]]</f>
        <v>237.42118957686003</v>
      </c>
      <c r="S9735" s="3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8"/>
        <v>1</v>
      </c>
      <c r="L9736" t="s">
        <v>115</v>
      </c>
      <c r="M9736" t="s">
        <v>116</v>
      </c>
      <c r="N97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 s="3">
        <f>VLOOKUP(TableOMP[[#This Row],[Label]],TableAvg[],2,FALSE)</f>
        <v>231.06102719999998</v>
      </c>
      <c r="P9736" s="3">
        <f>VLOOKUP(TableOMP[[#This Row],[Label]],TableAvg[],3,FALSE)</f>
        <v>4.9915521498215965</v>
      </c>
      <c r="Q9736" s="3">
        <f>TableOMP[[#This Row],[Avg]]-$U$2*TableOMP[[#This Row],[StdDev]]</f>
        <v>221.07792290035678</v>
      </c>
      <c r="R9736" s="3">
        <f>TableOMP[[#This Row],[Avg]]+$U$2*TableOMP[[#This Row],[StdDev]]</f>
        <v>241.04413149964319</v>
      </c>
      <c r="S9736" s="3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8"/>
        <v>1</v>
      </c>
      <c r="L9737" t="s">
        <v>115</v>
      </c>
      <c r="M9737" t="s">
        <v>116</v>
      </c>
      <c r="N97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 s="3">
        <f>VLOOKUP(TableOMP[[#This Row],[Label]],TableAvg[],2,FALSE)</f>
        <v>237.23574619999999</v>
      </c>
      <c r="P9737" s="3">
        <f>VLOOKUP(TableOMP[[#This Row],[Label]],TableAvg[],3,FALSE)</f>
        <v>6.4127249095469477E-2</v>
      </c>
      <c r="Q9737" s="3">
        <f>TableOMP[[#This Row],[Avg]]-$U$2*TableOMP[[#This Row],[StdDev]]</f>
        <v>237.10749170180907</v>
      </c>
      <c r="R9737" s="3">
        <f>TableOMP[[#This Row],[Avg]]+$U$2*TableOMP[[#This Row],[StdDev]]</f>
        <v>237.36400069819092</v>
      </c>
      <c r="S9737" s="3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8"/>
        <v>1</v>
      </c>
      <c r="L9738" t="s">
        <v>115</v>
      </c>
      <c r="M9738" t="s">
        <v>116</v>
      </c>
      <c r="N97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 s="3">
        <f>VLOOKUP(TableOMP[[#This Row],[Label]],TableAvg[],2,FALSE)</f>
        <v>235.1709874</v>
      </c>
      <c r="P9738" s="3">
        <f>VLOOKUP(TableOMP[[#This Row],[Label]],TableAvg[],3,FALSE)</f>
        <v>4.095629087767179</v>
      </c>
      <c r="Q9738" s="3">
        <f>TableOMP[[#This Row],[Avg]]-$U$2*TableOMP[[#This Row],[StdDev]]</f>
        <v>226.97972922446564</v>
      </c>
      <c r="R9738" s="3">
        <f>TableOMP[[#This Row],[Avg]]+$U$2*TableOMP[[#This Row],[StdDev]]</f>
        <v>243.36224557553436</v>
      </c>
      <c r="S9738" s="3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8"/>
        <v>1</v>
      </c>
      <c r="L9739" t="s">
        <v>115</v>
      </c>
      <c r="M9739" t="s">
        <v>116</v>
      </c>
      <c r="N97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 s="3">
        <f>VLOOKUP(TableOMP[[#This Row],[Label]],TableAvg[],2,FALSE)</f>
        <v>237.22220699999997</v>
      </c>
      <c r="P9739" s="3">
        <f>VLOOKUP(TableOMP[[#This Row],[Label]],TableAvg[],3,FALSE)</f>
        <v>3.2301935571114014E-2</v>
      </c>
      <c r="Q9739" s="3">
        <f>TableOMP[[#This Row],[Avg]]-$U$2*TableOMP[[#This Row],[StdDev]]</f>
        <v>237.15760312885774</v>
      </c>
      <c r="R9739" s="3">
        <f>TableOMP[[#This Row],[Avg]]+$U$2*TableOMP[[#This Row],[StdDev]]</f>
        <v>237.28681087114219</v>
      </c>
      <c r="S9739" s="3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8"/>
        <v>1</v>
      </c>
      <c r="L9740" t="s">
        <v>115</v>
      </c>
      <c r="M9740" t="s">
        <v>116</v>
      </c>
      <c r="N97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 s="3">
        <f>VLOOKUP(TableOMP[[#This Row],[Label]],TableAvg[],2,FALSE)</f>
        <v>237.1866066</v>
      </c>
      <c r="P9740" s="3">
        <f>VLOOKUP(TableOMP[[#This Row],[Label]],TableAvg[],3,FALSE)</f>
        <v>6.6816561151507275E-2</v>
      </c>
      <c r="Q9740" s="3">
        <f>TableOMP[[#This Row],[Avg]]-$U$2*TableOMP[[#This Row],[StdDev]]</f>
        <v>237.05297347769698</v>
      </c>
      <c r="R9740" s="3">
        <f>TableOMP[[#This Row],[Avg]]+$U$2*TableOMP[[#This Row],[StdDev]]</f>
        <v>237.32023972230303</v>
      </c>
      <c r="S9740" s="3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8"/>
        <v>1</v>
      </c>
      <c r="L9741" t="s">
        <v>115</v>
      </c>
      <c r="M9741" t="s">
        <v>116</v>
      </c>
      <c r="N97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 s="3">
        <f>VLOOKUP(TableOMP[[#This Row],[Label]],TableAvg[],2,FALSE)</f>
        <v>237.16345440000001</v>
      </c>
      <c r="P9741" s="3">
        <f>VLOOKUP(TableOMP[[#This Row],[Label]],TableAvg[],3,FALSE)</f>
        <v>0.1059933301390711</v>
      </c>
      <c r="Q9741" s="3">
        <f>TableOMP[[#This Row],[Avg]]-$U$2*TableOMP[[#This Row],[StdDev]]</f>
        <v>236.95146773972186</v>
      </c>
      <c r="R9741" s="3">
        <f>TableOMP[[#This Row],[Avg]]+$U$2*TableOMP[[#This Row],[StdDev]]</f>
        <v>237.37544106027815</v>
      </c>
      <c r="S9741" s="3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8"/>
        <v>1</v>
      </c>
      <c r="L9742" t="s">
        <v>115</v>
      </c>
      <c r="M9742" t="s">
        <v>116</v>
      </c>
      <c r="N97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 s="3">
        <f>VLOOKUP(TableOMP[[#This Row],[Label]],TableAvg[],2,FALSE)</f>
        <v>235.12923440000003</v>
      </c>
      <c r="P9742" s="3">
        <f>VLOOKUP(TableOMP[[#This Row],[Label]],TableAvg[],3,FALSE)</f>
        <v>4.1590357959948872</v>
      </c>
      <c r="Q9742" s="3">
        <f>TableOMP[[#This Row],[Avg]]-$U$2*TableOMP[[#This Row],[StdDev]]</f>
        <v>226.81116280801027</v>
      </c>
      <c r="R9742" s="3">
        <f>TableOMP[[#This Row],[Avg]]+$U$2*TableOMP[[#This Row],[StdDev]]</f>
        <v>243.44730599198979</v>
      </c>
      <c r="S9742" s="3">
        <f>IF(AND(TableOMP[[#This Row],[total_time]]&gt;=TableOMP[[#This Row],[Low]], TableOMP[[#This Row],[total_time]]&lt;=TableOMP[[#This Row],[High]]),1,0)</f>
        <v>1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 s="3">
        <f>VLOOKUP(TableOMP[[#This Row],[Label]],TableAvg[],2,FALSE)</f>
        <v>261.98249199999998</v>
      </c>
      <c r="P9743" s="3">
        <f>VLOOKUP(TableOMP[[#This Row],[Label]],TableAvg[],3,FALSE)</f>
        <v>0</v>
      </c>
      <c r="Q9743" s="3">
        <f>TableOMP[[#This Row],[Avg]]-$U$2*TableOMP[[#This Row],[StdDev]]</f>
        <v>261.98249199999998</v>
      </c>
      <c r="R9743" s="3">
        <f>TableOMP[[#This Row],[Avg]]+$U$2*TableOMP[[#This Row],[StdDev]]</f>
        <v>261.98249199999998</v>
      </c>
      <c r="S9743" s="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9">MID(M9744,22,1)</f>
        <v>2</v>
      </c>
      <c r="L9744" t="s">
        <v>117</v>
      </c>
      <c r="M9744" t="s">
        <v>118</v>
      </c>
      <c r="N97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 s="3">
        <f>VLOOKUP(TableOMP[[#This Row],[Label]],TableAvg[],2,FALSE)</f>
        <v>261.77115500000002</v>
      </c>
      <c r="P9744" s="3">
        <f>VLOOKUP(TableOMP[[#This Row],[Label]],TableAvg[],3,FALSE)</f>
        <v>0</v>
      </c>
      <c r="Q9744" s="3">
        <f>TableOMP[[#This Row],[Avg]]-$U$2*TableOMP[[#This Row],[StdDev]]</f>
        <v>261.77115500000002</v>
      </c>
      <c r="R9744" s="3">
        <f>TableOMP[[#This Row],[Avg]]+$U$2*TableOMP[[#This Row],[StdDev]]</f>
        <v>261.77115500000002</v>
      </c>
      <c r="S9744" s="3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9"/>
        <v>2</v>
      </c>
      <c r="L9745" t="s">
        <v>117</v>
      </c>
      <c r="M9745" t="s">
        <v>118</v>
      </c>
      <c r="N97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 s="3">
        <f>VLOOKUP(TableOMP[[#This Row],[Label]],TableAvg[],2,FALSE)</f>
        <v>261.60966200000001</v>
      </c>
      <c r="P9745" s="3">
        <f>VLOOKUP(TableOMP[[#This Row],[Label]],TableAvg[],3,FALSE)</f>
        <v>0</v>
      </c>
      <c r="Q9745" s="3">
        <f>TableOMP[[#This Row],[Avg]]-$U$2*TableOMP[[#This Row],[StdDev]]</f>
        <v>261.60966200000001</v>
      </c>
      <c r="R9745" s="3">
        <f>TableOMP[[#This Row],[Avg]]+$U$2*TableOMP[[#This Row],[StdDev]]</f>
        <v>261.60966200000001</v>
      </c>
      <c r="S9745" s="3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9"/>
        <v>2</v>
      </c>
      <c r="L9746" t="s">
        <v>117</v>
      </c>
      <c r="M9746" t="s">
        <v>118</v>
      </c>
      <c r="N97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 s="3">
        <f>VLOOKUP(TableOMP[[#This Row],[Label]],TableAvg[],2,FALSE)</f>
        <v>261.82337899999999</v>
      </c>
      <c r="P9746" s="3">
        <f>VLOOKUP(TableOMP[[#This Row],[Label]],TableAvg[],3,FALSE)</f>
        <v>0</v>
      </c>
      <c r="Q9746" s="3">
        <f>TableOMP[[#This Row],[Avg]]-$U$2*TableOMP[[#This Row],[StdDev]]</f>
        <v>261.82337899999999</v>
      </c>
      <c r="R9746" s="3">
        <f>TableOMP[[#This Row],[Avg]]+$U$2*TableOMP[[#This Row],[StdDev]]</f>
        <v>261.82337899999999</v>
      </c>
      <c r="S9746" s="3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9"/>
        <v>2</v>
      </c>
      <c r="L9747" t="s">
        <v>117</v>
      </c>
      <c r="M9747" t="s">
        <v>118</v>
      </c>
      <c r="N97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 s="3">
        <f>VLOOKUP(TableOMP[[#This Row],[Label]],TableAvg[],2,FALSE)</f>
        <v>261.764028</v>
      </c>
      <c r="P9747" s="3">
        <f>VLOOKUP(TableOMP[[#This Row],[Label]],TableAvg[],3,FALSE)</f>
        <v>0</v>
      </c>
      <c r="Q9747" s="3">
        <f>TableOMP[[#This Row],[Avg]]-$U$2*TableOMP[[#This Row],[StdDev]]</f>
        <v>261.764028</v>
      </c>
      <c r="R9747" s="3">
        <f>TableOMP[[#This Row],[Avg]]+$U$2*TableOMP[[#This Row],[StdDev]]</f>
        <v>261.764028</v>
      </c>
      <c r="S9747" s="3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9"/>
        <v>2</v>
      </c>
      <c r="L9748" t="s">
        <v>117</v>
      </c>
      <c r="M9748" t="s">
        <v>118</v>
      </c>
      <c r="N97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 s="3">
        <f>VLOOKUP(TableOMP[[#This Row],[Label]],TableAvg[],2,FALSE)</f>
        <v>261.74128899999999</v>
      </c>
      <c r="P9748" s="3">
        <f>VLOOKUP(TableOMP[[#This Row],[Label]],TableAvg[],3,FALSE)</f>
        <v>0</v>
      </c>
      <c r="Q9748" s="3">
        <f>TableOMP[[#This Row],[Avg]]-$U$2*TableOMP[[#This Row],[StdDev]]</f>
        <v>261.74128899999999</v>
      </c>
      <c r="R9748" s="3">
        <f>TableOMP[[#This Row],[Avg]]+$U$2*TableOMP[[#This Row],[StdDev]]</f>
        <v>261.74128899999999</v>
      </c>
      <c r="S9748" s="3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9"/>
        <v>2</v>
      </c>
      <c r="L9749" t="s">
        <v>117</v>
      </c>
      <c r="M9749" t="s">
        <v>118</v>
      </c>
      <c r="N97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 s="3">
        <f>VLOOKUP(TableOMP[[#This Row],[Label]],TableAvg[],2,FALSE)</f>
        <v>261.80566700000003</v>
      </c>
      <c r="P9749" s="3">
        <f>VLOOKUP(TableOMP[[#This Row],[Label]],TableAvg[],3,FALSE)</f>
        <v>0</v>
      </c>
      <c r="Q9749" s="3">
        <f>TableOMP[[#This Row],[Avg]]-$U$2*TableOMP[[#This Row],[StdDev]]</f>
        <v>261.80566700000003</v>
      </c>
      <c r="R9749" s="3">
        <f>TableOMP[[#This Row],[Avg]]+$U$2*TableOMP[[#This Row],[StdDev]]</f>
        <v>261.80566700000003</v>
      </c>
      <c r="S9749" s="3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9"/>
        <v>2</v>
      </c>
      <c r="L9750" t="s">
        <v>117</v>
      </c>
      <c r="M9750" t="s">
        <v>118</v>
      </c>
      <c r="N97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 s="3">
        <f>VLOOKUP(TableOMP[[#This Row],[Label]],TableAvg[],2,FALSE)</f>
        <v>262.001508</v>
      </c>
      <c r="P9750" s="3">
        <f>VLOOKUP(TableOMP[[#This Row],[Label]],TableAvg[],3,FALSE)</f>
        <v>0</v>
      </c>
      <c r="Q9750" s="3">
        <f>TableOMP[[#This Row],[Avg]]-$U$2*TableOMP[[#This Row],[StdDev]]</f>
        <v>262.001508</v>
      </c>
      <c r="R9750" s="3">
        <f>TableOMP[[#This Row],[Avg]]+$U$2*TableOMP[[#This Row],[StdDev]]</f>
        <v>262.001508</v>
      </c>
      <c r="S9750" s="3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9"/>
        <v>2</v>
      </c>
      <c r="L9751" t="s">
        <v>117</v>
      </c>
      <c r="M9751" t="s">
        <v>118</v>
      </c>
      <c r="N97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 s="3">
        <f>VLOOKUP(TableOMP[[#This Row],[Label]],TableAvg[],2,FALSE)</f>
        <v>261.83614599999999</v>
      </c>
      <c r="P9751" s="3">
        <f>VLOOKUP(TableOMP[[#This Row],[Label]],TableAvg[],3,FALSE)</f>
        <v>0</v>
      </c>
      <c r="Q9751" s="3">
        <f>TableOMP[[#This Row],[Avg]]-$U$2*TableOMP[[#This Row],[StdDev]]</f>
        <v>261.83614599999999</v>
      </c>
      <c r="R9751" s="3">
        <f>TableOMP[[#This Row],[Avg]]+$U$2*TableOMP[[#This Row],[StdDev]]</f>
        <v>261.83614599999999</v>
      </c>
      <c r="S9751" s="3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9"/>
        <v>2</v>
      </c>
      <c r="L9752" t="s">
        <v>117</v>
      </c>
      <c r="M9752" t="s">
        <v>118</v>
      </c>
      <c r="N975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 s="3">
        <f>VLOOKUP(TableOMP[[#This Row],[Label]],TableAvg[],2,FALSE)</f>
        <v>261.80232100000001</v>
      </c>
      <c r="P9752" s="3">
        <f>VLOOKUP(TableOMP[[#This Row],[Label]],TableAvg[],3,FALSE)</f>
        <v>0</v>
      </c>
      <c r="Q9752" s="3">
        <f>TableOMP[[#This Row],[Avg]]-$U$2*TableOMP[[#This Row],[StdDev]]</f>
        <v>261.80232100000001</v>
      </c>
      <c r="R9752" s="3">
        <f>TableOMP[[#This Row],[Avg]]+$U$2*TableOMP[[#This Row],[StdDev]]</f>
        <v>261.80232100000001</v>
      </c>
      <c r="S9752" s="3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9"/>
        <v>2</v>
      </c>
      <c r="L9753" t="s">
        <v>117</v>
      </c>
      <c r="M9753" t="s">
        <v>118</v>
      </c>
      <c r="N975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 s="3">
        <f>VLOOKUP(TableOMP[[#This Row],[Label]],TableAvg[],2,FALSE)</f>
        <v>261.80968799999999</v>
      </c>
      <c r="P9753" s="3">
        <f>VLOOKUP(TableOMP[[#This Row],[Label]],TableAvg[],3,FALSE)</f>
        <v>0</v>
      </c>
      <c r="Q9753" s="3">
        <f>TableOMP[[#This Row],[Avg]]-$U$2*TableOMP[[#This Row],[StdDev]]</f>
        <v>261.80968799999999</v>
      </c>
      <c r="R9753" s="3">
        <f>TableOMP[[#This Row],[Avg]]+$U$2*TableOMP[[#This Row],[StdDev]]</f>
        <v>261.80968799999999</v>
      </c>
      <c r="S9753" s="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9"/>
        <v>2</v>
      </c>
      <c r="L9754" t="s">
        <v>117</v>
      </c>
      <c r="M9754" t="s">
        <v>118</v>
      </c>
      <c r="N975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 s="3">
        <f>VLOOKUP(TableOMP[[#This Row],[Label]],TableAvg[],2,FALSE)</f>
        <v>261.90158300000002</v>
      </c>
      <c r="P9754" s="3">
        <f>VLOOKUP(TableOMP[[#This Row],[Label]],TableAvg[],3,FALSE)</f>
        <v>0</v>
      </c>
      <c r="Q9754" s="3">
        <f>TableOMP[[#This Row],[Avg]]-$U$2*TableOMP[[#This Row],[StdDev]]</f>
        <v>261.90158300000002</v>
      </c>
      <c r="R9754" s="3">
        <f>TableOMP[[#This Row],[Avg]]+$U$2*TableOMP[[#This Row],[StdDev]]</f>
        <v>261.90158300000002</v>
      </c>
      <c r="S9754" s="3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9"/>
        <v>2</v>
      </c>
      <c r="L9755" t="s">
        <v>117</v>
      </c>
      <c r="M9755" t="s">
        <v>118</v>
      </c>
      <c r="N975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 s="3">
        <f>VLOOKUP(TableOMP[[#This Row],[Label]],TableAvg[],2,FALSE)</f>
        <v>261.84977199999997</v>
      </c>
      <c r="P9755" s="3">
        <f>VLOOKUP(TableOMP[[#This Row],[Label]],TableAvg[],3,FALSE)</f>
        <v>0</v>
      </c>
      <c r="Q9755" s="3">
        <f>TableOMP[[#This Row],[Avg]]-$U$2*TableOMP[[#This Row],[StdDev]]</f>
        <v>261.84977199999997</v>
      </c>
      <c r="R9755" s="3">
        <f>TableOMP[[#This Row],[Avg]]+$U$2*TableOMP[[#This Row],[StdDev]]</f>
        <v>261.84977199999997</v>
      </c>
      <c r="S9755" s="3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9"/>
        <v>2</v>
      </c>
      <c r="L9756" t="s">
        <v>117</v>
      </c>
      <c r="M9756" t="s">
        <v>118</v>
      </c>
      <c r="N975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 s="3">
        <f>VLOOKUP(TableOMP[[#This Row],[Label]],TableAvg[],2,FALSE)</f>
        <v>261.94189499999999</v>
      </c>
      <c r="P9756" s="3">
        <f>VLOOKUP(TableOMP[[#This Row],[Label]],TableAvg[],3,FALSE)</f>
        <v>0</v>
      </c>
      <c r="Q9756" s="3">
        <f>TableOMP[[#This Row],[Avg]]-$U$2*TableOMP[[#This Row],[StdDev]]</f>
        <v>261.94189499999999</v>
      </c>
      <c r="R9756" s="3">
        <f>TableOMP[[#This Row],[Avg]]+$U$2*TableOMP[[#This Row],[StdDev]]</f>
        <v>261.94189499999999</v>
      </c>
      <c r="S9756" s="3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9"/>
        <v>2</v>
      </c>
      <c r="L9757" t="s">
        <v>117</v>
      </c>
      <c r="M9757" t="s">
        <v>118</v>
      </c>
      <c r="N975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 s="3">
        <f>VLOOKUP(TableOMP[[#This Row],[Label]],TableAvg[],2,FALSE)</f>
        <v>261.99968000000001</v>
      </c>
      <c r="P9757" s="3">
        <f>VLOOKUP(TableOMP[[#This Row],[Label]],TableAvg[],3,FALSE)</f>
        <v>0</v>
      </c>
      <c r="Q9757" s="3">
        <f>TableOMP[[#This Row],[Avg]]-$U$2*TableOMP[[#This Row],[StdDev]]</f>
        <v>261.99968000000001</v>
      </c>
      <c r="R9757" s="3">
        <f>TableOMP[[#This Row],[Avg]]+$U$2*TableOMP[[#This Row],[StdDev]]</f>
        <v>261.99968000000001</v>
      </c>
      <c r="S9757" s="3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9"/>
        <v>2</v>
      </c>
      <c r="L9758" t="s">
        <v>117</v>
      </c>
      <c r="M9758" t="s">
        <v>118</v>
      </c>
      <c r="N975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 s="3">
        <f>VLOOKUP(TableOMP[[#This Row],[Label]],TableAvg[],2,FALSE)</f>
        <v>261.95046600000001</v>
      </c>
      <c r="P9758" s="3">
        <f>VLOOKUP(TableOMP[[#This Row],[Label]],TableAvg[],3,FALSE)</f>
        <v>0</v>
      </c>
      <c r="Q9758" s="3">
        <f>TableOMP[[#This Row],[Avg]]-$U$2*TableOMP[[#This Row],[StdDev]]</f>
        <v>261.95046600000001</v>
      </c>
      <c r="R9758" s="3">
        <f>TableOMP[[#This Row],[Avg]]+$U$2*TableOMP[[#This Row],[StdDev]]</f>
        <v>261.95046600000001</v>
      </c>
      <c r="S9758" s="3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9"/>
        <v>2</v>
      </c>
      <c r="L9759" t="s">
        <v>117</v>
      </c>
      <c r="M9759" t="s">
        <v>118</v>
      </c>
      <c r="N975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 s="3">
        <f>VLOOKUP(TableOMP[[#This Row],[Label]],TableAvg[],2,FALSE)</f>
        <v>262.16781099999997</v>
      </c>
      <c r="P9759" s="3">
        <f>VLOOKUP(TableOMP[[#This Row],[Label]],TableAvg[],3,FALSE)</f>
        <v>0</v>
      </c>
      <c r="Q9759" s="3">
        <f>TableOMP[[#This Row],[Avg]]-$U$2*TableOMP[[#This Row],[StdDev]]</f>
        <v>262.16781099999997</v>
      </c>
      <c r="R9759" s="3">
        <f>TableOMP[[#This Row],[Avg]]+$U$2*TableOMP[[#This Row],[StdDev]]</f>
        <v>262.16781099999997</v>
      </c>
      <c r="S9759" s="3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9"/>
        <v>2</v>
      </c>
      <c r="L9760" t="s">
        <v>117</v>
      </c>
      <c r="M9760" t="s">
        <v>118</v>
      </c>
      <c r="N976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 s="3">
        <f>VLOOKUP(TableOMP[[#This Row],[Label]],TableAvg[],2,FALSE)</f>
        <v>262.03233899999998</v>
      </c>
      <c r="P9760" s="3">
        <f>VLOOKUP(TableOMP[[#This Row],[Label]],TableAvg[],3,FALSE)</f>
        <v>0</v>
      </c>
      <c r="Q9760" s="3">
        <f>TableOMP[[#This Row],[Avg]]-$U$2*TableOMP[[#This Row],[StdDev]]</f>
        <v>262.03233899999998</v>
      </c>
      <c r="R9760" s="3">
        <f>TableOMP[[#This Row],[Avg]]+$U$2*TableOMP[[#This Row],[StdDev]]</f>
        <v>262.03233899999998</v>
      </c>
      <c r="S9760" s="3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9"/>
        <v>2</v>
      </c>
      <c r="L9761" t="s">
        <v>117</v>
      </c>
      <c r="M9761" t="s">
        <v>118</v>
      </c>
      <c r="N976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 s="3">
        <f>VLOOKUP(TableOMP[[#This Row],[Label]],TableAvg[],2,FALSE)</f>
        <v>261.84684199999998</v>
      </c>
      <c r="P9761" s="3">
        <f>VLOOKUP(TableOMP[[#This Row],[Label]],TableAvg[],3,FALSE)</f>
        <v>0</v>
      </c>
      <c r="Q9761" s="3">
        <f>TableOMP[[#This Row],[Avg]]-$U$2*TableOMP[[#This Row],[StdDev]]</f>
        <v>261.84684199999998</v>
      </c>
      <c r="R9761" s="3">
        <f>TableOMP[[#This Row],[Avg]]+$U$2*TableOMP[[#This Row],[StdDev]]</f>
        <v>261.84684199999998</v>
      </c>
      <c r="S9761" s="3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9"/>
        <v>2</v>
      </c>
      <c r="L9762" t="s">
        <v>117</v>
      </c>
      <c r="M9762" t="s">
        <v>118</v>
      </c>
      <c r="N976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 s="3">
        <f>VLOOKUP(TableOMP[[#This Row],[Label]],TableAvg[],2,FALSE)</f>
        <v>261.96127899999999</v>
      </c>
      <c r="P9762" s="3">
        <f>VLOOKUP(TableOMP[[#This Row],[Label]],TableAvg[],3,FALSE)</f>
        <v>0</v>
      </c>
      <c r="Q9762" s="3">
        <f>TableOMP[[#This Row],[Avg]]-$U$2*TableOMP[[#This Row],[StdDev]]</f>
        <v>261.96127899999999</v>
      </c>
      <c r="R9762" s="3">
        <f>TableOMP[[#This Row],[Avg]]+$U$2*TableOMP[[#This Row],[StdDev]]</f>
        <v>261.96127899999999</v>
      </c>
      <c r="S9762" s="3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9"/>
        <v>2</v>
      </c>
      <c r="L9763" t="s">
        <v>117</v>
      </c>
      <c r="M9763" t="s">
        <v>118</v>
      </c>
      <c r="N976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 s="3">
        <f>VLOOKUP(TableOMP[[#This Row],[Label]],TableAvg[],2,FALSE)</f>
        <v>262.07350200000002</v>
      </c>
      <c r="P9763" s="3">
        <f>VLOOKUP(TableOMP[[#This Row],[Label]],TableAvg[],3,FALSE)</f>
        <v>0</v>
      </c>
      <c r="Q9763" s="3">
        <f>TableOMP[[#This Row],[Avg]]-$U$2*TableOMP[[#This Row],[StdDev]]</f>
        <v>262.07350200000002</v>
      </c>
      <c r="R9763" s="3">
        <f>TableOMP[[#This Row],[Avg]]+$U$2*TableOMP[[#This Row],[StdDev]]</f>
        <v>262.07350200000002</v>
      </c>
      <c r="S9763" s="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9"/>
        <v>2</v>
      </c>
      <c r="L9764" t="s">
        <v>117</v>
      </c>
      <c r="M9764" t="s">
        <v>118</v>
      </c>
      <c r="N976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 s="3">
        <f>VLOOKUP(TableOMP[[#This Row],[Label]],TableAvg[],2,FALSE)</f>
        <v>262.44088599999998</v>
      </c>
      <c r="P9764" s="3">
        <f>VLOOKUP(TableOMP[[#This Row],[Label]],TableAvg[],3,FALSE)</f>
        <v>0</v>
      </c>
      <c r="Q9764" s="3">
        <f>TableOMP[[#This Row],[Avg]]-$U$2*TableOMP[[#This Row],[StdDev]]</f>
        <v>262.44088599999998</v>
      </c>
      <c r="R9764" s="3">
        <f>TableOMP[[#This Row],[Avg]]+$U$2*TableOMP[[#This Row],[StdDev]]</f>
        <v>262.44088599999998</v>
      </c>
      <c r="S9764" s="3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9"/>
        <v>2</v>
      </c>
      <c r="L9765" t="s">
        <v>117</v>
      </c>
      <c r="M9765" t="s">
        <v>118</v>
      </c>
      <c r="N976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 s="3">
        <f>VLOOKUP(TableOMP[[#This Row],[Label]],TableAvg[],2,FALSE)</f>
        <v>262.32482099999999</v>
      </c>
      <c r="P9765" s="3">
        <f>VLOOKUP(TableOMP[[#This Row],[Label]],TableAvg[],3,FALSE)</f>
        <v>0</v>
      </c>
      <c r="Q9765" s="3">
        <f>TableOMP[[#This Row],[Avg]]-$U$2*TableOMP[[#This Row],[StdDev]]</f>
        <v>262.32482099999999</v>
      </c>
      <c r="R9765" s="3">
        <f>TableOMP[[#This Row],[Avg]]+$U$2*TableOMP[[#This Row],[StdDev]]</f>
        <v>262.32482099999999</v>
      </c>
      <c r="S9765" s="3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9"/>
        <v>2</v>
      </c>
      <c r="L9766" t="s">
        <v>117</v>
      </c>
      <c r="M9766" t="s">
        <v>118</v>
      </c>
      <c r="N976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 s="3">
        <f>VLOOKUP(TableOMP[[#This Row],[Label]],TableAvg[],2,FALSE)</f>
        <v>262.30447400000003</v>
      </c>
      <c r="P9766" s="3">
        <f>VLOOKUP(TableOMP[[#This Row],[Label]],TableAvg[],3,FALSE)</f>
        <v>0</v>
      </c>
      <c r="Q9766" s="3">
        <f>TableOMP[[#This Row],[Avg]]-$U$2*TableOMP[[#This Row],[StdDev]]</f>
        <v>262.30447400000003</v>
      </c>
      <c r="R9766" s="3">
        <f>TableOMP[[#This Row],[Avg]]+$U$2*TableOMP[[#This Row],[StdDev]]</f>
        <v>262.30447400000003</v>
      </c>
      <c r="S9766" s="3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9"/>
        <v>2</v>
      </c>
      <c r="L9767" t="s">
        <v>117</v>
      </c>
      <c r="M9767" t="s">
        <v>118</v>
      </c>
      <c r="N976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 s="3">
        <f>VLOOKUP(TableOMP[[#This Row],[Label]],TableAvg[],2,FALSE)</f>
        <v>261.98782199999999</v>
      </c>
      <c r="P9767" s="3">
        <f>VLOOKUP(TableOMP[[#This Row],[Label]],TableAvg[],3,FALSE)</f>
        <v>0</v>
      </c>
      <c r="Q9767" s="3">
        <f>TableOMP[[#This Row],[Avg]]-$U$2*TableOMP[[#This Row],[StdDev]]</f>
        <v>261.98782199999999</v>
      </c>
      <c r="R9767" s="3">
        <f>TableOMP[[#This Row],[Avg]]+$U$2*TableOMP[[#This Row],[StdDev]]</f>
        <v>261.98782199999999</v>
      </c>
      <c r="S9767" s="3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9"/>
        <v>2</v>
      </c>
      <c r="L9768" t="s">
        <v>117</v>
      </c>
      <c r="M9768" t="s">
        <v>118</v>
      </c>
      <c r="N976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 s="3">
        <f>VLOOKUP(TableOMP[[#This Row],[Label]],TableAvg[],2,FALSE)</f>
        <v>262.21581900000001</v>
      </c>
      <c r="P9768" s="3">
        <f>VLOOKUP(TableOMP[[#This Row],[Label]],TableAvg[],3,FALSE)</f>
        <v>0</v>
      </c>
      <c r="Q9768" s="3">
        <f>TableOMP[[#This Row],[Avg]]-$U$2*TableOMP[[#This Row],[StdDev]]</f>
        <v>262.21581900000001</v>
      </c>
      <c r="R9768" s="3">
        <f>TableOMP[[#This Row],[Avg]]+$U$2*TableOMP[[#This Row],[StdDev]]</f>
        <v>262.21581900000001</v>
      </c>
      <c r="S9768" s="3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9"/>
        <v>2</v>
      </c>
      <c r="L9769" t="s">
        <v>117</v>
      </c>
      <c r="M9769" t="s">
        <v>118</v>
      </c>
      <c r="N976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 s="3">
        <f>VLOOKUP(TableOMP[[#This Row],[Label]],TableAvg[],2,FALSE)</f>
        <v>262.36979600000001</v>
      </c>
      <c r="P9769" s="3">
        <f>VLOOKUP(TableOMP[[#This Row],[Label]],TableAvg[],3,FALSE)</f>
        <v>0</v>
      </c>
      <c r="Q9769" s="3">
        <f>TableOMP[[#This Row],[Avg]]-$U$2*TableOMP[[#This Row],[StdDev]]</f>
        <v>262.36979600000001</v>
      </c>
      <c r="R9769" s="3">
        <f>TableOMP[[#This Row],[Avg]]+$U$2*TableOMP[[#This Row],[StdDev]]</f>
        <v>262.36979600000001</v>
      </c>
      <c r="S9769" s="3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 s="3">
        <f>VLOOKUP(TableOMP[[#This Row],[Label]],TableAvg[],2,FALSE)</f>
        <v>237.33422166666665</v>
      </c>
      <c r="P9770" s="3">
        <f>VLOOKUP(TableOMP[[#This Row],[Label]],TableAvg[],3,FALSE)</f>
        <v>0.10372874840400355</v>
      </c>
      <c r="Q9770" s="3">
        <f>TableOMP[[#This Row],[Avg]]-$U$2*TableOMP[[#This Row],[StdDev]]</f>
        <v>237.12676416985863</v>
      </c>
      <c r="R9770" s="3">
        <f>TableOMP[[#This Row],[Avg]]+$U$2*TableOMP[[#This Row],[StdDev]]</f>
        <v>237.54167916347467</v>
      </c>
      <c r="S9770" s="3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0">MID(M9771,22,1)</f>
        <v>4</v>
      </c>
      <c r="L9771" t="s">
        <v>119</v>
      </c>
      <c r="M9771" t="s">
        <v>120</v>
      </c>
      <c r="N977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 s="3">
        <f>VLOOKUP(TableOMP[[#This Row],[Label]],TableAvg[],2,FALSE)</f>
        <v>238.31353566666667</v>
      </c>
      <c r="P9771" s="3">
        <f>VLOOKUP(TableOMP[[#This Row],[Label]],TableAvg[],3,FALSE)</f>
        <v>0.90955834248387601</v>
      </c>
      <c r="Q9771" s="3">
        <f>TableOMP[[#This Row],[Avg]]-$U$2*TableOMP[[#This Row],[StdDev]]</f>
        <v>236.49441898169891</v>
      </c>
      <c r="R9771" s="3">
        <f>TableOMP[[#This Row],[Avg]]+$U$2*TableOMP[[#This Row],[StdDev]]</f>
        <v>240.13265235163442</v>
      </c>
      <c r="S9771" s="3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0"/>
        <v>4</v>
      </c>
      <c r="L9772" t="s">
        <v>119</v>
      </c>
      <c r="M9772" t="s">
        <v>120</v>
      </c>
      <c r="N977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 s="3">
        <f>VLOOKUP(TableOMP[[#This Row],[Label]],TableAvg[],2,FALSE)</f>
        <v>237.21352133333335</v>
      </c>
      <c r="P9772" s="3">
        <f>VLOOKUP(TableOMP[[#This Row],[Label]],TableAvg[],3,FALSE)</f>
        <v>0.1078294616053638</v>
      </c>
      <c r="Q9772" s="3">
        <f>TableOMP[[#This Row],[Avg]]-$U$2*TableOMP[[#This Row],[StdDev]]</f>
        <v>236.99786241012262</v>
      </c>
      <c r="R9772" s="3">
        <f>TableOMP[[#This Row],[Avg]]+$U$2*TableOMP[[#This Row],[StdDev]]</f>
        <v>237.42918025654407</v>
      </c>
      <c r="S9772" s="3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0"/>
        <v>4</v>
      </c>
      <c r="L9773" t="s">
        <v>119</v>
      </c>
      <c r="M9773" t="s">
        <v>120</v>
      </c>
      <c r="N977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 s="3">
        <f>VLOOKUP(TableOMP[[#This Row],[Label]],TableAvg[],2,FALSE)</f>
        <v>237.25104133333332</v>
      </c>
      <c r="P9773" s="3">
        <f>VLOOKUP(TableOMP[[#This Row],[Label]],TableAvg[],3,FALSE)</f>
        <v>6.5045686623289981E-2</v>
      </c>
      <c r="Q9773" s="3">
        <f>TableOMP[[#This Row],[Avg]]-$U$2*TableOMP[[#This Row],[StdDev]]</f>
        <v>237.12094996008673</v>
      </c>
      <c r="R9773" s="3">
        <f>TableOMP[[#This Row],[Avg]]+$U$2*TableOMP[[#This Row],[StdDev]]</f>
        <v>237.3811327065799</v>
      </c>
      <c r="S9773" s="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0"/>
        <v>4</v>
      </c>
      <c r="L9774" t="s">
        <v>119</v>
      </c>
      <c r="M9774" t="s">
        <v>120</v>
      </c>
      <c r="N977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 s="3">
        <f>VLOOKUP(TableOMP[[#This Row],[Label]],TableAvg[],2,FALSE)</f>
        <v>234.24413100000001</v>
      </c>
      <c r="P9774" s="3">
        <f>VLOOKUP(TableOMP[[#This Row],[Label]],TableAvg[],3,FALSE)</f>
        <v>5.0472772585699195</v>
      </c>
      <c r="Q9774" s="3">
        <f>TableOMP[[#This Row],[Avg]]-$U$2*TableOMP[[#This Row],[StdDev]]</f>
        <v>224.14957648286017</v>
      </c>
      <c r="R9774" s="3">
        <f>TableOMP[[#This Row],[Avg]]+$U$2*TableOMP[[#This Row],[StdDev]]</f>
        <v>244.33868551713985</v>
      </c>
      <c r="S9774" s="3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0"/>
        <v>4</v>
      </c>
      <c r="L9775" t="s">
        <v>119</v>
      </c>
      <c r="M9775" t="s">
        <v>120</v>
      </c>
      <c r="N977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 s="3">
        <f>VLOOKUP(TableOMP[[#This Row],[Label]],TableAvg[],2,FALSE)</f>
        <v>237.52163250000001</v>
      </c>
      <c r="P9775" s="3">
        <f>VLOOKUP(TableOMP[[#This Row],[Label]],TableAvg[],3,FALSE)</f>
        <v>0.38189449999380526</v>
      </c>
      <c r="Q9775" s="3">
        <f>TableOMP[[#This Row],[Avg]]-$U$2*TableOMP[[#This Row],[StdDev]]</f>
        <v>236.7578435000124</v>
      </c>
      <c r="R9775" s="3">
        <f>TableOMP[[#This Row],[Avg]]+$U$2*TableOMP[[#This Row],[StdDev]]</f>
        <v>238.28542149998762</v>
      </c>
      <c r="S9775" s="3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0"/>
        <v>4</v>
      </c>
      <c r="L9776" t="s">
        <v>119</v>
      </c>
      <c r="M9776" t="s">
        <v>120</v>
      </c>
      <c r="N977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 s="3">
        <f>VLOOKUP(TableOMP[[#This Row],[Label]],TableAvg[],2,FALSE)</f>
        <v>238.77751166666667</v>
      </c>
      <c r="P9776" s="3">
        <f>VLOOKUP(TableOMP[[#This Row],[Label]],TableAvg[],3,FALSE)</f>
        <v>1.5351611550314499</v>
      </c>
      <c r="Q9776" s="3">
        <f>TableOMP[[#This Row],[Avg]]-$U$2*TableOMP[[#This Row],[StdDev]]</f>
        <v>235.70718935660378</v>
      </c>
      <c r="R9776" s="3">
        <f>TableOMP[[#This Row],[Avg]]+$U$2*TableOMP[[#This Row],[StdDev]]</f>
        <v>241.84783397672956</v>
      </c>
      <c r="S9776" s="3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0"/>
        <v>4</v>
      </c>
      <c r="L9777" t="s">
        <v>119</v>
      </c>
      <c r="M9777" t="s">
        <v>120</v>
      </c>
      <c r="N977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 s="3">
        <f>VLOOKUP(TableOMP[[#This Row],[Label]],TableAvg[],2,FALSE)</f>
        <v>233.90741833333331</v>
      </c>
      <c r="P9777" s="3">
        <f>VLOOKUP(TableOMP[[#This Row],[Label]],TableAvg[],3,FALSE)</f>
        <v>4.8967651115058697</v>
      </c>
      <c r="Q9777" s="3">
        <f>TableOMP[[#This Row],[Avg]]-$U$2*TableOMP[[#This Row],[StdDev]]</f>
        <v>224.11388811032157</v>
      </c>
      <c r="R9777" s="3">
        <f>TableOMP[[#This Row],[Avg]]+$U$2*TableOMP[[#This Row],[StdDev]]</f>
        <v>243.70094855634505</v>
      </c>
      <c r="S9777" s="3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0"/>
        <v>4</v>
      </c>
      <c r="L9778" t="s">
        <v>119</v>
      </c>
      <c r="M9778" t="s">
        <v>120</v>
      </c>
      <c r="N977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 s="3">
        <f>VLOOKUP(TableOMP[[#This Row],[Label]],TableAvg[],2,FALSE)</f>
        <v>233.82286433333334</v>
      </c>
      <c r="P9778" s="3">
        <f>VLOOKUP(TableOMP[[#This Row],[Label]],TableAvg[],3,FALSE)</f>
        <v>4.9011107228833977</v>
      </c>
      <c r="Q9778" s="3">
        <f>TableOMP[[#This Row],[Avg]]-$U$2*TableOMP[[#This Row],[StdDev]]</f>
        <v>224.02064288756654</v>
      </c>
      <c r="R9778" s="3">
        <f>TableOMP[[#This Row],[Avg]]+$U$2*TableOMP[[#This Row],[StdDev]]</f>
        <v>243.62508577910015</v>
      </c>
      <c r="S9778" s="3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0"/>
        <v>4</v>
      </c>
      <c r="L9779" t="s">
        <v>119</v>
      </c>
      <c r="M9779" t="s">
        <v>120</v>
      </c>
      <c r="N977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 s="3">
        <f>VLOOKUP(TableOMP[[#This Row],[Label]],TableAvg[],2,FALSE)</f>
        <v>237.71480566666665</v>
      </c>
      <c r="P9779" s="3">
        <f>VLOOKUP(TableOMP[[#This Row],[Label]],TableAvg[],3,FALSE)</f>
        <v>0.64441914132797284</v>
      </c>
      <c r="Q9779" s="3">
        <f>TableOMP[[#This Row],[Avg]]-$U$2*TableOMP[[#This Row],[StdDev]]</f>
        <v>236.4259673840107</v>
      </c>
      <c r="R9779" s="3">
        <f>TableOMP[[#This Row],[Avg]]+$U$2*TableOMP[[#This Row],[StdDev]]</f>
        <v>239.00364394932259</v>
      </c>
      <c r="S9779" s="3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0"/>
        <v>4</v>
      </c>
      <c r="L9780" t="s">
        <v>119</v>
      </c>
      <c r="M9780" t="s">
        <v>120</v>
      </c>
      <c r="N978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 s="3">
        <f>VLOOKUP(TableOMP[[#This Row],[Label]],TableAvg[],2,FALSE)</f>
        <v>237.65024566666668</v>
      </c>
      <c r="P9780" s="3">
        <f>VLOOKUP(TableOMP[[#This Row],[Label]],TableAvg[],3,FALSE)</f>
        <v>0.46710155363167338</v>
      </c>
      <c r="Q9780" s="3">
        <f>TableOMP[[#This Row],[Avg]]-$U$2*TableOMP[[#This Row],[StdDev]]</f>
        <v>236.71604255940332</v>
      </c>
      <c r="R9780" s="3">
        <f>TableOMP[[#This Row],[Avg]]+$U$2*TableOMP[[#This Row],[StdDev]]</f>
        <v>238.58444877393003</v>
      </c>
      <c r="S9780" s="3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0"/>
        <v>4</v>
      </c>
      <c r="L9781" t="s">
        <v>119</v>
      </c>
      <c r="M9781" t="s">
        <v>120</v>
      </c>
      <c r="N978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 s="3">
        <f>VLOOKUP(TableOMP[[#This Row],[Label]],TableAvg[],2,FALSE)</f>
        <v>237.71801733333334</v>
      </c>
      <c r="P9781" s="3">
        <f>VLOOKUP(TableOMP[[#This Row],[Label]],TableAvg[],3,FALSE)</f>
        <v>0.39443401123513383</v>
      </c>
      <c r="Q9781" s="3">
        <f>TableOMP[[#This Row],[Avg]]-$U$2*TableOMP[[#This Row],[StdDev]]</f>
        <v>236.92914931086307</v>
      </c>
      <c r="R9781" s="3">
        <f>TableOMP[[#This Row],[Avg]]+$U$2*TableOMP[[#This Row],[StdDev]]</f>
        <v>238.5068853558036</v>
      </c>
      <c r="S9781" s="3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0"/>
        <v>4</v>
      </c>
      <c r="L9782" t="s">
        <v>119</v>
      </c>
      <c r="M9782" t="s">
        <v>120</v>
      </c>
      <c r="N978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 s="3">
        <f>VLOOKUP(TableOMP[[#This Row],[Label]],TableAvg[],2,FALSE)</f>
        <v>237.51547833333333</v>
      </c>
      <c r="P9782" s="3">
        <f>VLOOKUP(TableOMP[[#This Row],[Label]],TableAvg[],3,FALSE)</f>
        <v>0.24232323809782946</v>
      </c>
      <c r="Q9782" s="3">
        <f>TableOMP[[#This Row],[Avg]]-$U$2*TableOMP[[#This Row],[StdDev]]</f>
        <v>237.03083185713768</v>
      </c>
      <c r="R9782" s="3">
        <f>TableOMP[[#This Row],[Avg]]+$U$2*TableOMP[[#This Row],[StdDev]]</f>
        <v>238.00012480952898</v>
      </c>
      <c r="S9782" s="3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0"/>
        <v>4</v>
      </c>
      <c r="L9783" t="s">
        <v>119</v>
      </c>
      <c r="M9783" t="s">
        <v>120</v>
      </c>
      <c r="N978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 s="3">
        <f>VLOOKUP(TableOMP[[#This Row],[Label]],TableAvg[],2,FALSE)</f>
        <v>237.24532500000001</v>
      </c>
      <c r="P9783" s="3">
        <f>VLOOKUP(TableOMP[[#This Row],[Label]],TableAvg[],3,FALSE)</f>
        <v>4.4940874641695334E-2</v>
      </c>
      <c r="Q9783" s="3">
        <f>TableOMP[[#This Row],[Avg]]-$U$2*TableOMP[[#This Row],[StdDev]]</f>
        <v>237.15544325071662</v>
      </c>
      <c r="R9783" s="3">
        <f>TableOMP[[#This Row],[Avg]]+$U$2*TableOMP[[#This Row],[StdDev]]</f>
        <v>237.3352067492834</v>
      </c>
      <c r="S9783" s="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0"/>
        <v>4</v>
      </c>
      <c r="L9784" t="s">
        <v>119</v>
      </c>
      <c r="M9784" t="s">
        <v>120</v>
      </c>
      <c r="N978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 s="3">
        <f>VLOOKUP(TableOMP[[#This Row],[Label]],TableAvg[],2,FALSE)</f>
        <v>237.28403233333333</v>
      </c>
      <c r="P9784" s="3">
        <f>VLOOKUP(TableOMP[[#This Row],[Label]],TableAvg[],3,FALSE)</f>
        <v>4.2747353524726375E-2</v>
      </c>
      <c r="Q9784" s="3">
        <f>TableOMP[[#This Row],[Avg]]-$U$2*TableOMP[[#This Row],[StdDev]]</f>
        <v>237.19853762628387</v>
      </c>
      <c r="R9784" s="3">
        <f>TableOMP[[#This Row],[Avg]]+$U$2*TableOMP[[#This Row],[StdDev]]</f>
        <v>237.36952704038279</v>
      </c>
      <c r="S9784" s="3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0"/>
        <v>4</v>
      </c>
      <c r="L9785" t="s">
        <v>119</v>
      </c>
      <c r="M9785" t="s">
        <v>120</v>
      </c>
      <c r="N978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 s="3">
        <f>VLOOKUP(TableOMP[[#This Row],[Label]],TableAvg[],2,FALSE)</f>
        <v>237.30206033333334</v>
      </c>
      <c r="P9785" s="3">
        <f>VLOOKUP(TableOMP[[#This Row],[Label]],TableAvg[],3,FALSE)</f>
        <v>2.2767078156488627E-2</v>
      </c>
      <c r="Q9785" s="3">
        <f>TableOMP[[#This Row],[Avg]]-$U$2*TableOMP[[#This Row],[StdDev]]</f>
        <v>237.25652617702036</v>
      </c>
      <c r="R9785" s="3">
        <f>TableOMP[[#This Row],[Avg]]+$U$2*TableOMP[[#This Row],[StdDev]]</f>
        <v>237.34759448964633</v>
      </c>
      <c r="S9785" s="3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0"/>
        <v>4</v>
      </c>
      <c r="L9786" t="s">
        <v>119</v>
      </c>
      <c r="M9786" t="s">
        <v>120</v>
      </c>
      <c r="N978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 s="3">
        <f>VLOOKUP(TableOMP[[#This Row],[Label]],TableAvg[],2,FALSE)</f>
        <v>237.90600099999997</v>
      </c>
      <c r="P9786" s="3">
        <f>VLOOKUP(TableOMP[[#This Row],[Label]],TableAvg[],3,FALSE)</f>
        <v>0.55481527800818708</v>
      </c>
      <c r="Q9786" s="3">
        <f>TableOMP[[#This Row],[Avg]]-$U$2*TableOMP[[#This Row],[StdDev]]</f>
        <v>236.79637044398359</v>
      </c>
      <c r="R9786" s="3">
        <f>TableOMP[[#This Row],[Avg]]+$U$2*TableOMP[[#This Row],[StdDev]]</f>
        <v>239.01563155601636</v>
      </c>
      <c r="S9786" s="3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0"/>
        <v>4</v>
      </c>
      <c r="L9787" t="s">
        <v>119</v>
      </c>
      <c r="M9787" t="s">
        <v>120</v>
      </c>
      <c r="N978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 s="3">
        <f>VLOOKUP(TableOMP[[#This Row],[Label]],TableAvg[],2,FALSE)</f>
        <v>237.34171966666668</v>
      </c>
      <c r="P9787" s="3">
        <f>VLOOKUP(TableOMP[[#This Row],[Label]],TableAvg[],3,FALSE)</f>
        <v>7.5124897239188748E-2</v>
      </c>
      <c r="Q9787" s="3">
        <f>TableOMP[[#This Row],[Avg]]-$U$2*TableOMP[[#This Row],[StdDev]]</f>
        <v>237.19146987218829</v>
      </c>
      <c r="R9787" s="3">
        <f>TableOMP[[#This Row],[Avg]]+$U$2*TableOMP[[#This Row],[StdDev]]</f>
        <v>237.49196946114506</v>
      </c>
      <c r="S9787" s="3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0"/>
        <v>4</v>
      </c>
      <c r="L9788" t="s">
        <v>119</v>
      </c>
      <c r="M9788" t="s">
        <v>120</v>
      </c>
      <c r="N978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 s="3">
        <f>VLOOKUP(TableOMP[[#This Row],[Label]],TableAvg[],2,FALSE)</f>
        <v>237.538107</v>
      </c>
      <c r="P9788" s="3">
        <f>VLOOKUP(TableOMP[[#This Row],[Label]],TableAvg[],3,FALSE)</f>
        <v>0.25206986485300753</v>
      </c>
      <c r="Q9788" s="3">
        <f>TableOMP[[#This Row],[Avg]]-$U$2*TableOMP[[#This Row],[StdDev]]</f>
        <v>237.03396727029397</v>
      </c>
      <c r="R9788" s="3">
        <f>TableOMP[[#This Row],[Avg]]+$U$2*TableOMP[[#This Row],[StdDev]]</f>
        <v>238.04224672970602</v>
      </c>
      <c r="S9788" s="3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0"/>
        <v>4</v>
      </c>
      <c r="L9789" t="s">
        <v>119</v>
      </c>
      <c r="M9789" t="s">
        <v>120</v>
      </c>
      <c r="N978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 s="3">
        <f>VLOOKUP(TableOMP[[#This Row],[Label]],TableAvg[],2,FALSE)</f>
        <v>237.8665566666667</v>
      </c>
      <c r="P9789" s="3">
        <f>VLOOKUP(TableOMP[[#This Row],[Label]],TableAvg[],3,FALSE)</f>
        <v>0.35823892216828107</v>
      </c>
      <c r="Q9789" s="3">
        <f>TableOMP[[#This Row],[Avg]]-$U$2*TableOMP[[#This Row],[StdDev]]</f>
        <v>237.15007882233013</v>
      </c>
      <c r="R9789" s="3">
        <f>TableOMP[[#This Row],[Avg]]+$U$2*TableOMP[[#This Row],[StdDev]]</f>
        <v>238.58303451100326</v>
      </c>
      <c r="S9789" s="3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0"/>
        <v>4</v>
      </c>
      <c r="L9790" t="s">
        <v>119</v>
      </c>
      <c r="M9790" t="s">
        <v>120</v>
      </c>
      <c r="N979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 s="3">
        <f>VLOOKUP(TableOMP[[#This Row],[Label]],TableAvg[],2,FALSE)</f>
        <v>233.89919699999999</v>
      </c>
      <c r="P9790" s="3">
        <f>VLOOKUP(TableOMP[[#This Row],[Label]],TableAvg[],3,FALSE)</f>
        <v>4.8319294276096194</v>
      </c>
      <c r="Q9790" s="3">
        <f>TableOMP[[#This Row],[Avg]]-$U$2*TableOMP[[#This Row],[StdDev]]</f>
        <v>224.23533814478074</v>
      </c>
      <c r="R9790" s="3">
        <f>TableOMP[[#This Row],[Avg]]+$U$2*TableOMP[[#This Row],[StdDev]]</f>
        <v>243.56305585521923</v>
      </c>
      <c r="S9790" s="3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0"/>
        <v>4</v>
      </c>
      <c r="L9791" t="s">
        <v>119</v>
      </c>
      <c r="M9791" t="s">
        <v>120</v>
      </c>
      <c r="N979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 s="3">
        <f>VLOOKUP(TableOMP[[#This Row],[Label]],TableAvg[],2,FALSE)</f>
        <v>237.40240866666667</v>
      </c>
      <c r="P9791" s="3">
        <f>VLOOKUP(TableOMP[[#This Row],[Label]],TableAvg[],3,FALSE)</f>
        <v>0.16173655604413328</v>
      </c>
      <c r="Q9791" s="3">
        <f>TableOMP[[#This Row],[Avg]]-$U$2*TableOMP[[#This Row],[StdDev]]</f>
        <v>237.07893555457841</v>
      </c>
      <c r="R9791" s="3">
        <f>TableOMP[[#This Row],[Avg]]+$U$2*TableOMP[[#This Row],[StdDev]]</f>
        <v>237.72588177875494</v>
      </c>
      <c r="S9791" s="3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0"/>
        <v>4</v>
      </c>
      <c r="L9792" t="s">
        <v>119</v>
      </c>
      <c r="M9792" t="s">
        <v>120</v>
      </c>
      <c r="N979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 s="3">
        <f>VLOOKUP(TableOMP[[#This Row],[Label]],TableAvg[],2,FALSE)</f>
        <v>237.3224303333333</v>
      </c>
      <c r="P9792" s="3">
        <f>VLOOKUP(TableOMP[[#This Row],[Label]],TableAvg[],3,FALSE)</f>
        <v>0.1512093627891983</v>
      </c>
      <c r="Q9792" s="3">
        <f>TableOMP[[#This Row],[Avg]]-$U$2*TableOMP[[#This Row],[StdDev]]</f>
        <v>237.0200116077549</v>
      </c>
      <c r="R9792" s="3">
        <f>TableOMP[[#This Row],[Avg]]+$U$2*TableOMP[[#This Row],[StdDev]]</f>
        <v>237.62484905891171</v>
      </c>
      <c r="S9792" s="3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0"/>
        <v>4</v>
      </c>
      <c r="L9793" t="s">
        <v>119</v>
      </c>
      <c r="M9793" t="s">
        <v>120</v>
      </c>
      <c r="N979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 s="3">
        <f>VLOOKUP(TableOMP[[#This Row],[Label]],TableAvg[],2,FALSE)</f>
        <v>238.01185233333331</v>
      </c>
      <c r="P9793" s="3">
        <f>VLOOKUP(TableOMP[[#This Row],[Label]],TableAvg[],3,FALSE)</f>
        <v>1.1499439548092889</v>
      </c>
      <c r="Q9793" s="3">
        <f>TableOMP[[#This Row],[Avg]]-$U$2*TableOMP[[#This Row],[StdDev]]</f>
        <v>235.71196442371473</v>
      </c>
      <c r="R9793" s="3">
        <f>TableOMP[[#This Row],[Avg]]+$U$2*TableOMP[[#This Row],[StdDev]]</f>
        <v>240.31174024295188</v>
      </c>
      <c r="S9793" s="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0"/>
        <v>4</v>
      </c>
      <c r="L9794" t="s">
        <v>119</v>
      </c>
      <c r="M9794" t="s">
        <v>120</v>
      </c>
      <c r="N979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 s="3">
        <f>VLOOKUP(TableOMP[[#This Row],[Label]],TableAvg[],2,FALSE)</f>
        <v>245.22384033333333</v>
      </c>
      <c r="P9794" s="3">
        <f>VLOOKUP(TableOMP[[#This Row],[Label]],TableAvg[],3,FALSE)</f>
        <v>11.235779035643437</v>
      </c>
      <c r="Q9794" s="3">
        <f>TableOMP[[#This Row],[Avg]]-$U$2*TableOMP[[#This Row],[StdDev]]</f>
        <v>222.75228226204646</v>
      </c>
      <c r="R9794" s="3">
        <f>TableOMP[[#This Row],[Avg]]+$U$2*TableOMP[[#This Row],[StdDev]]</f>
        <v>267.69539840462022</v>
      </c>
      <c r="S9794" s="3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0"/>
        <v>4</v>
      </c>
      <c r="L9795" t="s">
        <v>119</v>
      </c>
      <c r="M9795" t="s">
        <v>120</v>
      </c>
      <c r="N979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 s="3">
        <f>VLOOKUP(TableOMP[[#This Row],[Label]],TableAvg[],2,FALSE)</f>
        <v>237.26140566666666</v>
      </c>
      <c r="P9795" s="3">
        <f>VLOOKUP(TableOMP[[#This Row],[Label]],TableAvg[],3,FALSE)</f>
        <v>9.0742500445997257E-2</v>
      </c>
      <c r="Q9795" s="3">
        <f>TableOMP[[#This Row],[Avg]]-$U$2*TableOMP[[#This Row],[StdDev]]</f>
        <v>237.07992066577467</v>
      </c>
      <c r="R9795" s="3">
        <f>TableOMP[[#This Row],[Avg]]+$U$2*TableOMP[[#This Row],[StdDev]]</f>
        <v>237.44289066755866</v>
      </c>
      <c r="S9795" s="3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0"/>
        <v>4</v>
      </c>
      <c r="L9796" t="s">
        <v>119</v>
      </c>
      <c r="M9796" t="s">
        <v>120</v>
      </c>
      <c r="N979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 s="3">
        <f>VLOOKUP(TableOMP[[#This Row],[Label]],TableAvg[],2,FALSE)</f>
        <v>237.240576</v>
      </c>
      <c r="P9796" s="3">
        <f>VLOOKUP(TableOMP[[#This Row],[Label]],TableAvg[],3,FALSE)</f>
        <v>4.8380673215540786E-2</v>
      </c>
      <c r="Q9796" s="3">
        <f>TableOMP[[#This Row],[Avg]]-$U$2*TableOMP[[#This Row],[StdDev]]</f>
        <v>237.14381465356891</v>
      </c>
      <c r="R9796" s="3">
        <f>TableOMP[[#This Row],[Avg]]+$U$2*TableOMP[[#This Row],[StdDev]]</f>
        <v>237.3373373464311</v>
      </c>
      <c r="S9796" s="3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0"/>
        <v>4</v>
      </c>
      <c r="L9797" t="s">
        <v>119</v>
      </c>
      <c r="M9797" t="s">
        <v>120</v>
      </c>
      <c r="N979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 s="3">
        <f>VLOOKUP(TableOMP[[#This Row],[Label]],TableAvg[],2,FALSE)</f>
        <v>234.63940875</v>
      </c>
      <c r="P9797" s="3">
        <f>VLOOKUP(TableOMP[[#This Row],[Label]],TableAvg[],3,FALSE)</f>
        <v>4.4151275144527906</v>
      </c>
      <c r="Q9797" s="3">
        <f>TableOMP[[#This Row],[Avg]]-$U$2*TableOMP[[#This Row],[StdDev]]</f>
        <v>225.80915372109442</v>
      </c>
      <c r="R9797" s="3">
        <f>TableOMP[[#This Row],[Avg]]+$U$2*TableOMP[[#This Row],[StdDev]]</f>
        <v>243.46966377890558</v>
      </c>
      <c r="S9797" s="3">
        <f>IF(AND(TableOMP[[#This Row],[total_time]]&gt;=TableOMP[[#This Row],[Low]], TableOMP[[#This Row],[total_time]]&lt;=TableOMP[[#This Row],[High]]),1,0)</f>
        <v>1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0"/>
        <v>4</v>
      </c>
      <c r="L9798" t="s">
        <v>119</v>
      </c>
      <c r="M9798" t="s">
        <v>120</v>
      </c>
      <c r="N979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 s="3">
        <f>VLOOKUP(TableOMP[[#This Row],[Label]],TableAvg[],2,FALSE)</f>
        <v>232.11652624999999</v>
      </c>
      <c r="P9798" s="3">
        <f>VLOOKUP(TableOMP[[#This Row],[Label]],TableAvg[],3,FALSE)</f>
        <v>5.1075393490851724</v>
      </c>
      <c r="Q9798" s="3">
        <f>TableOMP[[#This Row],[Avg]]-$U$2*TableOMP[[#This Row],[StdDev]]</f>
        <v>221.90144755182965</v>
      </c>
      <c r="R9798" s="3">
        <f>TableOMP[[#This Row],[Avg]]+$U$2*TableOMP[[#This Row],[StdDev]]</f>
        <v>242.33160494817034</v>
      </c>
      <c r="S9798" s="3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0"/>
        <v>4</v>
      </c>
      <c r="L9799" t="s">
        <v>119</v>
      </c>
      <c r="M9799" t="s">
        <v>120</v>
      </c>
      <c r="N979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 s="3">
        <f>VLOOKUP(TableOMP[[#This Row],[Label]],TableAvg[],2,FALSE)</f>
        <v>234.63724400000001</v>
      </c>
      <c r="P9799" s="3">
        <f>VLOOKUP(TableOMP[[#This Row],[Label]],TableAvg[],3,FALSE)</f>
        <v>4.3873632530278215</v>
      </c>
      <c r="Q9799" s="3">
        <f>TableOMP[[#This Row],[Avg]]-$U$2*TableOMP[[#This Row],[StdDev]]</f>
        <v>225.86251749394438</v>
      </c>
      <c r="R9799" s="3">
        <f>TableOMP[[#This Row],[Avg]]+$U$2*TableOMP[[#This Row],[StdDev]]</f>
        <v>243.41197050605564</v>
      </c>
      <c r="S9799" s="3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 s="3">
        <f>VLOOKUP(TableOMP[[#This Row],[Label]],TableAvg[],2,FALSE)</f>
        <v>257.22827100000001</v>
      </c>
      <c r="P9800" s="3">
        <f>VLOOKUP(TableOMP[[#This Row],[Label]],TableAvg[],3,FALSE)</f>
        <v>0.12916109948688975</v>
      </c>
      <c r="Q9800" s="3">
        <f>TableOMP[[#This Row],[Avg]]-$U$2*TableOMP[[#This Row],[StdDev]]</f>
        <v>256.96994880102625</v>
      </c>
      <c r="R9800" s="3">
        <f>TableOMP[[#This Row],[Avg]]+$U$2*TableOMP[[#This Row],[StdDev]]</f>
        <v>257.48659319897376</v>
      </c>
      <c r="S9800" s="3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1">MID(M9801,22,1)</f>
        <v>5</v>
      </c>
      <c r="L9801" t="s">
        <v>121</v>
      </c>
      <c r="M9801" t="s">
        <v>122</v>
      </c>
      <c r="N980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 s="3">
        <f>VLOOKUP(TableOMP[[#This Row],[Label]],TableAvg[],2,FALSE)</f>
        <v>257.23184566666669</v>
      </c>
      <c r="P9801" s="3">
        <f>VLOOKUP(TableOMP[[#This Row],[Label]],TableAvg[],3,FALSE)</f>
        <v>0.1435303016326312</v>
      </c>
      <c r="Q9801" s="3">
        <f>TableOMP[[#This Row],[Avg]]-$U$2*TableOMP[[#This Row],[StdDev]]</f>
        <v>256.94478506340141</v>
      </c>
      <c r="R9801" s="3">
        <f>TableOMP[[#This Row],[Avg]]+$U$2*TableOMP[[#This Row],[StdDev]]</f>
        <v>257.51890626993196</v>
      </c>
      <c r="S9801" s="3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1"/>
        <v>5</v>
      </c>
      <c r="L9802" t="s">
        <v>121</v>
      </c>
      <c r="M9802" t="s">
        <v>122</v>
      </c>
      <c r="N980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 s="3">
        <f>VLOOKUP(TableOMP[[#This Row],[Label]],TableAvg[],2,FALSE)</f>
        <v>257.31445666666667</v>
      </c>
      <c r="P9802" s="3">
        <f>VLOOKUP(TableOMP[[#This Row],[Label]],TableAvg[],3,FALSE)</f>
        <v>0.1040887034245299</v>
      </c>
      <c r="Q9802" s="3">
        <f>TableOMP[[#This Row],[Avg]]-$U$2*TableOMP[[#This Row],[StdDev]]</f>
        <v>257.1062792598176</v>
      </c>
      <c r="R9802" s="3">
        <f>TableOMP[[#This Row],[Avg]]+$U$2*TableOMP[[#This Row],[StdDev]]</f>
        <v>257.52263407351575</v>
      </c>
      <c r="S9802" s="3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1"/>
        <v>5</v>
      </c>
      <c r="L9803" t="s">
        <v>121</v>
      </c>
      <c r="M9803" t="s">
        <v>122</v>
      </c>
      <c r="N980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 s="3">
        <f>VLOOKUP(TableOMP[[#This Row],[Label]],TableAvg[],2,FALSE)</f>
        <v>257.37634966666667</v>
      </c>
      <c r="P9803" s="3">
        <f>VLOOKUP(TableOMP[[#This Row],[Label]],TableAvg[],3,FALSE)</f>
        <v>0.25419918416011988</v>
      </c>
      <c r="Q9803" s="3">
        <f>TableOMP[[#This Row],[Avg]]-$U$2*TableOMP[[#This Row],[StdDev]]</f>
        <v>256.86795129834644</v>
      </c>
      <c r="R9803" s="3">
        <f>TableOMP[[#This Row],[Avg]]+$U$2*TableOMP[[#This Row],[StdDev]]</f>
        <v>257.8847480349869</v>
      </c>
      <c r="S9803" s="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1"/>
        <v>5</v>
      </c>
      <c r="L9804" t="s">
        <v>121</v>
      </c>
      <c r="M9804" t="s">
        <v>122</v>
      </c>
      <c r="N980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 s="3">
        <f>VLOOKUP(TableOMP[[#This Row],[Label]],TableAvg[],2,FALSE)</f>
        <v>257.3332493333333</v>
      </c>
      <c r="P9804" s="3">
        <f>VLOOKUP(TableOMP[[#This Row],[Label]],TableAvg[],3,FALSE)</f>
        <v>0.2348635006401516</v>
      </c>
      <c r="Q9804" s="3">
        <f>TableOMP[[#This Row],[Avg]]-$U$2*TableOMP[[#This Row],[StdDev]]</f>
        <v>256.86352233205298</v>
      </c>
      <c r="R9804" s="3">
        <f>TableOMP[[#This Row],[Avg]]+$U$2*TableOMP[[#This Row],[StdDev]]</f>
        <v>257.80297633461362</v>
      </c>
      <c r="S9804" s="3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1"/>
        <v>5</v>
      </c>
      <c r="L9805" t="s">
        <v>121</v>
      </c>
      <c r="M9805" t="s">
        <v>122</v>
      </c>
      <c r="N980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 s="3">
        <f>VLOOKUP(TableOMP[[#This Row],[Label]],TableAvg[],2,FALSE)</f>
        <v>257.25702033333329</v>
      </c>
      <c r="P9805" s="3">
        <f>VLOOKUP(TableOMP[[#This Row],[Label]],TableAvg[],3,FALSE)</f>
        <v>0.14682303826749202</v>
      </c>
      <c r="Q9805" s="3">
        <f>TableOMP[[#This Row],[Avg]]-$U$2*TableOMP[[#This Row],[StdDev]]</f>
        <v>256.96337425679832</v>
      </c>
      <c r="R9805" s="3">
        <f>TableOMP[[#This Row],[Avg]]+$U$2*TableOMP[[#This Row],[StdDev]]</f>
        <v>257.55066640986826</v>
      </c>
      <c r="S9805" s="3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1"/>
        <v>5</v>
      </c>
      <c r="L9806" t="s">
        <v>121</v>
      </c>
      <c r="M9806" t="s">
        <v>122</v>
      </c>
      <c r="N980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 s="3">
        <f>VLOOKUP(TableOMP[[#This Row],[Label]],TableAvg[],2,FALSE)</f>
        <v>257.39068366666663</v>
      </c>
      <c r="P9806" s="3">
        <f>VLOOKUP(TableOMP[[#This Row],[Label]],TableAvg[],3,FALSE)</f>
        <v>0.17443577624402778</v>
      </c>
      <c r="Q9806" s="3">
        <f>TableOMP[[#This Row],[Avg]]-$U$2*TableOMP[[#This Row],[StdDev]]</f>
        <v>257.04181211417858</v>
      </c>
      <c r="R9806" s="3">
        <f>TableOMP[[#This Row],[Avg]]+$U$2*TableOMP[[#This Row],[StdDev]]</f>
        <v>257.73955521915468</v>
      </c>
      <c r="S9806" s="3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1"/>
        <v>5</v>
      </c>
      <c r="L9807" t="s">
        <v>121</v>
      </c>
      <c r="M9807" t="s">
        <v>122</v>
      </c>
      <c r="N980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 s="3">
        <f>VLOOKUP(TableOMP[[#This Row],[Label]],TableAvg[],2,FALSE)</f>
        <v>257.43535666666668</v>
      </c>
      <c r="P9807" s="3">
        <f>VLOOKUP(TableOMP[[#This Row],[Label]],TableAvg[],3,FALSE)</f>
        <v>0.12192675461985177</v>
      </c>
      <c r="Q9807" s="3">
        <f>TableOMP[[#This Row],[Avg]]-$U$2*TableOMP[[#This Row],[StdDev]]</f>
        <v>257.19150315742695</v>
      </c>
      <c r="R9807" s="3">
        <f>TableOMP[[#This Row],[Avg]]+$U$2*TableOMP[[#This Row],[StdDev]]</f>
        <v>257.67921017590641</v>
      </c>
      <c r="S9807" s="3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1"/>
        <v>5</v>
      </c>
      <c r="L9808" t="s">
        <v>121</v>
      </c>
      <c r="M9808" t="s">
        <v>122</v>
      </c>
      <c r="N980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 s="3">
        <f>VLOOKUP(TableOMP[[#This Row],[Label]],TableAvg[],2,FALSE)</f>
        <v>257.16679400000004</v>
      </c>
      <c r="P9808" s="3">
        <f>VLOOKUP(TableOMP[[#This Row],[Label]],TableAvg[],3,FALSE)</f>
        <v>8.3286376711803792E-2</v>
      </c>
      <c r="Q9808" s="3">
        <f>TableOMP[[#This Row],[Avg]]-$U$2*TableOMP[[#This Row],[StdDev]]</f>
        <v>257.00022124657642</v>
      </c>
      <c r="R9808" s="3">
        <f>TableOMP[[#This Row],[Avg]]+$U$2*TableOMP[[#This Row],[StdDev]]</f>
        <v>257.33336675342366</v>
      </c>
      <c r="S9808" s="3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1"/>
        <v>5</v>
      </c>
      <c r="L9809" t="s">
        <v>121</v>
      </c>
      <c r="M9809" t="s">
        <v>122</v>
      </c>
      <c r="N980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 s="3">
        <f>VLOOKUP(TableOMP[[#This Row],[Label]],TableAvg[],2,FALSE)</f>
        <v>257.35199000000006</v>
      </c>
      <c r="P9809" s="3">
        <f>VLOOKUP(TableOMP[[#This Row],[Label]],TableAvg[],3,FALSE)</f>
        <v>0.29795659980396111</v>
      </c>
      <c r="Q9809" s="3">
        <f>TableOMP[[#This Row],[Avg]]-$U$2*TableOMP[[#This Row],[StdDev]]</f>
        <v>256.75607680039212</v>
      </c>
      <c r="R9809" s="3">
        <f>TableOMP[[#This Row],[Avg]]+$U$2*TableOMP[[#This Row],[StdDev]]</f>
        <v>257.94790319960799</v>
      </c>
      <c r="S9809" s="3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1"/>
        <v>5</v>
      </c>
      <c r="L9810" t="s">
        <v>121</v>
      </c>
      <c r="M9810" t="s">
        <v>122</v>
      </c>
      <c r="N981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 s="3">
        <f>VLOOKUP(TableOMP[[#This Row],[Label]],TableAvg[],2,FALSE)</f>
        <v>257.35657599999996</v>
      </c>
      <c r="P9810" s="3">
        <f>VLOOKUP(TableOMP[[#This Row],[Label]],TableAvg[],3,FALSE)</f>
        <v>8.8079993199430932E-3</v>
      </c>
      <c r="Q9810" s="3">
        <f>TableOMP[[#This Row],[Avg]]-$U$2*TableOMP[[#This Row],[StdDev]]</f>
        <v>257.33896000136008</v>
      </c>
      <c r="R9810" s="3">
        <f>TableOMP[[#This Row],[Avg]]+$U$2*TableOMP[[#This Row],[StdDev]]</f>
        <v>257.37419199863984</v>
      </c>
      <c r="S9810" s="3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1"/>
        <v>5</v>
      </c>
      <c r="L9811" t="s">
        <v>121</v>
      </c>
      <c r="M9811" t="s">
        <v>122</v>
      </c>
      <c r="N981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 s="3">
        <f>VLOOKUP(TableOMP[[#This Row],[Label]],TableAvg[],2,FALSE)</f>
        <v>257.27777666666663</v>
      </c>
      <c r="P9811" s="3">
        <f>VLOOKUP(TableOMP[[#This Row],[Label]],TableAvg[],3,FALSE)</f>
        <v>9.8702723643239385E-2</v>
      </c>
      <c r="Q9811" s="3">
        <f>TableOMP[[#This Row],[Avg]]-$U$2*TableOMP[[#This Row],[StdDev]]</f>
        <v>257.08037121938014</v>
      </c>
      <c r="R9811" s="3">
        <f>TableOMP[[#This Row],[Avg]]+$U$2*TableOMP[[#This Row],[StdDev]]</f>
        <v>257.47518211395311</v>
      </c>
      <c r="S9811" s="3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1"/>
        <v>5</v>
      </c>
      <c r="L9812" t="s">
        <v>121</v>
      </c>
      <c r="M9812" t="s">
        <v>122</v>
      </c>
      <c r="N981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 s="3">
        <f>VLOOKUP(TableOMP[[#This Row],[Label]],TableAvg[],2,FALSE)</f>
        <v>257.31971866666663</v>
      </c>
      <c r="P9812" s="3">
        <f>VLOOKUP(TableOMP[[#This Row],[Label]],TableAvg[],3,FALSE)</f>
        <v>0.15063583028277297</v>
      </c>
      <c r="Q9812" s="3">
        <f>TableOMP[[#This Row],[Avg]]-$U$2*TableOMP[[#This Row],[StdDev]]</f>
        <v>257.0184470061011</v>
      </c>
      <c r="R9812" s="3">
        <f>TableOMP[[#This Row],[Avg]]+$U$2*TableOMP[[#This Row],[StdDev]]</f>
        <v>257.62099032723216</v>
      </c>
      <c r="S9812" s="3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1"/>
        <v>5</v>
      </c>
      <c r="L9813" t="s">
        <v>121</v>
      </c>
      <c r="M9813" t="s">
        <v>122</v>
      </c>
      <c r="N98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 s="3">
        <f>VLOOKUP(TableOMP[[#This Row],[Label]],TableAvg[],2,FALSE)</f>
        <v>257.32971333333336</v>
      </c>
      <c r="P9813" s="3">
        <f>VLOOKUP(TableOMP[[#This Row],[Label]],TableAvg[],3,FALSE)</f>
        <v>0.20032739039586869</v>
      </c>
      <c r="Q9813" s="3">
        <f>TableOMP[[#This Row],[Avg]]-$U$2*TableOMP[[#This Row],[StdDev]]</f>
        <v>256.92905855254162</v>
      </c>
      <c r="R9813" s="3">
        <f>TableOMP[[#This Row],[Avg]]+$U$2*TableOMP[[#This Row],[StdDev]]</f>
        <v>257.7303681141251</v>
      </c>
      <c r="S9813" s="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1"/>
        <v>5</v>
      </c>
      <c r="L9814" t="s">
        <v>121</v>
      </c>
      <c r="M9814" t="s">
        <v>122</v>
      </c>
      <c r="N98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 s="3">
        <f>VLOOKUP(TableOMP[[#This Row],[Label]],TableAvg[],2,FALSE)</f>
        <v>257.13256499999994</v>
      </c>
      <c r="P9814" s="3">
        <f>VLOOKUP(TableOMP[[#This Row],[Label]],TableAvg[],3,FALSE)</f>
        <v>0.16978462974001013</v>
      </c>
      <c r="Q9814" s="3">
        <f>TableOMP[[#This Row],[Avg]]-$U$2*TableOMP[[#This Row],[StdDev]]</f>
        <v>256.79299574051993</v>
      </c>
      <c r="R9814" s="3">
        <f>TableOMP[[#This Row],[Avg]]+$U$2*TableOMP[[#This Row],[StdDev]]</f>
        <v>257.47213425947996</v>
      </c>
      <c r="S9814" s="3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1"/>
        <v>5</v>
      </c>
      <c r="L9815" t="s">
        <v>121</v>
      </c>
      <c r="M9815" t="s">
        <v>122</v>
      </c>
      <c r="N98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 s="3">
        <f>VLOOKUP(TableOMP[[#This Row],[Label]],TableAvg[],2,FALSE)</f>
        <v>257.33894933333335</v>
      </c>
      <c r="P9815" s="3">
        <f>VLOOKUP(TableOMP[[#This Row],[Label]],TableAvg[],3,FALSE)</f>
        <v>8.2361775194066622E-2</v>
      </c>
      <c r="Q9815" s="3">
        <f>TableOMP[[#This Row],[Avg]]-$U$2*TableOMP[[#This Row],[StdDev]]</f>
        <v>257.1742257829452</v>
      </c>
      <c r="R9815" s="3">
        <f>TableOMP[[#This Row],[Avg]]+$U$2*TableOMP[[#This Row],[StdDev]]</f>
        <v>257.50367288372149</v>
      </c>
      <c r="S9815" s="3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1"/>
        <v>5</v>
      </c>
      <c r="L9816" t="s">
        <v>121</v>
      </c>
      <c r="M9816" t="s">
        <v>122</v>
      </c>
      <c r="N98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 s="3">
        <f>VLOOKUP(TableOMP[[#This Row],[Label]],TableAvg[],2,FALSE)</f>
        <v>257.20571766666666</v>
      </c>
      <c r="P9816" s="3">
        <f>VLOOKUP(TableOMP[[#This Row],[Label]],TableAvg[],3,FALSE)</f>
        <v>0.15177905447014386</v>
      </c>
      <c r="Q9816" s="3">
        <f>TableOMP[[#This Row],[Avg]]-$U$2*TableOMP[[#This Row],[StdDev]]</f>
        <v>256.90215955772635</v>
      </c>
      <c r="R9816" s="3">
        <f>TableOMP[[#This Row],[Avg]]+$U$2*TableOMP[[#This Row],[StdDev]]</f>
        <v>257.50927577560697</v>
      </c>
      <c r="S9816" s="3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1"/>
        <v>5</v>
      </c>
      <c r="L9817" t="s">
        <v>121</v>
      </c>
      <c r="M9817" t="s">
        <v>122</v>
      </c>
      <c r="N98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 s="3">
        <f>VLOOKUP(TableOMP[[#This Row],[Label]],TableAvg[],2,FALSE)</f>
        <v>257.31332733333335</v>
      </c>
      <c r="P9817" s="3">
        <f>VLOOKUP(TableOMP[[#This Row],[Label]],TableAvg[],3,FALSE)</f>
        <v>0.19140101309940996</v>
      </c>
      <c r="Q9817" s="3">
        <f>TableOMP[[#This Row],[Avg]]-$U$2*TableOMP[[#This Row],[StdDev]]</f>
        <v>256.93052530713453</v>
      </c>
      <c r="R9817" s="3">
        <f>TableOMP[[#This Row],[Avg]]+$U$2*TableOMP[[#This Row],[StdDev]]</f>
        <v>257.69612935953216</v>
      </c>
      <c r="S9817" s="3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1"/>
        <v>5</v>
      </c>
      <c r="L9818" t="s">
        <v>121</v>
      </c>
      <c r="M9818" t="s">
        <v>122</v>
      </c>
      <c r="N98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 s="3">
        <f>VLOOKUP(TableOMP[[#This Row],[Label]],TableAvg[],2,FALSE)</f>
        <v>257.287464</v>
      </c>
      <c r="P9818" s="3">
        <f>VLOOKUP(TableOMP[[#This Row],[Label]],TableAvg[],3,FALSE)</f>
        <v>0.22483196873237632</v>
      </c>
      <c r="Q9818" s="3">
        <f>TableOMP[[#This Row],[Avg]]-$U$2*TableOMP[[#This Row],[StdDev]]</f>
        <v>256.83780006253522</v>
      </c>
      <c r="R9818" s="3">
        <f>TableOMP[[#This Row],[Avg]]+$U$2*TableOMP[[#This Row],[StdDev]]</f>
        <v>257.73712793746478</v>
      </c>
      <c r="S9818" s="3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1"/>
        <v>5</v>
      </c>
      <c r="L9819" t="s">
        <v>121</v>
      </c>
      <c r="M9819" t="s">
        <v>122</v>
      </c>
      <c r="N98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 s="3">
        <f>VLOOKUP(TableOMP[[#This Row],[Label]],TableAvg[],2,FALSE)</f>
        <v>257.99922366666669</v>
      </c>
      <c r="P9819" s="3">
        <f>VLOOKUP(TableOMP[[#This Row],[Label]],TableAvg[],3,FALSE)</f>
        <v>1.1908399237901894</v>
      </c>
      <c r="Q9819" s="3">
        <f>TableOMP[[#This Row],[Avg]]-$U$2*TableOMP[[#This Row],[StdDev]]</f>
        <v>255.61754381908631</v>
      </c>
      <c r="R9819" s="3">
        <f>TableOMP[[#This Row],[Avg]]+$U$2*TableOMP[[#This Row],[StdDev]]</f>
        <v>260.38090351424705</v>
      </c>
      <c r="S9819" s="3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1"/>
        <v>5</v>
      </c>
      <c r="L9820" t="s">
        <v>121</v>
      </c>
      <c r="M9820" t="s">
        <v>122</v>
      </c>
      <c r="N98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 s="3">
        <f>VLOOKUP(TableOMP[[#This Row],[Label]],TableAvg[],2,FALSE)</f>
        <v>257.22011733333335</v>
      </c>
      <c r="P9820" s="3">
        <f>VLOOKUP(TableOMP[[#This Row],[Label]],TableAvg[],3,FALSE)</f>
        <v>0.24921487999877295</v>
      </c>
      <c r="Q9820" s="3">
        <f>TableOMP[[#This Row],[Avg]]-$U$2*TableOMP[[#This Row],[StdDev]]</f>
        <v>256.72168757333583</v>
      </c>
      <c r="R9820" s="3">
        <f>TableOMP[[#This Row],[Avg]]+$U$2*TableOMP[[#This Row],[StdDev]]</f>
        <v>257.71854709333087</v>
      </c>
      <c r="S9820" s="3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1"/>
        <v>5</v>
      </c>
      <c r="L9821" t="s">
        <v>121</v>
      </c>
      <c r="M9821" t="s">
        <v>122</v>
      </c>
      <c r="N98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 s="3">
        <f>VLOOKUP(TableOMP[[#This Row],[Label]],TableAvg[],2,FALSE)</f>
        <v>257.29463233333331</v>
      </c>
      <c r="P9821" s="3">
        <f>VLOOKUP(TableOMP[[#This Row],[Label]],TableAvg[],3,FALSE)</f>
        <v>0.16211353582158089</v>
      </c>
      <c r="Q9821" s="3">
        <f>TableOMP[[#This Row],[Avg]]-$U$2*TableOMP[[#This Row],[StdDev]]</f>
        <v>256.97040526169013</v>
      </c>
      <c r="R9821" s="3">
        <f>TableOMP[[#This Row],[Avg]]+$U$2*TableOMP[[#This Row],[StdDev]]</f>
        <v>257.61885940497649</v>
      </c>
      <c r="S9821" s="3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1"/>
        <v>5</v>
      </c>
      <c r="L9822" t="s">
        <v>121</v>
      </c>
      <c r="M9822" t="s">
        <v>122</v>
      </c>
      <c r="N98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 s="3">
        <f>VLOOKUP(TableOMP[[#This Row],[Label]],TableAvg[],2,FALSE)</f>
        <v>257.23657466666663</v>
      </c>
      <c r="P9822" s="3">
        <f>VLOOKUP(TableOMP[[#This Row],[Label]],TableAvg[],3,FALSE)</f>
        <v>0.16127057476027437</v>
      </c>
      <c r="Q9822" s="3">
        <f>TableOMP[[#This Row],[Avg]]-$U$2*TableOMP[[#This Row],[StdDev]]</f>
        <v>256.91403351714609</v>
      </c>
      <c r="R9822" s="3">
        <f>TableOMP[[#This Row],[Avg]]+$U$2*TableOMP[[#This Row],[StdDev]]</f>
        <v>257.55911581618716</v>
      </c>
      <c r="S9822" s="3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1"/>
        <v>5</v>
      </c>
      <c r="L9823" t="s">
        <v>121</v>
      </c>
      <c r="M9823" t="s">
        <v>122</v>
      </c>
      <c r="N98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 s="3">
        <f>VLOOKUP(TableOMP[[#This Row],[Label]],TableAvg[],2,FALSE)</f>
        <v>257.31389333333334</v>
      </c>
      <c r="P9823" s="3">
        <f>VLOOKUP(TableOMP[[#This Row],[Label]],TableAvg[],3,FALSE)</f>
        <v>0.21509703137323269</v>
      </c>
      <c r="Q9823" s="3">
        <f>TableOMP[[#This Row],[Avg]]-$U$2*TableOMP[[#This Row],[StdDev]]</f>
        <v>256.88369927058687</v>
      </c>
      <c r="R9823" s="3">
        <f>TableOMP[[#This Row],[Avg]]+$U$2*TableOMP[[#This Row],[StdDev]]</f>
        <v>257.74408739607981</v>
      </c>
      <c r="S9823" s="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1"/>
        <v>5</v>
      </c>
      <c r="L9824" t="s">
        <v>121</v>
      </c>
      <c r="M9824" t="s">
        <v>122</v>
      </c>
      <c r="N98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 s="3">
        <f>VLOOKUP(TableOMP[[#This Row],[Label]],TableAvg[],2,FALSE)</f>
        <v>257.24730900000003</v>
      </c>
      <c r="P9824" s="3">
        <f>VLOOKUP(TableOMP[[#This Row],[Label]],TableAvg[],3,FALSE)</f>
        <v>0.12292854230161647</v>
      </c>
      <c r="Q9824" s="3">
        <f>TableOMP[[#This Row],[Avg]]-$U$2*TableOMP[[#This Row],[StdDev]]</f>
        <v>257.00145191539679</v>
      </c>
      <c r="R9824" s="3">
        <f>TableOMP[[#This Row],[Avg]]+$U$2*TableOMP[[#This Row],[StdDev]]</f>
        <v>257.49316608460327</v>
      </c>
      <c r="S9824" s="3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1"/>
        <v>5</v>
      </c>
      <c r="L9825" t="s">
        <v>121</v>
      </c>
      <c r="M9825" t="s">
        <v>122</v>
      </c>
      <c r="N98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 s="3">
        <f>VLOOKUP(TableOMP[[#This Row],[Label]],TableAvg[],2,FALSE)</f>
        <v>257.19912800000003</v>
      </c>
      <c r="P9825" s="3">
        <f>VLOOKUP(TableOMP[[#This Row],[Label]],TableAvg[],3,FALSE)</f>
        <v>6.5751951340785292E-2</v>
      </c>
      <c r="Q9825" s="3">
        <f>TableOMP[[#This Row],[Avg]]-$U$2*TableOMP[[#This Row],[StdDev]]</f>
        <v>257.06762409731846</v>
      </c>
      <c r="R9825" s="3">
        <f>TableOMP[[#This Row],[Avg]]+$U$2*TableOMP[[#This Row],[StdDev]]</f>
        <v>257.3306319026816</v>
      </c>
      <c r="S9825" s="3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1"/>
        <v>5</v>
      </c>
      <c r="L9826" t="s">
        <v>121</v>
      </c>
      <c r="M9826" t="s">
        <v>122</v>
      </c>
      <c r="N98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 s="3">
        <f>VLOOKUP(TableOMP[[#This Row],[Label]],TableAvg[],2,FALSE)</f>
        <v>257.31790633333338</v>
      </c>
      <c r="P9826" s="3">
        <f>VLOOKUP(TableOMP[[#This Row],[Label]],TableAvg[],3,FALSE)</f>
        <v>0.23447025814226419</v>
      </c>
      <c r="Q9826" s="3">
        <f>TableOMP[[#This Row],[Avg]]-$U$2*TableOMP[[#This Row],[StdDev]]</f>
        <v>256.84896581704885</v>
      </c>
      <c r="R9826" s="3">
        <f>TableOMP[[#This Row],[Avg]]+$U$2*TableOMP[[#This Row],[StdDev]]</f>
        <v>257.78684684961792</v>
      </c>
      <c r="S9826" s="3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 s="3">
        <f>VLOOKUP(TableOMP[[#This Row],[Label]],TableAvg[],2,FALSE)</f>
        <v>261.79355950000001</v>
      </c>
      <c r="P9827" s="3">
        <f>VLOOKUP(TableOMP[[#This Row],[Label]],TableAvg[],3,FALSE)</f>
        <v>1.2134995103149336E-3</v>
      </c>
      <c r="Q9827" s="3">
        <f>TableOMP[[#This Row],[Avg]]-$U$2*TableOMP[[#This Row],[StdDev]]</f>
        <v>261.79113250097936</v>
      </c>
      <c r="R9827" s="3">
        <f>TableOMP[[#This Row],[Avg]]+$U$2*TableOMP[[#This Row],[StdDev]]</f>
        <v>261.79598649902067</v>
      </c>
      <c r="S9827" s="3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 s="3">
        <f>VLOOKUP(TableOMP[[#This Row],[Label]],TableAvg[],2,FALSE)</f>
        <v>261.79355950000001</v>
      </c>
      <c r="P9828" s="3">
        <f>VLOOKUP(TableOMP[[#This Row],[Label]],TableAvg[],3,FALSE)</f>
        <v>1.2134995103149336E-3</v>
      </c>
      <c r="Q9828" s="3">
        <f>TableOMP[[#This Row],[Avg]]-$U$2*TableOMP[[#This Row],[StdDev]]</f>
        <v>261.79113250097936</v>
      </c>
      <c r="R9828" s="3">
        <f>TableOMP[[#This Row],[Avg]]+$U$2*TableOMP[[#This Row],[StdDev]]</f>
        <v>261.79598649902067</v>
      </c>
      <c r="S9828" s="3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 s="3">
        <f>VLOOKUP(TableOMP[[#This Row],[Label]],TableAvg[],2,FALSE)</f>
        <v>242.24769066666667</v>
      </c>
      <c r="P9829" s="3">
        <f>VLOOKUP(TableOMP[[#This Row],[Label]],TableAvg[],3,FALSE)</f>
        <v>0.34943488118287264</v>
      </c>
      <c r="Q9829" s="3">
        <f>TableOMP[[#This Row],[Avg]]-$U$2*TableOMP[[#This Row],[StdDev]]</f>
        <v>241.54882090430092</v>
      </c>
      <c r="R9829" s="3">
        <f>TableOMP[[#This Row],[Avg]]+$U$2*TableOMP[[#This Row],[StdDev]]</f>
        <v>242.94656042903242</v>
      </c>
      <c r="S9829" s="3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2">MID(M9830,22,1)</f>
        <v>1</v>
      </c>
      <c r="L9830" t="s">
        <v>125</v>
      </c>
      <c r="M9830" t="s">
        <v>126</v>
      </c>
      <c r="N98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 s="3">
        <f>VLOOKUP(TableOMP[[#This Row],[Label]],TableAvg[],2,FALSE)</f>
        <v>266.39849899999996</v>
      </c>
      <c r="P9830" s="3">
        <f>VLOOKUP(TableOMP[[#This Row],[Label]],TableAvg[],3,FALSE)</f>
        <v>34.692295313395277</v>
      </c>
      <c r="Q9830" s="3">
        <f>TableOMP[[#This Row],[Avg]]-$U$2*TableOMP[[#This Row],[StdDev]]</f>
        <v>197.0139083732094</v>
      </c>
      <c r="R9830" s="3">
        <f>TableOMP[[#This Row],[Avg]]+$U$2*TableOMP[[#This Row],[StdDev]]</f>
        <v>335.78308962679051</v>
      </c>
      <c r="S9830" s="3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2"/>
        <v>1</v>
      </c>
      <c r="L9831" t="s">
        <v>125</v>
      </c>
      <c r="M9831" t="s">
        <v>126</v>
      </c>
      <c r="N98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 s="3">
        <f>VLOOKUP(TableOMP[[#This Row],[Label]],TableAvg[],2,FALSE)</f>
        <v>242.08175033333336</v>
      </c>
      <c r="P9831" s="3">
        <f>VLOOKUP(TableOMP[[#This Row],[Label]],TableAvg[],3,FALSE)</f>
        <v>0.43827914995652534</v>
      </c>
      <c r="Q9831" s="3">
        <f>TableOMP[[#This Row],[Avg]]-$U$2*TableOMP[[#This Row],[StdDev]]</f>
        <v>241.2051920334203</v>
      </c>
      <c r="R9831" s="3">
        <f>TableOMP[[#This Row],[Avg]]+$U$2*TableOMP[[#This Row],[StdDev]]</f>
        <v>242.95830863324642</v>
      </c>
      <c r="S9831" s="3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2"/>
        <v>1</v>
      </c>
      <c r="L9832" t="s">
        <v>125</v>
      </c>
      <c r="M9832" t="s">
        <v>126</v>
      </c>
      <c r="N98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 s="3">
        <f>VLOOKUP(TableOMP[[#This Row],[Label]],TableAvg[],2,FALSE)</f>
        <v>241.73516333333336</v>
      </c>
      <c r="P9832" s="3">
        <f>VLOOKUP(TableOMP[[#This Row],[Label]],TableAvg[],3,FALSE)</f>
        <v>0.20494925244254339</v>
      </c>
      <c r="Q9832" s="3">
        <f>TableOMP[[#This Row],[Avg]]-$U$2*TableOMP[[#This Row],[StdDev]]</f>
        <v>241.32526482844827</v>
      </c>
      <c r="R9832" s="3">
        <f>TableOMP[[#This Row],[Avg]]+$U$2*TableOMP[[#This Row],[StdDev]]</f>
        <v>242.14506183821845</v>
      </c>
      <c r="S9832" s="3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2"/>
        <v>1</v>
      </c>
      <c r="L9833" t="s">
        <v>125</v>
      </c>
      <c r="M9833" t="s">
        <v>126</v>
      </c>
      <c r="N98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 s="3">
        <f>VLOOKUP(TableOMP[[#This Row],[Label]],TableAvg[],2,FALSE)</f>
        <v>241.87201566666667</v>
      </c>
      <c r="P9833" s="3">
        <f>VLOOKUP(TableOMP[[#This Row],[Label]],TableAvg[],3,FALSE)</f>
        <v>0.1326448143686326</v>
      </c>
      <c r="Q9833" s="3">
        <f>TableOMP[[#This Row],[Avg]]-$U$2*TableOMP[[#This Row],[StdDev]]</f>
        <v>241.60672603792941</v>
      </c>
      <c r="R9833" s="3">
        <f>TableOMP[[#This Row],[Avg]]+$U$2*TableOMP[[#This Row],[StdDev]]</f>
        <v>242.13730529540393</v>
      </c>
      <c r="S9833" s="3">
        <f>IF(AND(TableOMP[[#This Row],[total_time]]&gt;=TableOMP[[#This Row],[Low]], TableOMP[[#This Row],[total_time]]&lt;=TableOMP[[#This Row],[High]]),1,0)</f>
        <v>1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2"/>
        <v>1</v>
      </c>
      <c r="L9834" t="s">
        <v>125</v>
      </c>
      <c r="M9834" t="s">
        <v>126</v>
      </c>
      <c r="N98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 s="3">
        <f>VLOOKUP(TableOMP[[#This Row],[Label]],TableAvg[],2,FALSE)</f>
        <v>242.40735733333335</v>
      </c>
      <c r="P9834" s="3">
        <f>VLOOKUP(TableOMP[[#This Row],[Label]],TableAvg[],3,FALSE)</f>
        <v>0.67963811045726241</v>
      </c>
      <c r="Q9834" s="3">
        <f>TableOMP[[#This Row],[Avg]]-$U$2*TableOMP[[#This Row],[StdDev]]</f>
        <v>241.04808111241883</v>
      </c>
      <c r="R9834" s="3">
        <f>TableOMP[[#This Row],[Avg]]+$U$2*TableOMP[[#This Row],[StdDev]]</f>
        <v>243.76663355424787</v>
      </c>
      <c r="S9834" s="3">
        <f>IF(AND(TableOMP[[#This Row],[total_time]]&gt;=TableOMP[[#This Row],[Low]], TableOMP[[#This Row],[total_time]]&lt;=TableOMP[[#This Row],[High]]),1,0)</f>
        <v>1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2"/>
        <v>1</v>
      </c>
      <c r="L9835" t="s">
        <v>125</v>
      </c>
      <c r="M9835" t="s">
        <v>126</v>
      </c>
      <c r="N98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 s="3">
        <f>VLOOKUP(TableOMP[[#This Row],[Label]],TableAvg[],2,FALSE)</f>
        <v>253.30697999999998</v>
      </c>
      <c r="P9835" s="3">
        <f>VLOOKUP(TableOMP[[#This Row],[Label]],TableAvg[],3,FALSE)</f>
        <v>16.468156885849258</v>
      </c>
      <c r="Q9835" s="3">
        <f>TableOMP[[#This Row],[Avg]]-$U$2*TableOMP[[#This Row],[StdDev]]</f>
        <v>220.37066622830147</v>
      </c>
      <c r="R9835" s="3">
        <f>TableOMP[[#This Row],[Avg]]+$U$2*TableOMP[[#This Row],[StdDev]]</f>
        <v>286.24329377169852</v>
      </c>
      <c r="S9835" s="3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2"/>
        <v>1</v>
      </c>
      <c r="L9836" t="s">
        <v>125</v>
      </c>
      <c r="M9836" t="s">
        <v>126</v>
      </c>
      <c r="N98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 s="3">
        <f>VLOOKUP(TableOMP[[#This Row],[Label]],TableAvg[],2,FALSE)</f>
        <v>241.74473733333335</v>
      </c>
      <c r="P9836" s="3">
        <f>VLOOKUP(TableOMP[[#This Row],[Label]],TableAvg[],3,FALSE)</f>
        <v>9.1952111631278047E-2</v>
      </c>
      <c r="Q9836" s="3">
        <f>TableOMP[[#This Row],[Avg]]-$U$2*TableOMP[[#This Row],[StdDev]]</f>
        <v>241.5608331100708</v>
      </c>
      <c r="R9836" s="3">
        <f>TableOMP[[#This Row],[Avg]]+$U$2*TableOMP[[#This Row],[StdDev]]</f>
        <v>241.92864155659589</v>
      </c>
      <c r="S9836" s="3">
        <f>IF(AND(TableOMP[[#This Row],[total_time]]&gt;=TableOMP[[#This Row],[Low]], TableOMP[[#This Row],[total_time]]&lt;=TableOMP[[#This Row],[High]]),1,0)</f>
        <v>1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2"/>
        <v>1</v>
      </c>
      <c r="L9837" t="s">
        <v>125</v>
      </c>
      <c r="M9837" t="s">
        <v>126</v>
      </c>
      <c r="N98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 s="3">
        <f>VLOOKUP(TableOMP[[#This Row],[Label]],TableAvg[],2,FALSE)</f>
        <v>242.30003299999998</v>
      </c>
      <c r="P9837" s="3">
        <f>VLOOKUP(TableOMP[[#This Row],[Label]],TableAvg[],3,FALSE)</f>
        <v>0.7398509470940251</v>
      </c>
      <c r="Q9837" s="3">
        <f>TableOMP[[#This Row],[Avg]]-$U$2*TableOMP[[#This Row],[StdDev]]</f>
        <v>240.82033110581193</v>
      </c>
      <c r="R9837" s="3">
        <f>TableOMP[[#This Row],[Avg]]+$U$2*TableOMP[[#This Row],[StdDev]]</f>
        <v>243.77973489418804</v>
      </c>
      <c r="S9837" s="3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2"/>
        <v>1</v>
      </c>
      <c r="L9838" t="s">
        <v>125</v>
      </c>
      <c r="M9838" t="s">
        <v>126</v>
      </c>
      <c r="N98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 s="3">
        <f>VLOOKUP(TableOMP[[#This Row],[Label]],TableAvg[],2,FALSE)</f>
        <v>242.24233066666667</v>
      </c>
      <c r="P9838" s="3">
        <f>VLOOKUP(TableOMP[[#This Row],[Label]],TableAvg[],3,FALSE)</f>
        <v>0.50770876372034668</v>
      </c>
      <c r="Q9838" s="3">
        <f>TableOMP[[#This Row],[Avg]]-$U$2*TableOMP[[#This Row],[StdDev]]</f>
        <v>241.22691313922599</v>
      </c>
      <c r="R9838" s="3">
        <f>TableOMP[[#This Row],[Avg]]+$U$2*TableOMP[[#This Row],[StdDev]]</f>
        <v>243.25774819410736</v>
      </c>
      <c r="S9838" s="3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2"/>
        <v>1</v>
      </c>
      <c r="L9839" t="s">
        <v>125</v>
      </c>
      <c r="M9839" t="s">
        <v>126</v>
      </c>
      <c r="N98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 s="3">
        <f>VLOOKUP(TableOMP[[#This Row],[Label]],TableAvg[],2,FALSE)</f>
        <v>241.99244966666666</v>
      </c>
      <c r="P9839" s="3">
        <f>VLOOKUP(TableOMP[[#This Row],[Label]],TableAvg[],3,FALSE)</f>
        <v>0.20851483348911234</v>
      </c>
      <c r="Q9839" s="3">
        <f>TableOMP[[#This Row],[Avg]]-$U$2*TableOMP[[#This Row],[StdDev]]</f>
        <v>241.57541999968842</v>
      </c>
      <c r="R9839" s="3">
        <f>TableOMP[[#This Row],[Avg]]+$U$2*TableOMP[[#This Row],[StdDev]]</f>
        <v>242.4094793336449</v>
      </c>
      <c r="S9839" s="3">
        <f>IF(AND(TableOMP[[#This Row],[total_time]]&gt;=TableOMP[[#This Row],[Low]], TableOMP[[#This Row],[total_time]]&lt;=TableOMP[[#This Row],[High]]),1,0)</f>
        <v>1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2"/>
        <v>1</v>
      </c>
      <c r="L9840" t="s">
        <v>125</v>
      </c>
      <c r="M9840" t="s">
        <v>126</v>
      </c>
      <c r="N98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 s="3">
        <f>VLOOKUP(TableOMP[[#This Row],[Label]],TableAvg[],2,FALSE)</f>
        <v>241.895791</v>
      </c>
      <c r="P9840" s="3">
        <f>VLOOKUP(TableOMP[[#This Row],[Label]],TableAvg[],3,FALSE)</f>
        <v>0.22907884694879724</v>
      </c>
      <c r="Q9840" s="3">
        <f>TableOMP[[#This Row],[Avg]]-$U$2*TableOMP[[#This Row],[StdDev]]</f>
        <v>241.43763330610241</v>
      </c>
      <c r="R9840" s="3">
        <f>TableOMP[[#This Row],[Avg]]+$U$2*TableOMP[[#This Row],[StdDev]]</f>
        <v>242.35394869389759</v>
      </c>
      <c r="S9840" s="3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2"/>
        <v>1</v>
      </c>
      <c r="L9841" t="s">
        <v>125</v>
      </c>
      <c r="M9841" t="s">
        <v>126</v>
      </c>
      <c r="N98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 s="3">
        <f>VLOOKUP(TableOMP[[#This Row],[Label]],TableAvg[],2,FALSE)</f>
        <v>242.11804366666669</v>
      </c>
      <c r="P9841" s="3">
        <f>VLOOKUP(TableOMP[[#This Row],[Label]],TableAvg[],3,FALSE)</f>
        <v>0.48265065695236209</v>
      </c>
      <c r="Q9841" s="3">
        <f>TableOMP[[#This Row],[Avg]]-$U$2*TableOMP[[#This Row],[StdDev]]</f>
        <v>241.15274235276198</v>
      </c>
      <c r="R9841" s="3">
        <f>TableOMP[[#This Row],[Avg]]+$U$2*TableOMP[[#This Row],[StdDev]]</f>
        <v>243.08334498057141</v>
      </c>
      <c r="S9841" s="3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2"/>
        <v>1</v>
      </c>
      <c r="L9842" t="s">
        <v>125</v>
      </c>
      <c r="M9842" t="s">
        <v>126</v>
      </c>
      <c r="N98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 s="3">
        <f>VLOOKUP(TableOMP[[#This Row],[Label]],TableAvg[],2,FALSE)</f>
        <v>241.75026166666666</v>
      </c>
      <c r="P9842" s="3">
        <f>VLOOKUP(TableOMP[[#This Row],[Label]],TableAvg[],3,FALSE)</f>
        <v>0.1085958530968887</v>
      </c>
      <c r="Q9842" s="3">
        <f>TableOMP[[#This Row],[Avg]]-$U$2*TableOMP[[#This Row],[StdDev]]</f>
        <v>241.53306996047289</v>
      </c>
      <c r="R9842" s="3">
        <f>TableOMP[[#This Row],[Avg]]+$U$2*TableOMP[[#This Row],[StdDev]]</f>
        <v>241.96745337286043</v>
      </c>
      <c r="S9842" s="3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2"/>
        <v>1</v>
      </c>
      <c r="L9843" t="s">
        <v>125</v>
      </c>
      <c r="M9843" t="s">
        <v>126</v>
      </c>
      <c r="N98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 s="3">
        <f>VLOOKUP(TableOMP[[#This Row],[Label]],TableAvg[],2,FALSE)</f>
        <v>241.83773233333332</v>
      </c>
      <c r="P9843" s="3">
        <f>VLOOKUP(TableOMP[[#This Row],[Label]],TableAvg[],3,FALSE)</f>
        <v>2.5568225321675176E-2</v>
      </c>
      <c r="Q9843" s="3">
        <f>TableOMP[[#This Row],[Avg]]-$U$2*TableOMP[[#This Row],[StdDev]]</f>
        <v>241.78659588268997</v>
      </c>
      <c r="R9843" s="3">
        <f>TableOMP[[#This Row],[Avg]]+$U$2*TableOMP[[#This Row],[StdDev]]</f>
        <v>241.88886878397668</v>
      </c>
      <c r="S9843" s="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2"/>
        <v>1</v>
      </c>
      <c r="L9844" t="s">
        <v>125</v>
      </c>
      <c r="M9844" t="s">
        <v>126</v>
      </c>
      <c r="N98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 s="3">
        <f>VLOOKUP(TableOMP[[#This Row],[Label]],TableAvg[],2,FALSE)</f>
        <v>241.642608</v>
      </c>
      <c r="P9844" s="3">
        <f>VLOOKUP(TableOMP[[#This Row],[Label]],TableAvg[],3,FALSE)</f>
        <v>0.13148399999323906</v>
      </c>
      <c r="Q9844" s="3">
        <f>TableOMP[[#This Row],[Avg]]-$U$2*TableOMP[[#This Row],[StdDev]]</f>
        <v>241.37964000001352</v>
      </c>
      <c r="R9844" s="3">
        <f>TableOMP[[#This Row],[Avg]]+$U$2*TableOMP[[#This Row],[StdDev]]</f>
        <v>241.90557599998647</v>
      </c>
      <c r="S9844" s="3">
        <f>IF(AND(TableOMP[[#This Row],[total_time]]&gt;=TableOMP[[#This Row],[Low]], TableOMP[[#This Row],[total_time]]&lt;=TableOMP[[#This Row],[High]]),1,0)</f>
        <v>1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2"/>
        <v>1</v>
      </c>
      <c r="L9845" t="s">
        <v>125</v>
      </c>
      <c r="M9845" t="s">
        <v>126</v>
      </c>
      <c r="N98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 s="3">
        <f>VLOOKUP(TableOMP[[#This Row],[Label]],TableAvg[],2,FALSE)</f>
        <v>242.00595266666664</v>
      </c>
      <c r="P9845" s="3">
        <f>VLOOKUP(TableOMP[[#This Row],[Label]],TableAvg[],3,FALSE)</f>
        <v>0.60694782469160424</v>
      </c>
      <c r="Q9845" s="3">
        <f>TableOMP[[#This Row],[Avg]]-$U$2*TableOMP[[#This Row],[StdDev]]</f>
        <v>240.79205701728344</v>
      </c>
      <c r="R9845" s="3">
        <f>TableOMP[[#This Row],[Avg]]+$U$2*TableOMP[[#This Row],[StdDev]]</f>
        <v>243.21984831604985</v>
      </c>
      <c r="S9845" s="3">
        <f>IF(AND(TableOMP[[#This Row],[total_time]]&gt;=TableOMP[[#This Row],[Low]], TableOMP[[#This Row],[total_time]]&lt;=TableOMP[[#This Row],[High]]),1,0)</f>
        <v>1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2"/>
        <v>1</v>
      </c>
      <c r="L9846" t="s">
        <v>125</v>
      </c>
      <c r="M9846" t="s">
        <v>126</v>
      </c>
      <c r="N98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 s="3">
        <f>VLOOKUP(TableOMP[[#This Row],[Label]],TableAvg[],2,FALSE)</f>
        <v>242.37702133333335</v>
      </c>
      <c r="P9846" s="3">
        <f>VLOOKUP(TableOMP[[#This Row],[Label]],TableAvg[],3,FALSE)</f>
        <v>0.4263898576760915</v>
      </c>
      <c r="Q9846" s="3">
        <f>TableOMP[[#This Row],[Avg]]-$U$2*TableOMP[[#This Row],[StdDev]]</f>
        <v>241.52424161798118</v>
      </c>
      <c r="R9846" s="3">
        <f>TableOMP[[#This Row],[Avg]]+$U$2*TableOMP[[#This Row],[StdDev]]</f>
        <v>243.22980104868552</v>
      </c>
      <c r="S9846" s="3">
        <f>IF(AND(TableOMP[[#This Row],[total_time]]&gt;=TableOMP[[#This Row],[Low]], TableOMP[[#This Row],[total_time]]&lt;=TableOMP[[#This Row],[High]]),1,0)</f>
        <v>1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2"/>
        <v>1</v>
      </c>
      <c r="L9847" t="s">
        <v>125</v>
      </c>
      <c r="M9847" t="s">
        <v>126</v>
      </c>
      <c r="N98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 s="3">
        <f>VLOOKUP(TableOMP[[#This Row],[Label]],TableAvg[],2,FALSE)</f>
        <v>241.84253766666666</v>
      </c>
      <c r="P9847" s="3">
        <f>VLOOKUP(TableOMP[[#This Row],[Label]],TableAvg[],3,FALSE)</f>
        <v>0.13445791505801771</v>
      </c>
      <c r="Q9847" s="3">
        <f>TableOMP[[#This Row],[Avg]]-$U$2*TableOMP[[#This Row],[StdDev]]</f>
        <v>241.57362183655061</v>
      </c>
      <c r="R9847" s="3">
        <f>TableOMP[[#This Row],[Avg]]+$U$2*TableOMP[[#This Row],[StdDev]]</f>
        <v>242.1114534967827</v>
      </c>
      <c r="S9847" s="3">
        <f>IF(AND(TableOMP[[#This Row],[total_time]]&gt;=TableOMP[[#This Row],[Low]], TableOMP[[#This Row],[total_time]]&lt;=TableOMP[[#This Row],[High]]),1,0)</f>
        <v>1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2"/>
        <v>1</v>
      </c>
      <c r="L9848" t="s">
        <v>125</v>
      </c>
      <c r="M9848" t="s">
        <v>126</v>
      </c>
      <c r="N98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 s="3">
        <f>VLOOKUP(TableOMP[[#This Row],[Label]],TableAvg[],2,FALSE)</f>
        <v>241.86713633333332</v>
      </c>
      <c r="P9848" s="3">
        <f>VLOOKUP(TableOMP[[#This Row],[Label]],TableAvg[],3,FALSE)</f>
        <v>0.23520541495417699</v>
      </c>
      <c r="Q9848" s="3">
        <f>TableOMP[[#This Row],[Avg]]-$U$2*TableOMP[[#This Row],[StdDev]]</f>
        <v>241.39672550342496</v>
      </c>
      <c r="R9848" s="3">
        <f>TableOMP[[#This Row],[Avg]]+$U$2*TableOMP[[#This Row],[StdDev]]</f>
        <v>242.33754716324168</v>
      </c>
      <c r="S9848" s="3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2"/>
        <v>1</v>
      </c>
      <c r="L9849" t="s">
        <v>125</v>
      </c>
      <c r="M9849" t="s">
        <v>126</v>
      </c>
      <c r="N98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 s="3">
        <f>VLOOKUP(TableOMP[[#This Row],[Label]],TableAvg[],2,FALSE)</f>
        <v>241.83617533333336</v>
      </c>
      <c r="P9849" s="3">
        <f>VLOOKUP(TableOMP[[#This Row],[Label]],TableAvg[],3,FALSE)</f>
        <v>0.18094437774904162</v>
      </c>
      <c r="Q9849" s="3">
        <f>TableOMP[[#This Row],[Avg]]-$U$2*TableOMP[[#This Row],[StdDev]]</f>
        <v>241.47428657783527</v>
      </c>
      <c r="R9849" s="3">
        <f>TableOMP[[#This Row],[Avg]]+$U$2*TableOMP[[#This Row],[StdDev]]</f>
        <v>242.19806408883144</v>
      </c>
      <c r="S9849" s="3">
        <f>IF(AND(TableOMP[[#This Row],[total_time]]&gt;=TableOMP[[#This Row],[Low]], TableOMP[[#This Row],[total_time]]&lt;=TableOMP[[#This Row],[High]]),1,0)</f>
        <v>1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2"/>
        <v>1</v>
      </c>
      <c r="L9850" t="s">
        <v>125</v>
      </c>
      <c r="M9850" t="s">
        <v>126</v>
      </c>
      <c r="N98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 s="3">
        <f>VLOOKUP(TableOMP[[#This Row],[Label]],TableAvg[],2,FALSE)</f>
        <v>241.91161933333333</v>
      </c>
      <c r="P9850" s="3">
        <f>VLOOKUP(TableOMP[[#This Row],[Label]],TableAvg[],3,FALSE)</f>
        <v>0.16929102595332776</v>
      </c>
      <c r="Q9850" s="3">
        <f>TableOMP[[#This Row],[Avg]]-$U$2*TableOMP[[#This Row],[StdDev]]</f>
        <v>241.57303728142668</v>
      </c>
      <c r="R9850" s="3">
        <f>TableOMP[[#This Row],[Avg]]+$U$2*TableOMP[[#This Row],[StdDev]]</f>
        <v>242.25020138523999</v>
      </c>
      <c r="S9850" s="3">
        <f>IF(AND(TableOMP[[#This Row],[total_time]]&gt;=TableOMP[[#This Row],[Low]], TableOMP[[#This Row],[total_time]]&lt;=TableOMP[[#This Row],[High]]),1,0)</f>
        <v>1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2"/>
        <v>1</v>
      </c>
      <c r="L9851" t="s">
        <v>125</v>
      </c>
      <c r="M9851" t="s">
        <v>126</v>
      </c>
      <c r="N98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 s="3">
        <f>VLOOKUP(TableOMP[[#This Row],[Label]],TableAvg[],2,FALSE)</f>
        <v>241.85665200000003</v>
      </c>
      <c r="P9851" s="3">
        <f>VLOOKUP(TableOMP[[#This Row],[Label]],TableAvg[],3,FALSE)</f>
        <v>0.11835989195933193</v>
      </c>
      <c r="Q9851" s="3">
        <f>TableOMP[[#This Row],[Avg]]-$U$2*TableOMP[[#This Row],[StdDev]]</f>
        <v>241.61993221608137</v>
      </c>
      <c r="R9851" s="3">
        <f>TableOMP[[#This Row],[Avg]]+$U$2*TableOMP[[#This Row],[StdDev]]</f>
        <v>242.09337178391868</v>
      </c>
      <c r="S9851" s="3">
        <f>IF(AND(TableOMP[[#This Row],[total_time]]&gt;=TableOMP[[#This Row],[Low]], TableOMP[[#This Row],[total_time]]&lt;=TableOMP[[#This Row],[High]]),1,0)</f>
        <v>1</v>
      </c>
    </row>
    <row r="9852" spans="1:19" x14ac:dyDescent="0.25">
      <c r="A9852" t="s">
        <v>10</v>
      </c>
      <c r="B9852">
        <v>10000</v>
      </c>
      <c r="C9852">
        <v>100</v>
      </c>
      <c r="D9852">
        <v>100000</v>
      </c>
      <c r="E9852">
        <v>1</v>
      </c>
      <c r="F9852">
        <v>26</v>
      </c>
      <c r="G9852">
        <v>241.733011</v>
      </c>
      <c r="H9852">
        <v>0.17899200000000001</v>
      </c>
      <c r="I9852">
        <v>0</v>
      </c>
      <c r="J9852">
        <v>0</v>
      </c>
      <c r="K9852" t="str">
        <f t="shared" ref="K9852:K9855" si="13">MID(M9852,22,1)</f>
        <v>1</v>
      </c>
      <c r="L9852" t="s">
        <v>125</v>
      </c>
      <c r="M9852" t="s">
        <v>126</v>
      </c>
      <c r="N985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2" s="3">
        <f>VLOOKUP(TableOMP[[#This Row],[Label]],TableAvg[],2,FALSE)</f>
        <v>242.34096333333335</v>
      </c>
      <c r="P9852" s="3">
        <f>VLOOKUP(TableOMP[[#This Row],[Label]],TableAvg[],3,FALSE)</f>
        <v>0.55266612039015905</v>
      </c>
      <c r="Q9852" s="3">
        <f>TableOMP[[#This Row],[Avg]]-$U$2*TableOMP[[#This Row],[StdDev]]</f>
        <v>241.23563109255304</v>
      </c>
      <c r="R9852" s="3">
        <f>TableOMP[[#This Row],[Avg]]+$U$2*TableOMP[[#This Row],[StdDev]]</f>
        <v>243.44629557411366</v>
      </c>
      <c r="S9852" s="3">
        <f>IF(AND(TableOMP[[#This Row],[total_time]]&gt;=TableOMP[[#This Row],[Low]], TableOMP[[#This Row],[total_time]]&lt;=TableOMP[[#This Row],[High]]),1,0)</f>
        <v>1</v>
      </c>
    </row>
    <row r="9853" spans="1:19" x14ac:dyDescent="0.25">
      <c r="A9853" t="s">
        <v>10</v>
      </c>
      <c r="B9853">
        <v>10000</v>
      </c>
      <c r="C9853">
        <v>100</v>
      </c>
      <c r="D9853">
        <v>100000</v>
      </c>
      <c r="E9853">
        <v>1</v>
      </c>
      <c r="F9853">
        <v>27</v>
      </c>
      <c r="G9853">
        <v>241.88163900000001</v>
      </c>
      <c r="H9853">
        <v>0.175674</v>
      </c>
      <c r="I9853">
        <v>0</v>
      </c>
      <c r="J9853">
        <v>0</v>
      </c>
      <c r="K9853" t="str">
        <f t="shared" si="13"/>
        <v>1</v>
      </c>
      <c r="L9853" t="s">
        <v>125</v>
      </c>
      <c r="M9853" t="s">
        <v>126</v>
      </c>
      <c r="N985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3" s="3">
        <f>VLOOKUP(TableOMP[[#This Row],[Label]],TableAvg[],2,FALSE)</f>
        <v>242.08406566666667</v>
      </c>
      <c r="P9853" s="3">
        <f>VLOOKUP(TableOMP[[#This Row],[Label]],TableAvg[],3,FALSE)</f>
        <v>0.40594426556235891</v>
      </c>
      <c r="Q9853" s="3">
        <f>TableOMP[[#This Row],[Avg]]-$U$2*TableOMP[[#This Row],[StdDev]]</f>
        <v>241.27217713554197</v>
      </c>
      <c r="R9853" s="3">
        <f>TableOMP[[#This Row],[Avg]]+$U$2*TableOMP[[#This Row],[StdDev]]</f>
        <v>242.89595419779138</v>
      </c>
      <c r="S9853" s="3">
        <f>IF(AND(TableOMP[[#This Row],[total_time]]&gt;=TableOMP[[#This Row],[Low]], TableOMP[[#This Row],[total_time]]&lt;=TableOMP[[#This Row],[High]]),1,0)</f>
        <v>1</v>
      </c>
    </row>
    <row r="9854" spans="1:19" x14ac:dyDescent="0.25">
      <c r="A9854" t="s">
        <v>10</v>
      </c>
      <c r="B9854">
        <v>10000</v>
      </c>
      <c r="C9854">
        <v>100</v>
      </c>
      <c r="D9854">
        <v>100000</v>
      </c>
      <c r="E9854">
        <v>1</v>
      </c>
      <c r="F9854">
        <v>28</v>
      </c>
      <c r="G9854">
        <v>241.85874200000001</v>
      </c>
      <c r="H9854">
        <v>0.17780099999999999</v>
      </c>
      <c r="I9854">
        <v>0</v>
      </c>
      <c r="J9854">
        <v>0</v>
      </c>
      <c r="K9854" t="str">
        <f t="shared" si="13"/>
        <v>1</v>
      </c>
      <c r="L9854" t="s">
        <v>125</v>
      </c>
      <c r="M9854" t="s">
        <v>126</v>
      </c>
      <c r="N985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4" s="3">
        <f>VLOOKUP(TableOMP[[#This Row],[Label]],TableAvg[],2,FALSE)</f>
        <v>231.50706957142856</v>
      </c>
      <c r="P9854" s="3">
        <f>VLOOKUP(TableOMP[[#This Row],[Label]],TableAvg[],3,FALSE)</f>
        <v>25.786559009073681</v>
      </c>
      <c r="Q9854" s="3">
        <f>TableOMP[[#This Row],[Avg]]-$U$2*TableOMP[[#This Row],[StdDev]]</f>
        <v>179.93395155328119</v>
      </c>
      <c r="R9854" s="3">
        <f>TableOMP[[#This Row],[Avg]]+$U$2*TableOMP[[#This Row],[StdDev]]</f>
        <v>283.08018758957593</v>
      </c>
      <c r="S9854" s="3">
        <f>IF(AND(TableOMP[[#This Row],[total_time]]&gt;=TableOMP[[#This Row],[Low]], TableOMP[[#This Row],[total_time]]&lt;=TableOMP[[#This Row],[High]]),1,0)</f>
        <v>1</v>
      </c>
    </row>
    <row r="9855" spans="1:19" x14ac:dyDescent="0.25">
      <c r="A9855" t="s">
        <v>10</v>
      </c>
      <c r="B9855">
        <v>10000</v>
      </c>
      <c r="C9855">
        <v>100</v>
      </c>
      <c r="D9855">
        <v>100000</v>
      </c>
      <c r="E9855">
        <v>1</v>
      </c>
      <c r="F9855">
        <v>29</v>
      </c>
      <c r="G9855">
        <v>241.76869199999999</v>
      </c>
      <c r="H9855">
        <v>0.17586499999999999</v>
      </c>
      <c r="I9855">
        <v>0</v>
      </c>
      <c r="J9855">
        <v>0</v>
      </c>
      <c r="K9855" t="str">
        <f t="shared" si="13"/>
        <v>1</v>
      </c>
      <c r="L9855" t="s">
        <v>125</v>
      </c>
      <c r="M9855" t="s">
        <v>126</v>
      </c>
      <c r="N985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5" s="3">
        <f>VLOOKUP(TableOMP[[#This Row],[Label]],TableAvg[],2,FALSE)</f>
        <v>241.99022557142857</v>
      </c>
      <c r="P9855" s="3">
        <f>VLOOKUP(TableOMP[[#This Row],[Label]],TableAvg[],3,FALSE)</f>
        <v>0.46940289937735941</v>
      </c>
      <c r="Q9855" s="3">
        <f>TableOMP[[#This Row],[Avg]]-$U$2*TableOMP[[#This Row],[StdDev]]</f>
        <v>241.05141977267385</v>
      </c>
      <c r="R9855" s="3">
        <f>TableOMP[[#This Row],[Avg]]+$U$2*TableOMP[[#This Row],[StdDev]]</f>
        <v>242.92903137018328</v>
      </c>
      <c r="S9855" s="3">
        <f>IF(AND(TableOMP[[#This Row],[total_time]]&gt;=TableOMP[[#This Row],[Low]], TableOMP[[#This Row],[total_time]]&lt;=TableOMP[[#This Row],[High]]),1,0)</f>
        <v>1</v>
      </c>
    </row>
    <row r="9856" spans="1:19" x14ac:dyDescent="0.25">
      <c r="A9856" t="s">
        <v>10</v>
      </c>
      <c r="B9856">
        <v>10000</v>
      </c>
      <c r="C9856">
        <v>100</v>
      </c>
      <c r="D9856">
        <v>100000</v>
      </c>
      <c r="E9856">
        <v>1</v>
      </c>
      <c r="F9856">
        <v>26</v>
      </c>
      <c r="G9856">
        <v>241.81839299999999</v>
      </c>
      <c r="H9856">
        <v>0.18801200000000001</v>
      </c>
      <c r="I9856">
        <v>0</v>
      </c>
      <c r="J9856">
        <v>0</v>
      </c>
      <c r="K9856" t="str">
        <f>MID(M9856,22,1)</f>
        <v>2</v>
      </c>
      <c r="L9856" t="s">
        <v>127</v>
      </c>
      <c r="M9856" t="s">
        <v>128</v>
      </c>
      <c r="N985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6" s="3">
        <f>VLOOKUP(TableOMP[[#This Row],[Label]],TableAvg[],2,FALSE)</f>
        <v>242.34096333333335</v>
      </c>
      <c r="P9856" s="3">
        <f>VLOOKUP(TableOMP[[#This Row],[Label]],TableAvg[],3,FALSE)</f>
        <v>0.55266612039015905</v>
      </c>
      <c r="Q9856" s="3">
        <f>TableOMP[[#This Row],[Avg]]-$U$2*TableOMP[[#This Row],[StdDev]]</f>
        <v>241.23563109255304</v>
      </c>
      <c r="R9856" s="3">
        <f>TableOMP[[#This Row],[Avg]]+$U$2*TableOMP[[#This Row],[StdDev]]</f>
        <v>243.44629557411366</v>
      </c>
      <c r="S9856" s="3">
        <f>IF(AND(TableOMP[[#This Row],[total_time]]&gt;=TableOMP[[#This Row],[Low]], TableOMP[[#This Row],[total_time]]&lt;=TableOMP[[#This Row],[High]]),1,0)</f>
        <v>1</v>
      </c>
    </row>
    <row r="9857" spans="1:19" x14ac:dyDescent="0.25">
      <c r="A9857" t="s">
        <v>10</v>
      </c>
      <c r="B9857">
        <v>10000</v>
      </c>
      <c r="C9857">
        <v>100</v>
      </c>
      <c r="D9857">
        <v>100000</v>
      </c>
      <c r="E9857">
        <v>1</v>
      </c>
      <c r="F9857">
        <v>27</v>
      </c>
      <c r="G9857">
        <v>241.91186500000001</v>
      </c>
      <c r="H9857">
        <v>0.198713</v>
      </c>
      <c r="I9857">
        <v>0</v>
      </c>
      <c r="J9857">
        <v>0</v>
      </c>
      <c r="K9857" t="str">
        <f t="shared" ref="K9857:K9880" si="14">MID(M9857,22,1)</f>
        <v>2</v>
      </c>
      <c r="L9857" t="s">
        <v>127</v>
      </c>
      <c r="M9857" t="s">
        <v>128</v>
      </c>
      <c r="N985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7" s="3">
        <f>VLOOKUP(TableOMP[[#This Row],[Label]],TableAvg[],2,FALSE)</f>
        <v>242.08406566666667</v>
      </c>
      <c r="P9857" s="3">
        <f>VLOOKUP(TableOMP[[#This Row],[Label]],TableAvg[],3,FALSE)</f>
        <v>0.40594426556235891</v>
      </c>
      <c r="Q9857" s="3">
        <f>TableOMP[[#This Row],[Avg]]-$U$2*TableOMP[[#This Row],[StdDev]]</f>
        <v>241.27217713554197</v>
      </c>
      <c r="R9857" s="3">
        <f>TableOMP[[#This Row],[Avg]]+$U$2*TableOMP[[#This Row],[StdDev]]</f>
        <v>242.89595419779138</v>
      </c>
      <c r="S9857" s="3">
        <f>IF(AND(TableOMP[[#This Row],[total_time]]&gt;=TableOMP[[#This Row],[Low]], TableOMP[[#This Row],[total_time]]&lt;=TableOMP[[#This Row],[High]]),1,0)</f>
        <v>1</v>
      </c>
    </row>
    <row r="9858" spans="1:19" x14ac:dyDescent="0.25">
      <c r="A9858" t="s">
        <v>10</v>
      </c>
      <c r="B9858">
        <v>10000</v>
      </c>
      <c r="C9858">
        <v>100</v>
      </c>
      <c r="D9858">
        <v>100000</v>
      </c>
      <c r="E9858">
        <v>1</v>
      </c>
      <c r="F9858">
        <v>28</v>
      </c>
      <c r="G9858">
        <v>241.805049</v>
      </c>
      <c r="H9858">
        <v>0.20008300000000001</v>
      </c>
      <c r="I9858">
        <v>0</v>
      </c>
      <c r="J9858">
        <v>0</v>
      </c>
      <c r="K9858" t="str">
        <f t="shared" si="14"/>
        <v>2</v>
      </c>
      <c r="L9858" t="s">
        <v>127</v>
      </c>
      <c r="M9858" t="s">
        <v>128</v>
      </c>
      <c r="N985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8" s="3">
        <f>VLOOKUP(TableOMP[[#This Row],[Label]],TableAvg[],2,FALSE)</f>
        <v>231.50706957142856</v>
      </c>
      <c r="P9858" s="3">
        <f>VLOOKUP(TableOMP[[#This Row],[Label]],TableAvg[],3,FALSE)</f>
        <v>25.786559009073681</v>
      </c>
      <c r="Q9858" s="3">
        <f>TableOMP[[#This Row],[Avg]]-$U$2*TableOMP[[#This Row],[StdDev]]</f>
        <v>179.93395155328119</v>
      </c>
      <c r="R9858" s="3">
        <f>TableOMP[[#This Row],[Avg]]+$U$2*TableOMP[[#This Row],[StdDev]]</f>
        <v>283.08018758957593</v>
      </c>
      <c r="S9858" s="3">
        <f>IF(AND(TableOMP[[#This Row],[total_time]]&gt;=TableOMP[[#This Row],[Low]], TableOMP[[#This Row],[total_time]]&lt;=TableOMP[[#This Row],[High]]),1,0)</f>
        <v>1</v>
      </c>
    </row>
    <row r="9859" spans="1:19" x14ac:dyDescent="0.25">
      <c r="A9859" t="s">
        <v>10</v>
      </c>
      <c r="B9859">
        <v>10000</v>
      </c>
      <c r="C9859">
        <v>100</v>
      </c>
      <c r="D9859">
        <v>100000</v>
      </c>
      <c r="E9859">
        <v>1</v>
      </c>
      <c r="F9859">
        <v>29</v>
      </c>
      <c r="G9859">
        <v>241.59471199999999</v>
      </c>
      <c r="H9859">
        <v>0.185367</v>
      </c>
      <c r="I9859">
        <v>0</v>
      </c>
      <c r="J9859">
        <v>0</v>
      </c>
      <c r="K9859" t="str">
        <f t="shared" si="14"/>
        <v>2</v>
      </c>
      <c r="L9859" t="s">
        <v>127</v>
      </c>
      <c r="M9859" t="s">
        <v>128</v>
      </c>
      <c r="N985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9" s="3">
        <f>VLOOKUP(TableOMP[[#This Row],[Label]],TableAvg[],2,FALSE)</f>
        <v>241.99022557142857</v>
      </c>
      <c r="P9859" s="3">
        <f>VLOOKUP(TableOMP[[#This Row],[Label]],TableAvg[],3,FALSE)</f>
        <v>0.46940289937735941</v>
      </c>
      <c r="Q9859" s="3">
        <f>TableOMP[[#This Row],[Avg]]-$U$2*TableOMP[[#This Row],[StdDev]]</f>
        <v>241.05141977267385</v>
      </c>
      <c r="R9859" s="3">
        <f>TableOMP[[#This Row],[Avg]]+$U$2*TableOMP[[#This Row],[StdDev]]</f>
        <v>242.92903137018328</v>
      </c>
      <c r="S9859" s="3">
        <f>IF(AND(TableOMP[[#This Row],[total_time]]&gt;=TableOMP[[#This Row],[Low]], TableOMP[[#This Row],[total_time]]&lt;=TableOMP[[#This Row],[High]]),1,0)</f>
        <v>1</v>
      </c>
    </row>
    <row r="9860" spans="1:19" x14ac:dyDescent="0.25">
      <c r="A9860" t="s">
        <v>10</v>
      </c>
      <c r="B9860">
        <v>10000</v>
      </c>
      <c r="C9860">
        <v>100</v>
      </c>
      <c r="D9860">
        <v>100000</v>
      </c>
      <c r="E9860">
        <v>1</v>
      </c>
      <c r="F9860">
        <v>30</v>
      </c>
      <c r="G9860">
        <v>241.67066199999999</v>
      </c>
      <c r="H9860">
        <v>0.18886600000000001</v>
      </c>
      <c r="I9860">
        <v>0</v>
      </c>
      <c r="J9860">
        <v>0</v>
      </c>
      <c r="K9860" t="str">
        <f t="shared" si="14"/>
        <v>2</v>
      </c>
      <c r="L9860" t="s">
        <v>127</v>
      </c>
      <c r="M9860" t="s">
        <v>128</v>
      </c>
      <c r="N986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60" s="3">
        <f>VLOOKUP(TableOMP[[#This Row],[Label]],TableAvg[],2,FALSE)</f>
        <v>242.10255040000001</v>
      </c>
      <c r="P9860" s="3">
        <f>VLOOKUP(TableOMP[[#This Row],[Label]],TableAvg[],3,FALSE)</f>
        <v>0.32376810443398324</v>
      </c>
      <c r="Q9860" s="3">
        <f>TableOMP[[#This Row],[Avg]]-$U$2*TableOMP[[#This Row],[StdDev]]</f>
        <v>241.45501419113205</v>
      </c>
      <c r="R9860" s="3">
        <f>TableOMP[[#This Row],[Avg]]+$U$2*TableOMP[[#This Row],[StdDev]]</f>
        <v>242.75008660886797</v>
      </c>
      <c r="S9860" s="3">
        <f>IF(AND(TableOMP[[#This Row],[total_time]]&gt;=TableOMP[[#This Row],[Low]], TableOMP[[#This Row],[total_time]]&lt;=TableOMP[[#This Row],[High]]),1,0)</f>
        <v>1</v>
      </c>
    </row>
    <row r="9861" spans="1:19" x14ac:dyDescent="0.25">
      <c r="A9861" t="s">
        <v>10</v>
      </c>
      <c r="B9861">
        <v>10000</v>
      </c>
      <c r="C9861">
        <v>100</v>
      </c>
      <c r="D9861">
        <v>100000</v>
      </c>
      <c r="E9861">
        <v>1</v>
      </c>
      <c r="F9861">
        <v>31</v>
      </c>
      <c r="G9861">
        <v>241.78689499999999</v>
      </c>
      <c r="H9861">
        <v>0.194684</v>
      </c>
      <c r="I9861">
        <v>0</v>
      </c>
      <c r="J9861">
        <v>0</v>
      </c>
      <c r="K9861" t="str">
        <f t="shared" si="14"/>
        <v>2</v>
      </c>
      <c r="L9861" t="s">
        <v>127</v>
      </c>
      <c r="M9861" t="s">
        <v>128</v>
      </c>
      <c r="N986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61" s="3">
        <f>VLOOKUP(TableOMP[[#This Row],[Label]],TableAvg[],2,FALSE)</f>
        <v>242.34283366666668</v>
      </c>
      <c r="P9861" s="3">
        <f>VLOOKUP(TableOMP[[#This Row],[Label]],TableAvg[],3,FALSE)</f>
        <v>0.50451898694766018</v>
      </c>
      <c r="Q9861" s="3">
        <f>TableOMP[[#This Row],[Avg]]-$U$2*TableOMP[[#This Row],[StdDev]]</f>
        <v>241.33379569277136</v>
      </c>
      <c r="R9861" s="3">
        <f>TableOMP[[#This Row],[Avg]]+$U$2*TableOMP[[#This Row],[StdDev]]</f>
        <v>243.351871640562</v>
      </c>
      <c r="S9861" s="3">
        <f>IF(AND(TableOMP[[#This Row],[total_time]]&gt;=TableOMP[[#This Row],[Low]], TableOMP[[#This Row],[total_time]]&lt;=TableOMP[[#This Row],[High]]),1,0)</f>
        <v>1</v>
      </c>
    </row>
    <row r="9862" spans="1:19" x14ac:dyDescent="0.25">
      <c r="A9862" t="s">
        <v>10</v>
      </c>
      <c r="B9862">
        <v>10000</v>
      </c>
      <c r="C9862">
        <v>100</v>
      </c>
      <c r="D9862">
        <v>100000</v>
      </c>
      <c r="E9862">
        <v>1</v>
      </c>
      <c r="F9862">
        <v>32</v>
      </c>
      <c r="G9862">
        <v>241.972352</v>
      </c>
      <c r="H9862">
        <v>0.18327499999999999</v>
      </c>
      <c r="I9862">
        <v>0</v>
      </c>
      <c r="J9862">
        <v>0</v>
      </c>
      <c r="K9862" t="str">
        <f t="shared" si="14"/>
        <v>2</v>
      </c>
      <c r="L9862" t="s">
        <v>127</v>
      </c>
      <c r="M9862" t="s">
        <v>128</v>
      </c>
      <c r="N986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62" s="3">
        <f>VLOOKUP(TableOMP[[#This Row],[Label]],TableAvg[],2,FALSE)</f>
        <v>241.969112</v>
      </c>
      <c r="P9862" s="3">
        <f>VLOOKUP(TableOMP[[#This Row],[Label]],TableAvg[],3,FALSE)</f>
        <v>4.565558698036077E-2</v>
      </c>
      <c r="Q9862" s="3">
        <f>TableOMP[[#This Row],[Avg]]-$U$2*TableOMP[[#This Row],[StdDev]]</f>
        <v>241.87780082603928</v>
      </c>
      <c r="R9862" s="3">
        <f>TableOMP[[#This Row],[Avg]]+$U$2*TableOMP[[#This Row],[StdDev]]</f>
        <v>242.06042317396071</v>
      </c>
      <c r="S9862" s="3">
        <f>IF(AND(TableOMP[[#This Row],[total_time]]&gt;=TableOMP[[#This Row],[Low]], TableOMP[[#This Row],[total_time]]&lt;=TableOMP[[#This Row],[High]]),1,0)</f>
        <v>1</v>
      </c>
    </row>
    <row r="9863" spans="1:19" x14ac:dyDescent="0.25">
      <c r="A9863" t="s">
        <v>10</v>
      </c>
      <c r="B9863">
        <v>10000</v>
      </c>
      <c r="C9863">
        <v>100</v>
      </c>
      <c r="D9863">
        <v>100000</v>
      </c>
      <c r="E9863">
        <v>1</v>
      </c>
      <c r="F9863">
        <v>33</v>
      </c>
      <c r="G9863">
        <v>242.077068</v>
      </c>
      <c r="H9863">
        <v>0.26612400000000003</v>
      </c>
      <c r="I9863">
        <v>0</v>
      </c>
      <c r="J9863">
        <v>0</v>
      </c>
      <c r="K9863" t="str">
        <f t="shared" si="14"/>
        <v>2</v>
      </c>
      <c r="L9863" t="s">
        <v>127</v>
      </c>
      <c r="M9863" t="s">
        <v>128</v>
      </c>
      <c r="N986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63" s="3">
        <f>VLOOKUP(TableOMP[[#This Row],[Label]],TableAvg[],2,FALSE)</f>
        <v>242.09302500000001</v>
      </c>
      <c r="P9863" s="3">
        <f>VLOOKUP(TableOMP[[#This Row],[Label]],TableAvg[],3,FALSE)</f>
        <v>0.15032425817328582</v>
      </c>
      <c r="Q9863" s="3">
        <f>TableOMP[[#This Row],[Avg]]-$U$2*TableOMP[[#This Row],[StdDev]]</f>
        <v>241.79237648365344</v>
      </c>
      <c r="R9863" s="3">
        <f>TableOMP[[#This Row],[Avg]]+$U$2*TableOMP[[#This Row],[StdDev]]</f>
        <v>242.39367351634658</v>
      </c>
      <c r="S9863" s="3">
        <f>IF(AND(TableOMP[[#This Row],[total_time]]&gt;=TableOMP[[#This Row],[Low]], TableOMP[[#This Row],[total_time]]&lt;=TableOMP[[#This Row],[High]]),1,0)</f>
        <v>1</v>
      </c>
    </row>
    <row r="9864" spans="1:19" x14ac:dyDescent="0.25">
      <c r="A9864" t="s">
        <v>10</v>
      </c>
      <c r="B9864">
        <v>10000</v>
      </c>
      <c r="C9864">
        <v>100</v>
      </c>
      <c r="D9864">
        <v>100000</v>
      </c>
      <c r="E9864">
        <v>1</v>
      </c>
      <c r="F9864">
        <v>34</v>
      </c>
      <c r="G9864">
        <v>241.56926200000001</v>
      </c>
      <c r="H9864">
        <v>0.18873400000000001</v>
      </c>
      <c r="I9864">
        <v>0</v>
      </c>
      <c r="J9864">
        <v>0</v>
      </c>
      <c r="K9864" t="str">
        <f t="shared" si="14"/>
        <v>2</v>
      </c>
      <c r="L9864" t="s">
        <v>127</v>
      </c>
      <c r="M9864" t="s">
        <v>128</v>
      </c>
      <c r="N986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64" s="3">
        <f>VLOOKUP(TableOMP[[#This Row],[Label]],TableAvg[],2,FALSE)</f>
        <v>235.82459733333334</v>
      </c>
      <c r="P9864" s="3">
        <f>VLOOKUP(TableOMP[[#This Row],[Label]],TableAvg[],3,FALSE)</f>
        <v>8.4678150576590241</v>
      </c>
      <c r="Q9864" s="3">
        <f>TableOMP[[#This Row],[Avg]]-$U$2*TableOMP[[#This Row],[StdDev]]</f>
        <v>218.8889672180153</v>
      </c>
      <c r="R9864" s="3">
        <f>TableOMP[[#This Row],[Avg]]+$U$2*TableOMP[[#This Row],[StdDev]]</f>
        <v>252.76022744865139</v>
      </c>
      <c r="S9864" s="3">
        <f>IF(AND(TableOMP[[#This Row],[total_time]]&gt;=TableOMP[[#This Row],[Low]], TableOMP[[#This Row],[total_time]]&lt;=TableOMP[[#This Row],[High]]),1,0)</f>
        <v>1</v>
      </c>
    </row>
    <row r="9865" spans="1:19" x14ac:dyDescent="0.25">
      <c r="A9865" t="s">
        <v>10</v>
      </c>
      <c r="B9865">
        <v>10000</v>
      </c>
      <c r="C9865">
        <v>100</v>
      </c>
      <c r="D9865">
        <v>100000</v>
      </c>
      <c r="E9865">
        <v>1</v>
      </c>
      <c r="F9865">
        <v>35</v>
      </c>
      <c r="G9865">
        <v>241.87695199999999</v>
      </c>
      <c r="H9865">
        <v>0.22592300000000001</v>
      </c>
      <c r="I9865">
        <v>0</v>
      </c>
      <c r="J9865">
        <v>0</v>
      </c>
      <c r="K9865" t="str">
        <f t="shared" si="14"/>
        <v>2</v>
      </c>
      <c r="L9865" t="s">
        <v>127</v>
      </c>
      <c r="M9865" t="s">
        <v>128</v>
      </c>
      <c r="N986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65" s="3">
        <f>VLOOKUP(TableOMP[[#This Row],[Label]],TableAvg[],2,FALSE)</f>
        <v>242.146423</v>
      </c>
      <c r="P9865" s="3">
        <f>VLOOKUP(TableOMP[[#This Row],[Label]],TableAvg[],3,FALSE)</f>
        <v>0.60351397105993065</v>
      </c>
      <c r="Q9865" s="3">
        <f>TableOMP[[#This Row],[Avg]]-$U$2*TableOMP[[#This Row],[StdDev]]</f>
        <v>240.93939505788015</v>
      </c>
      <c r="R9865" s="3">
        <f>TableOMP[[#This Row],[Avg]]+$U$2*TableOMP[[#This Row],[StdDev]]</f>
        <v>243.35345094211985</v>
      </c>
      <c r="S9865" s="3">
        <f>IF(AND(TableOMP[[#This Row],[total_time]]&gt;=TableOMP[[#This Row],[Low]], TableOMP[[#This Row],[total_time]]&lt;=TableOMP[[#This Row],[High]]),1,0)</f>
        <v>1</v>
      </c>
    </row>
    <row r="9866" spans="1:19" x14ac:dyDescent="0.25">
      <c r="A9866" t="s">
        <v>10</v>
      </c>
      <c r="B9866">
        <v>10000</v>
      </c>
      <c r="C9866">
        <v>100</v>
      </c>
      <c r="D9866">
        <v>100000</v>
      </c>
      <c r="E9866">
        <v>1</v>
      </c>
      <c r="F9866">
        <v>26</v>
      </c>
      <c r="G9866">
        <v>242.96364299999999</v>
      </c>
      <c r="H9866">
        <v>1.2227699999999999</v>
      </c>
      <c r="I9866">
        <v>0</v>
      </c>
      <c r="J9866">
        <v>0</v>
      </c>
      <c r="K9866" t="str">
        <f t="shared" si="14"/>
        <v>2</v>
      </c>
      <c r="L9866" t="s">
        <v>127</v>
      </c>
      <c r="M9866" t="s">
        <v>128</v>
      </c>
      <c r="N986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66" s="3">
        <f>VLOOKUP(TableOMP[[#This Row],[Label]],TableAvg[],2,FALSE)</f>
        <v>242.34096333333335</v>
      </c>
      <c r="P9866" s="3">
        <f>VLOOKUP(TableOMP[[#This Row],[Label]],TableAvg[],3,FALSE)</f>
        <v>0.55266612039015905</v>
      </c>
      <c r="Q9866" s="3">
        <f>TableOMP[[#This Row],[Avg]]-$U$2*TableOMP[[#This Row],[StdDev]]</f>
        <v>241.23563109255304</v>
      </c>
      <c r="R9866" s="3">
        <f>TableOMP[[#This Row],[Avg]]+$U$2*TableOMP[[#This Row],[StdDev]]</f>
        <v>243.44629557411366</v>
      </c>
      <c r="S9866" s="3">
        <f>IF(AND(TableOMP[[#This Row],[total_time]]&gt;=TableOMP[[#This Row],[Low]], TableOMP[[#This Row],[total_time]]&lt;=TableOMP[[#This Row],[High]]),1,0)</f>
        <v>1</v>
      </c>
    </row>
    <row r="9867" spans="1:19" x14ac:dyDescent="0.25">
      <c r="A9867" t="s">
        <v>10</v>
      </c>
      <c r="B9867">
        <v>10000</v>
      </c>
      <c r="C9867">
        <v>100</v>
      </c>
      <c r="D9867">
        <v>100000</v>
      </c>
      <c r="E9867">
        <v>1</v>
      </c>
      <c r="F9867">
        <v>27</v>
      </c>
      <c r="G9867">
        <v>242.08530500000001</v>
      </c>
      <c r="H9867">
        <v>0.40407500000000002</v>
      </c>
      <c r="I9867">
        <v>0</v>
      </c>
      <c r="J9867">
        <v>0</v>
      </c>
      <c r="K9867" t="str">
        <f t="shared" si="14"/>
        <v>2</v>
      </c>
      <c r="L9867" t="s">
        <v>127</v>
      </c>
      <c r="M9867" t="s">
        <v>128</v>
      </c>
      <c r="N986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67" s="3">
        <f>VLOOKUP(TableOMP[[#This Row],[Label]],TableAvg[],2,FALSE)</f>
        <v>242.08406566666667</v>
      </c>
      <c r="P9867" s="3">
        <f>VLOOKUP(TableOMP[[#This Row],[Label]],TableAvg[],3,FALSE)</f>
        <v>0.40594426556235891</v>
      </c>
      <c r="Q9867" s="3">
        <f>TableOMP[[#This Row],[Avg]]-$U$2*TableOMP[[#This Row],[StdDev]]</f>
        <v>241.27217713554197</v>
      </c>
      <c r="R9867" s="3">
        <f>TableOMP[[#This Row],[Avg]]+$U$2*TableOMP[[#This Row],[StdDev]]</f>
        <v>242.89595419779138</v>
      </c>
      <c r="S9867" s="3">
        <f>IF(AND(TableOMP[[#This Row],[total_time]]&gt;=TableOMP[[#This Row],[Low]], TableOMP[[#This Row],[total_time]]&lt;=TableOMP[[#This Row],[High]]),1,0)</f>
        <v>1</v>
      </c>
    </row>
    <row r="9868" spans="1:19" x14ac:dyDescent="0.25">
      <c r="A9868" t="s">
        <v>10</v>
      </c>
      <c r="B9868">
        <v>10000</v>
      </c>
      <c r="C9868">
        <v>100</v>
      </c>
      <c r="D9868">
        <v>100000</v>
      </c>
      <c r="E9868">
        <v>1</v>
      </c>
      <c r="F9868">
        <v>28</v>
      </c>
      <c r="G9868">
        <v>168.34895800000001</v>
      </c>
      <c r="H9868">
        <v>1.0000389999999999</v>
      </c>
      <c r="I9868">
        <v>0</v>
      </c>
      <c r="J9868">
        <v>0</v>
      </c>
      <c r="K9868" t="str">
        <f t="shared" si="14"/>
        <v>2</v>
      </c>
      <c r="L9868" t="s">
        <v>127</v>
      </c>
      <c r="M9868" t="s">
        <v>128</v>
      </c>
      <c r="N986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68" s="3">
        <f>VLOOKUP(TableOMP[[#This Row],[Label]],TableAvg[],2,FALSE)</f>
        <v>231.50706957142856</v>
      </c>
      <c r="P9868" s="3">
        <f>VLOOKUP(TableOMP[[#This Row],[Label]],TableAvg[],3,FALSE)</f>
        <v>25.786559009073681</v>
      </c>
      <c r="Q9868" s="3">
        <f>TableOMP[[#This Row],[Avg]]-$U$2*TableOMP[[#This Row],[StdDev]]</f>
        <v>179.93395155328119</v>
      </c>
      <c r="R9868" s="3">
        <f>TableOMP[[#This Row],[Avg]]+$U$2*TableOMP[[#This Row],[StdDev]]</f>
        <v>283.08018758957593</v>
      </c>
      <c r="S9868" s="3">
        <f>IF(AND(TableOMP[[#This Row],[total_time]]&gt;=TableOMP[[#This Row],[Low]], TableOMP[[#This Row],[total_time]]&lt;=TableOMP[[#This Row],[High]]),1,0)</f>
        <v>0</v>
      </c>
    </row>
    <row r="9869" spans="1:19" x14ac:dyDescent="0.25">
      <c r="A9869" t="s">
        <v>10</v>
      </c>
      <c r="B9869">
        <v>10000</v>
      </c>
      <c r="C9869">
        <v>100</v>
      </c>
      <c r="D9869">
        <v>100000</v>
      </c>
      <c r="E9869">
        <v>1</v>
      </c>
      <c r="F9869">
        <v>29</v>
      </c>
      <c r="G9869">
        <v>243.108654</v>
      </c>
      <c r="H9869">
        <v>1.2694700000000001</v>
      </c>
      <c r="I9869">
        <v>0</v>
      </c>
      <c r="J9869">
        <v>0</v>
      </c>
      <c r="K9869" t="str">
        <f t="shared" si="14"/>
        <v>2</v>
      </c>
      <c r="L9869" t="s">
        <v>127</v>
      </c>
      <c r="M9869" t="s">
        <v>128</v>
      </c>
      <c r="N986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69" s="3">
        <f>VLOOKUP(TableOMP[[#This Row],[Label]],TableAvg[],2,FALSE)</f>
        <v>241.99022557142857</v>
      </c>
      <c r="P9869" s="3">
        <f>VLOOKUP(TableOMP[[#This Row],[Label]],TableAvg[],3,FALSE)</f>
        <v>0.46940289937735941</v>
      </c>
      <c r="Q9869" s="3">
        <f>TableOMP[[#This Row],[Avg]]-$U$2*TableOMP[[#This Row],[StdDev]]</f>
        <v>241.05141977267385</v>
      </c>
      <c r="R9869" s="3">
        <f>TableOMP[[#This Row],[Avg]]+$U$2*TableOMP[[#This Row],[StdDev]]</f>
        <v>242.92903137018328</v>
      </c>
      <c r="S9869" s="3">
        <f>IF(AND(TableOMP[[#This Row],[total_time]]&gt;=TableOMP[[#This Row],[Low]], TableOMP[[#This Row],[total_time]]&lt;=TableOMP[[#This Row],[High]]),1,0)</f>
        <v>0</v>
      </c>
    </row>
    <row r="9870" spans="1:19" x14ac:dyDescent="0.25">
      <c r="A9870" t="s">
        <v>10</v>
      </c>
      <c r="B9870">
        <v>10000</v>
      </c>
      <c r="C9870">
        <v>100</v>
      </c>
      <c r="D9870">
        <v>100000</v>
      </c>
      <c r="E9870">
        <v>1</v>
      </c>
      <c r="F9870">
        <v>30</v>
      </c>
      <c r="G9870">
        <v>242.14973900000001</v>
      </c>
      <c r="H9870">
        <v>0.31964999999999999</v>
      </c>
      <c r="I9870">
        <v>0</v>
      </c>
      <c r="J9870">
        <v>0</v>
      </c>
      <c r="K9870" t="str">
        <f t="shared" si="14"/>
        <v>2</v>
      </c>
      <c r="L9870" t="s">
        <v>127</v>
      </c>
      <c r="M9870" t="s">
        <v>128</v>
      </c>
      <c r="N987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70" s="3">
        <f>VLOOKUP(TableOMP[[#This Row],[Label]],TableAvg[],2,FALSE)</f>
        <v>242.10255040000001</v>
      </c>
      <c r="P9870" s="3">
        <f>VLOOKUP(TableOMP[[#This Row],[Label]],TableAvg[],3,FALSE)</f>
        <v>0.32376810443398324</v>
      </c>
      <c r="Q9870" s="3">
        <f>TableOMP[[#This Row],[Avg]]-$U$2*TableOMP[[#This Row],[StdDev]]</f>
        <v>241.45501419113205</v>
      </c>
      <c r="R9870" s="3">
        <f>TableOMP[[#This Row],[Avg]]+$U$2*TableOMP[[#This Row],[StdDev]]</f>
        <v>242.75008660886797</v>
      </c>
      <c r="S9870" s="3">
        <f>IF(AND(TableOMP[[#This Row],[total_time]]&gt;=TableOMP[[#This Row],[Low]], TableOMP[[#This Row],[total_time]]&lt;=TableOMP[[#This Row],[High]]),1,0)</f>
        <v>1</v>
      </c>
    </row>
    <row r="9871" spans="1:19" x14ac:dyDescent="0.25">
      <c r="A9871" t="s">
        <v>10</v>
      </c>
      <c r="B9871">
        <v>10000</v>
      </c>
      <c r="C9871">
        <v>100</v>
      </c>
      <c r="D9871">
        <v>100000</v>
      </c>
      <c r="E9871">
        <v>1</v>
      </c>
      <c r="F9871">
        <v>31</v>
      </c>
      <c r="G9871">
        <v>243.00811200000001</v>
      </c>
      <c r="H9871">
        <v>1.197363</v>
      </c>
      <c r="I9871">
        <v>0</v>
      </c>
      <c r="J9871">
        <v>0</v>
      </c>
      <c r="K9871" t="str">
        <f t="shared" si="14"/>
        <v>2</v>
      </c>
      <c r="L9871" t="s">
        <v>127</v>
      </c>
      <c r="M9871" t="s">
        <v>128</v>
      </c>
      <c r="N987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71" s="3">
        <f>VLOOKUP(TableOMP[[#This Row],[Label]],TableAvg[],2,FALSE)</f>
        <v>242.34283366666668</v>
      </c>
      <c r="P9871" s="3">
        <f>VLOOKUP(TableOMP[[#This Row],[Label]],TableAvg[],3,FALSE)</f>
        <v>0.50451898694766018</v>
      </c>
      <c r="Q9871" s="3">
        <f>TableOMP[[#This Row],[Avg]]-$U$2*TableOMP[[#This Row],[StdDev]]</f>
        <v>241.33379569277136</v>
      </c>
      <c r="R9871" s="3">
        <f>TableOMP[[#This Row],[Avg]]+$U$2*TableOMP[[#This Row],[StdDev]]</f>
        <v>243.351871640562</v>
      </c>
      <c r="S9871" s="3">
        <f>IF(AND(TableOMP[[#This Row],[total_time]]&gt;=TableOMP[[#This Row],[Low]], TableOMP[[#This Row],[total_time]]&lt;=TableOMP[[#This Row],[High]]),1,0)</f>
        <v>1</v>
      </c>
    </row>
    <row r="9872" spans="1:19" x14ac:dyDescent="0.25">
      <c r="A9872" t="s">
        <v>10</v>
      </c>
      <c r="B9872">
        <v>10000</v>
      </c>
      <c r="C9872">
        <v>100</v>
      </c>
      <c r="D9872">
        <v>100000</v>
      </c>
      <c r="E9872">
        <v>1</v>
      </c>
      <c r="F9872">
        <v>32</v>
      </c>
      <c r="G9872">
        <v>242.023338</v>
      </c>
      <c r="H9872">
        <v>0.274509</v>
      </c>
      <c r="I9872">
        <v>0</v>
      </c>
      <c r="J9872">
        <v>0</v>
      </c>
      <c r="K9872" t="str">
        <f t="shared" si="14"/>
        <v>2</v>
      </c>
      <c r="L9872" t="s">
        <v>127</v>
      </c>
      <c r="M9872" t="s">
        <v>128</v>
      </c>
      <c r="N987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72" s="3">
        <f>VLOOKUP(TableOMP[[#This Row],[Label]],TableAvg[],2,FALSE)</f>
        <v>241.969112</v>
      </c>
      <c r="P9872" s="3">
        <f>VLOOKUP(TableOMP[[#This Row],[Label]],TableAvg[],3,FALSE)</f>
        <v>4.565558698036077E-2</v>
      </c>
      <c r="Q9872" s="3">
        <f>TableOMP[[#This Row],[Avg]]-$U$2*TableOMP[[#This Row],[StdDev]]</f>
        <v>241.87780082603928</v>
      </c>
      <c r="R9872" s="3">
        <f>TableOMP[[#This Row],[Avg]]+$U$2*TableOMP[[#This Row],[StdDev]]</f>
        <v>242.06042317396071</v>
      </c>
      <c r="S9872" s="3">
        <f>IF(AND(TableOMP[[#This Row],[total_time]]&gt;=TableOMP[[#This Row],[Low]], TableOMP[[#This Row],[total_time]]&lt;=TableOMP[[#This Row],[High]]),1,0)</f>
        <v>1</v>
      </c>
    </row>
    <row r="9873" spans="1:19" x14ac:dyDescent="0.25">
      <c r="A9873" t="s">
        <v>10</v>
      </c>
      <c r="B9873">
        <v>10000</v>
      </c>
      <c r="C9873">
        <v>100</v>
      </c>
      <c r="D9873">
        <v>100000</v>
      </c>
      <c r="E9873">
        <v>1</v>
      </c>
      <c r="F9873">
        <v>33</v>
      </c>
      <c r="G9873">
        <v>241.91741400000001</v>
      </c>
      <c r="H9873">
        <v>0.17557500000000001</v>
      </c>
      <c r="I9873">
        <v>0</v>
      </c>
      <c r="J9873">
        <v>0</v>
      </c>
      <c r="K9873" t="str">
        <f t="shared" si="14"/>
        <v>2</v>
      </c>
      <c r="L9873" t="s">
        <v>127</v>
      </c>
      <c r="M9873" t="s">
        <v>128</v>
      </c>
      <c r="N987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73" s="3">
        <f>VLOOKUP(TableOMP[[#This Row],[Label]],TableAvg[],2,FALSE)</f>
        <v>242.09302500000001</v>
      </c>
      <c r="P9873" s="3">
        <f>VLOOKUP(TableOMP[[#This Row],[Label]],TableAvg[],3,FALSE)</f>
        <v>0.15032425817328582</v>
      </c>
      <c r="Q9873" s="3">
        <f>TableOMP[[#This Row],[Avg]]-$U$2*TableOMP[[#This Row],[StdDev]]</f>
        <v>241.79237648365344</v>
      </c>
      <c r="R9873" s="3">
        <f>TableOMP[[#This Row],[Avg]]+$U$2*TableOMP[[#This Row],[StdDev]]</f>
        <v>242.39367351634658</v>
      </c>
      <c r="S9873" s="3">
        <f>IF(AND(TableOMP[[#This Row],[total_time]]&gt;=TableOMP[[#This Row],[Low]], TableOMP[[#This Row],[total_time]]&lt;=TableOMP[[#This Row],[High]]),1,0)</f>
        <v>1</v>
      </c>
    </row>
    <row r="9874" spans="1:19" x14ac:dyDescent="0.25">
      <c r="A9874" t="s">
        <v>10</v>
      </c>
      <c r="B9874">
        <v>10000</v>
      </c>
      <c r="C9874">
        <v>100</v>
      </c>
      <c r="D9874">
        <v>100000</v>
      </c>
      <c r="E9874">
        <v>1</v>
      </c>
      <c r="F9874">
        <v>34</v>
      </c>
      <c r="G9874">
        <v>223.852542</v>
      </c>
      <c r="H9874">
        <v>0.54166099999999995</v>
      </c>
      <c r="I9874">
        <v>0</v>
      </c>
      <c r="J9874">
        <v>0</v>
      </c>
      <c r="K9874" t="str">
        <f t="shared" si="14"/>
        <v>2</v>
      </c>
      <c r="L9874" t="s">
        <v>127</v>
      </c>
      <c r="M9874" t="s">
        <v>128</v>
      </c>
      <c r="N987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74" s="3">
        <f>VLOOKUP(TableOMP[[#This Row],[Label]],TableAvg[],2,FALSE)</f>
        <v>235.82459733333334</v>
      </c>
      <c r="P9874" s="3">
        <f>VLOOKUP(TableOMP[[#This Row],[Label]],TableAvg[],3,FALSE)</f>
        <v>8.4678150576590241</v>
      </c>
      <c r="Q9874" s="3">
        <f>TableOMP[[#This Row],[Avg]]-$U$2*TableOMP[[#This Row],[StdDev]]</f>
        <v>218.8889672180153</v>
      </c>
      <c r="R9874" s="3">
        <f>TableOMP[[#This Row],[Avg]]+$U$2*TableOMP[[#This Row],[StdDev]]</f>
        <v>252.76022744865139</v>
      </c>
      <c r="S9874" s="3">
        <f>IF(AND(TableOMP[[#This Row],[total_time]]&gt;=TableOMP[[#This Row],[Low]], TableOMP[[#This Row],[total_time]]&lt;=TableOMP[[#This Row],[High]]),1,0)</f>
        <v>1</v>
      </c>
    </row>
    <row r="9875" spans="1:19" x14ac:dyDescent="0.25">
      <c r="A9875" t="s">
        <v>10</v>
      </c>
      <c r="B9875">
        <v>10000</v>
      </c>
      <c r="C9875">
        <v>100</v>
      </c>
      <c r="D9875">
        <v>100000</v>
      </c>
      <c r="E9875">
        <v>1</v>
      </c>
      <c r="F9875">
        <v>35</v>
      </c>
      <c r="G9875">
        <v>242.98250200000001</v>
      </c>
      <c r="H9875">
        <v>1.2338249999999999</v>
      </c>
      <c r="I9875">
        <v>0</v>
      </c>
      <c r="J9875">
        <v>0</v>
      </c>
      <c r="K9875" t="str">
        <f t="shared" si="14"/>
        <v>2</v>
      </c>
      <c r="L9875" t="s">
        <v>127</v>
      </c>
      <c r="M9875" t="s">
        <v>128</v>
      </c>
      <c r="N987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75" s="3">
        <f>VLOOKUP(TableOMP[[#This Row],[Label]],TableAvg[],2,FALSE)</f>
        <v>242.146423</v>
      </c>
      <c r="P9875" s="3">
        <f>VLOOKUP(TableOMP[[#This Row],[Label]],TableAvg[],3,FALSE)</f>
        <v>0.60351397105993065</v>
      </c>
      <c r="Q9875" s="3">
        <f>TableOMP[[#This Row],[Avg]]-$U$2*TableOMP[[#This Row],[StdDev]]</f>
        <v>240.93939505788015</v>
      </c>
      <c r="R9875" s="3">
        <f>TableOMP[[#This Row],[Avg]]+$U$2*TableOMP[[#This Row],[StdDev]]</f>
        <v>243.35345094211985</v>
      </c>
      <c r="S9875" s="3">
        <f>IF(AND(TableOMP[[#This Row],[total_time]]&gt;=TableOMP[[#This Row],[Low]], TableOMP[[#This Row],[total_time]]&lt;=TableOMP[[#This Row],[High]]),1,0)</f>
        <v>1</v>
      </c>
    </row>
    <row r="9876" spans="1:19" x14ac:dyDescent="0.25">
      <c r="A9876" t="s">
        <v>10</v>
      </c>
      <c r="B9876">
        <v>10000</v>
      </c>
      <c r="C9876">
        <v>100</v>
      </c>
      <c r="D9876">
        <v>100000</v>
      </c>
      <c r="E9876">
        <v>1</v>
      </c>
      <c r="F9876">
        <v>26</v>
      </c>
      <c r="G9876">
        <v>242.92583999999999</v>
      </c>
      <c r="H9876">
        <v>1.0727439999999999</v>
      </c>
      <c r="I9876">
        <v>0</v>
      </c>
      <c r="J9876">
        <v>0</v>
      </c>
      <c r="K9876" t="str">
        <f t="shared" si="14"/>
        <v>2</v>
      </c>
      <c r="L9876" t="s">
        <v>127</v>
      </c>
      <c r="M9876" t="s">
        <v>128</v>
      </c>
      <c r="N987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76" s="3">
        <f>VLOOKUP(TableOMP[[#This Row],[Label]],TableAvg[],2,FALSE)</f>
        <v>242.34096333333335</v>
      </c>
      <c r="P9876" s="3">
        <f>VLOOKUP(TableOMP[[#This Row],[Label]],TableAvg[],3,FALSE)</f>
        <v>0.55266612039015905</v>
      </c>
      <c r="Q9876" s="3">
        <f>TableOMP[[#This Row],[Avg]]-$U$2*TableOMP[[#This Row],[StdDev]]</f>
        <v>241.23563109255304</v>
      </c>
      <c r="R9876" s="3">
        <f>TableOMP[[#This Row],[Avg]]+$U$2*TableOMP[[#This Row],[StdDev]]</f>
        <v>243.44629557411366</v>
      </c>
      <c r="S9876" s="3">
        <f>IF(AND(TableOMP[[#This Row],[total_time]]&gt;=TableOMP[[#This Row],[Low]], TableOMP[[#This Row],[total_time]]&lt;=TableOMP[[#This Row],[High]]),1,0)</f>
        <v>1</v>
      </c>
    </row>
    <row r="9877" spans="1:19" x14ac:dyDescent="0.25">
      <c r="A9877" t="s">
        <v>10</v>
      </c>
      <c r="B9877">
        <v>10000</v>
      </c>
      <c r="C9877">
        <v>100</v>
      </c>
      <c r="D9877">
        <v>100000</v>
      </c>
      <c r="E9877">
        <v>1</v>
      </c>
      <c r="F9877">
        <v>27</v>
      </c>
      <c r="G9877">
        <v>242.968144</v>
      </c>
      <c r="H9877">
        <v>1.082084</v>
      </c>
      <c r="I9877">
        <v>0</v>
      </c>
      <c r="J9877">
        <v>0</v>
      </c>
      <c r="K9877" t="str">
        <f t="shared" si="14"/>
        <v>2</v>
      </c>
      <c r="L9877" t="s">
        <v>127</v>
      </c>
      <c r="M9877" t="s">
        <v>128</v>
      </c>
      <c r="N987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77" s="3">
        <f>VLOOKUP(TableOMP[[#This Row],[Label]],TableAvg[],2,FALSE)</f>
        <v>242.08406566666667</v>
      </c>
      <c r="P9877" s="3">
        <f>VLOOKUP(TableOMP[[#This Row],[Label]],TableAvg[],3,FALSE)</f>
        <v>0.40594426556235891</v>
      </c>
      <c r="Q9877" s="3">
        <f>TableOMP[[#This Row],[Avg]]-$U$2*TableOMP[[#This Row],[StdDev]]</f>
        <v>241.27217713554197</v>
      </c>
      <c r="R9877" s="3">
        <f>TableOMP[[#This Row],[Avg]]+$U$2*TableOMP[[#This Row],[StdDev]]</f>
        <v>242.89595419779138</v>
      </c>
      <c r="S9877" s="3">
        <f>IF(AND(TableOMP[[#This Row],[total_time]]&gt;=TableOMP[[#This Row],[Low]], TableOMP[[#This Row],[total_time]]&lt;=TableOMP[[#This Row],[High]]),1,0)</f>
        <v>0</v>
      </c>
    </row>
    <row r="9878" spans="1:19" x14ac:dyDescent="0.25">
      <c r="A9878" t="s">
        <v>10</v>
      </c>
      <c r="B9878">
        <v>10000</v>
      </c>
      <c r="C9878">
        <v>100</v>
      </c>
      <c r="D9878">
        <v>100000</v>
      </c>
      <c r="E9878">
        <v>1</v>
      </c>
      <c r="F9878">
        <v>28</v>
      </c>
      <c r="G9878">
        <v>242.86989500000001</v>
      </c>
      <c r="H9878">
        <v>1.526837</v>
      </c>
      <c r="I9878">
        <v>0</v>
      </c>
      <c r="J9878">
        <v>0</v>
      </c>
      <c r="K9878" t="str">
        <f t="shared" si="14"/>
        <v>2</v>
      </c>
      <c r="L9878" t="s">
        <v>127</v>
      </c>
      <c r="M9878" t="s">
        <v>128</v>
      </c>
      <c r="N987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78" s="3">
        <f>VLOOKUP(TableOMP[[#This Row],[Label]],TableAvg[],2,FALSE)</f>
        <v>231.50706957142856</v>
      </c>
      <c r="P9878" s="3">
        <f>VLOOKUP(TableOMP[[#This Row],[Label]],TableAvg[],3,FALSE)</f>
        <v>25.786559009073681</v>
      </c>
      <c r="Q9878" s="3">
        <f>TableOMP[[#This Row],[Avg]]-$U$2*TableOMP[[#This Row],[StdDev]]</f>
        <v>179.93395155328119</v>
      </c>
      <c r="R9878" s="3">
        <f>TableOMP[[#This Row],[Avg]]+$U$2*TableOMP[[#This Row],[StdDev]]</f>
        <v>283.08018758957593</v>
      </c>
      <c r="S9878" s="3">
        <f>IF(AND(TableOMP[[#This Row],[total_time]]&gt;=TableOMP[[#This Row],[Low]], TableOMP[[#This Row],[total_time]]&lt;=TableOMP[[#This Row],[High]]),1,0)</f>
        <v>1</v>
      </c>
    </row>
    <row r="9879" spans="1:19" x14ac:dyDescent="0.25">
      <c r="A9879" t="s">
        <v>10</v>
      </c>
      <c r="B9879">
        <v>10000</v>
      </c>
      <c r="C9879">
        <v>100</v>
      </c>
      <c r="D9879">
        <v>100000</v>
      </c>
      <c r="E9879">
        <v>1</v>
      </c>
      <c r="F9879">
        <v>29</v>
      </c>
      <c r="G9879">
        <v>241.868448</v>
      </c>
      <c r="H9879">
        <v>0.22661300000000001</v>
      </c>
      <c r="I9879">
        <v>0</v>
      </c>
      <c r="J9879">
        <v>0</v>
      </c>
      <c r="K9879" t="str">
        <f t="shared" si="14"/>
        <v>2</v>
      </c>
      <c r="L9879" t="s">
        <v>127</v>
      </c>
      <c r="M9879" t="s">
        <v>128</v>
      </c>
      <c r="N987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79" s="3">
        <f>VLOOKUP(TableOMP[[#This Row],[Label]],TableAvg[],2,FALSE)</f>
        <v>241.99022557142857</v>
      </c>
      <c r="P9879" s="3">
        <f>VLOOKUP(TableOMP[[#This Row],[Label]],TableAvg[],3,FALSE)</f>
        <v>0.46940289937735941</v>
      </c>
      <c r="Q9879" s="3">
        <f>TableOMP[[#This Row],[Avg]]-$U$2*TableOMP[[#This Row],[StdDev]]</f>
        <v>241.05141977267385</v>
      </c>
      <c r="R9879" s="3">
        <f>TableOMP[[#This Row],[Avg]]+$U$2*TableOMP[[#This Row],[StdDev]]</f>
        <v>242.92903137018328</v>
      </c>
      <c r="S9879" s="3">
        <f>IF(AND(TableOMP[[#This Row],[total_time]]&gt;=TableOMP[[#This Row],[Low]], TableOMP[[#This Row],[total_time]]&lt;=TableOMP[[#This Row],[High]]),1,0)</f>
        <v>1</v>
      </c>
    </row>
    <row r="9880" spans="1:19" x14ac:dyDescent="0.25">
      <c r="A9880" t="s">
        <v>10</v>
      </c>
      <c r="B9880">
        <v>10000</v>
      </c>
      <c r="C9880">
        <v>100</v>
      </c>
      <c r="D9880">
        <v>100000</v>
      </c>
      <c r="E9880">
        <v>1</v>
      </c>
      <c r="F9880">
        <v>30</v>
      </c>
      <c r="G9880">
        <v>242.66698199999999</v>
      </c>
      <c r="H9880">
        <v>1.0220320000000001</v>
      </c>
      <c r="I9880">
        <v>0</v>
      </c>
      <c r="J9880">
        <v>0</v>
      </c>
      <c r="K9880" t="str">
        <f t="shared" si="14"/>
        <v>2</v>
      </c>
      <c r="L9880" t="s">
        <v>127</v>
      </c>
      <c r="M9880" t="s">
        <v>128</v>
      </c>
      <c r="N988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80" s="3">
        <f>VLOOKUP(TableOMP[[#This Row],[Label]],TableAvg[],2,FALSE)</f>
        <v>242.10255040000001</v>
      </c>
      <c r="P9880" s="3">
        <f>VLOOKUP(TableOMP[[#This Row],[Label]],TableAvg[],3,FALSE)</f>
        <v>0.32376810443398324</v>
      </c>
      <c r="Q9880" s="3">
        <f>TableOMP[[#This Row],[Avg]]-$U$2*TableOMP[[#This Row],[StdDev]]</f>
        <v>241.45501419113205</v>
      </c>
      <c r="R9880" s="3">
        <f>TableOMP[[#This Row],[Avg]]+$U$2*TableOMP[[#This Row],[StdDev]]</f>
        <v>242.75008660886797</v>
      </c>
      <c r="S9880" s="3">
        <f>IF(AND(TableOMP[[#This Row],[total_time]]&gt;=TableOMP[[#This Row],[Low]], TableOMP[[#This Row],[total_time]]&lt;=TableOMP[[#This Row],[High]]),1,0)</f>
        <v>1</v>
      </c>
    </row>
    <row r="9881" spans="1:19" x14ac:dyDescent="0.25">
      <c r="A9881" t="s">
        <v>27</v>
      </c>
      <c r="B9881">
        <v>10000</v>
      </c>
      <c r="C9881">
        <v>0</v>
      </c>
      <c r="D9881">
        <v>0</v>
      </c>
      <c r="E9881">
        <v>1</v>
      </c>
      <c r="F9881">
        <v>1</v>
      </c>
      <c r="G9881">
        <v>3.057512</v>
      </c>
      <c r="H9881">
        <v>0.397727</v>
      </c>
      <c r="I9881">
        <v>0</v>
      </c>
      <c r="J9881">
        <v>0</v>
      </c>
      <c r="K9881" t="str">
        <f>MID(M9881,22,1)</f>
        <v>4</v>
      </c>
      <c r="L9881" t="s">
        <v>129</v>
      </c>
      <c r="M9881" t="s">
        <v>130</v>
      </c>
      <c r="N988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881" s="3">
        <f>VLOOKUP(TableOMP[[#This Row],[Label]],TableAvg[],2,FALSE)</f>
        <v>3.6887529117647055</v>
      </c>
      <c r="P9881" s="3">
        <f>VLOOKUP(TableOMP[[#This Row],[Label]],TableAvg[],3,FALSE)</f>
        <v>0.90423785867053863</v>
      </c>
      <c r="Q9881" s="3">
        <f>TableOMP[[#This Row],[Avg]]-$U$2*TableOMP[[#This Row],[StdDev]]</f>
        <v>1.8802771944236283</v>
      </c>
      <c r="R9881" s="3">
        <f>TableOMP[[#This Row],[Avg]]+$U$2*TableOMP[[#This Row],[StdDev]]</f>
        <v>5.4972286291057824</v>
      </c>
      <c r="S9881" s="3">
        <f>IF(AND(TableOMP[[#This Row],[total_time]]&gt;=TableOMP[[#This Row],[Low]], TableOMP[[#This Row],[total_time]]&lt;=TableOMP[[#This Row],[High]]),1,0)</f>
        <v>1</v>
      </c>
    </row>
    <row r="9882" spans="1:19" x14ac:dyDescent="0.25">
      <c r="A9882" t="s">
        <v>27</v>
      </c>
      <c r="B9882">
        <v>10000</v>
      </c>
      <c r="C9882">
        <v>0</v>
      </c>
      <c r="D9882">
        <v>0</v>
      </c>
      <c r="E9882">
        <v>1</v>
      </c>
      <c r="F9882">
        <v>2</v>
      </c>
      <c r="G9882">
        <v>20.085872999999999</v>
      </c>
      <c r="H9882">
        <v>8.5808999999999996E-2</v>
      </c>
      <c r="I9882">
        <v>0</v>
      </c>
      <c r="J9882">
        <v>0</v>
      </c>
      <c r="K9882" t="str">
        <f t="shared" ref="K9882:K9945" si="15">MID(M9882,22,1)</f>
        <v>4</v>
      </c>
      <c r="L9882" t="s">
        <v>129</v>
      </c>
      <c r="M9882" t="s">
        <v>130</v>
      </c>
      <c r="N988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882" s="3">
        <f>VLOOKUP(TableOMP[[#This Row],[Label]],TableAvg[],2,FALSE)</f>
        <v>19.844972911764707</v>
      </c>
      <c r="P9882" s="3">
        <f>VLOOKUP(TableOMP[[#This Row],[Label]],TableAvg[],3,FALSE)</f>
        <v>2.3787024394751985</v>
      </c>
      <c r="Q9882" s="3">
        <f>TableOMP[[#This Row],[Avg]]-$U$2*TableOMP[[#This Row],[StdDev]]</f>
        <v>15.08756803281431</v>
      </c>
      <c r="R9882" s="3">
        <f>TableOMP[[#This Row],[Avg]]+$U$2*TableOMP[[#This Row],[StdDev]]</f>
        <v>24.602377790715103</v>
      </c>
      <c r="S9882" s="3">
        <f>IF(AND(TableOMP[[#This Row],[total_time]]&gt;=TableOMP[[#This Row],[Low]], TableOMP[[#This Row],[total_time]]&lt;=TableOMP[[#This Row],[High]]),1,0)</f>
        <v>1</v>
      </c>
    </row>
    <row r="9883" spans="1:19" x14ac:dyDescent="0.25">
      <c r="A9883" t="s">
        <v>27</v>
      </c>
      <c r="B9883">
        <v>10000</v>
      </c>
      <c r="C9883">
        <v>0</v>
      </c>
      <c r="D9883">
        <v>0</v>
      </c>
      <c r="E9883">
        <v>1</v>
      </c>
      <c r="F9883">
        <v>3</v>
      </c>
      <c r="G9883">
        <v>6.0025690000000003</v>
      </c>
      <c r="H9883">
        <v>0.13140099999999999</v>
      </c>
      <c r="I9883">
        <v>0</v>
      </c>
      <c r="J9883">
        <v>0</v>
      </c>
      <c r="K9883" t="str">
        <f t="shared" si="15"/>
        <v>4</v>
      </c>
      <c r="L9883" t="s">
        <v>129</v>
      </c>
      <c r="M9883" t="s">
        <v>130</v>
      </c>
      <c r="N988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883" s="3">
        <f>VLOOKUP(TableOMP[[#This Row],[Label]],TableAvg[],2,FALSE)</f>
        <v>7.0879812352941185</v>
      </c>
      <c r="P9883" s="3">
        <f>VLOOKUP(TableOMP[[#This Row],[Label]],TableAvg[],3,FALSE)</f>
        <v>1.1352525779008207</v>
      </c>
      <c r="Q9883" s="3">
        <f>TableOMP[[#This Row],[Avg]]-$U$2*TableOMP[[#This Row],[StdDev]]</f>
        <v>4.8174760794924776</v>
      </c>
      <c r="R9883" s="3">
        <f>TableOMP[[#This Row],[Avg]]+$U$2*TableOMP[[#This Row],[StdDev]]</f>
        <v>9.3584863910957594</v>
      </c>
      <c r="S9883" s="3">
        <f>IF(AND(TableOMP[[#This Row],[total_time]]&gt;=TableOMP[[#This Row],[Low]], TableOMP[[#This Row],[total_time]]&lt;=TableOMP[[#This Row],[High]]),1,0)</f>
        <v>1</v>
      </c>
    </row>
    <row r="9884" spans="1:19" x14ac:dyDescent="0.25">
      <c r="A9884" t="s">
        <v>27</v>
      </c>
      <c r="B9884">
        <v>10000</v>
      </c>
      <c r="C9884">
        <v>0</v>
      </c>
      <c r="D9884">
        <v>0</v>
      </c>
      <c r="E9884">
        <v>1</v>
      </c>
      <c r="F9884">
        <v>4</v>
      </c>
      <c r="G9884">
        <v>7.6384749999999997</v>
      </c>
      <c r="H9884">
        <v>0.14466100000000001</v>
      </c>
      <c r="I9884">
        <v>0</v>
      </c>
      <c r="J9884">
        <v>0</v>
      </c>
      <c r="K9884" t="str">
        <f t="shared" si="15"/>
        <v>4</v>
      </c>
      <c r="L9884" t="s">
        <v>129</v>
      </c>
      <c r="M9884" t="s">
        <v>130</v>
      </c>
      <c r="N988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884" s="3">
        <f>VLOOKUP(TableOMP[[#This Row],[Label]],TableAvg[],2,FALSE)</f>
        <v>9.9179669117647062</v>
      </c>
      <c r="P9884" s="3">
        <f>VLOOKUP(TableOMP[[#This Row],[Label]],TableAvg[],3,FALSE)</f>
        <v>2.5953991770789595</v>
      </c>
      <c r="Q9884" s="3">
        <f>TableOMP[[#This Row],[Avg]]-$U$2*TableOMP[[#This Row],[StdDev]]</f>
        <v>4.7271685576067872</v>
      </c>
      <c r="R9884" s="3">
        <f>TableOMP[[#This Row],[Avg]]+$U$2*TableOMP[[#This Row],[StdDev]]</f>
        <v>15.108765265922624</v>
      </c>
      <c r="S9884" s="3">
        <f>IF(AND(TableOMP[[#This Row],[total_time]]&gt;=TableOMP[[#This Row],[Low]], TableOMP[[#This Row],[total_time]]&lt;=TableOMP[[#This Row],[High]]),1,0)</f>
        <v>1</v>
      </c>
    </row>
    <row r="9885" spans="1:19" x14ac:dyDescent="0.25">
      <c r="A9885" t="s">
        <v>27</v>
      </c>
      <c r="B9885">
        <v>10000</v>
      </c>
      <c r="C9885">
        <v>0</v>
      </c>
      <c r="D9885">
        <v>0</v>
      </c>
      <c r="E9885">
        <v>1</v>
      </c>
      <c r="F9885">
        <v>5</v>
      </c>
      <c r="G9885">
        <v>14.051053</v>
      </c>
      <c r="H9885">
        <v>0.109019</v>
      </c>
      <c r="I9885">
        <v>0</v>
      </c>
      <c r="J9885">
        <v>0</v>
      </c>
      <c r="K9885" t="str">
        <f t="shared" si="15"/>
        <v>4</v>
      </c>
      <c r="L9885" t="s">
        <v>129</v>
      </c>
      <c r="M9885" t="s">
        <v>130</v>
      </c>
      <c r="N988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885" s="3">
        <f>VLOOKUP(TableOMP[[#This Row],[Label]],TableAvg[],2,FALSE)</f>
        <v>12.53978611764706</v>
      </c>
      <c r="P9885" s="3">
        <f>VLOOKUP(TableOMP[[#This Row],[Label]],TableAvg[],3,FALSE)</f>
        <v>1.5445364028980233</v>
      </c>
      <c r="Q9885" s="3">
        <f>TableOMP[[#This Row],[Avg]]-$U$2*TableOMP[[#This Row],[StdDev]]</f>
        <v>9.4507133118510129</v>
      </c>
      <c r="R9885" s="3">
        <f>TableOMP[[#This Row],[Avg]]+$U$2*TableOMP[[#This Row],[StdDev]]</f>
        <v>15.628858923443106</v>
      </c>
      <c r="S9885" s="3">
        <f>IF(AND(TableOMP[[#This Row],[total_time]]&gt;=TableOMP[[#This Row],[Low]], TableOMP[[#This Row],[total_time]]&lt;=TableOMP[[#This Row],[High]]),1,0)</f>
        <v>1</v>
      </c>
    </row>
    <row r="9886" spans="1:19" x14ac:dyDescent="0.25">
      <c r="A9886" t="s">
        <v>27</v>
      </c>
      <c r="B9886">
        <v>10000</v>
      </c>
      <c r="C9886">
        <v>0</v>
      </c>
      <c r="D9886">
        <v>0</v>
      </c>
      <c r="E9886">
        <v>1</v>
      </c>
      <c r="F9886">
        <v>6</v>
      </c>
      <c r="G9886">
        <v>18.216258</v>
      </c>
      <c r="H9886">
        <v>0.118241</v>
      </c>
      <c r="I9886">
        <v>0</v>
      </c>
      <c r="J9886">
        <v>0</v>
      </c>
      <c r="K9886" t="str">
        <f t="shared" si="15"/>
        <v>4</v>
      </c>
      <c r="L9886" t="s">
        <v>129</v>
      </c>
      <c r="M9886" t="s">
        <v>130</v>
      </c>
      <c r="N988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886" s="3">
        <f>VLOOKUP(TableOMP[[#This Row],[Label]],TableAvg[],2,FALSE)</f>
        <v>17.186305852941175</v>
      </c>
      <c r="P9886" s="3">
        <f>VLOOKUP(TableOMP[[#This Row],[Label]],TableAvg[],3,FALSE)</f>
        <v>1.453088740354411</v>
      </c>
      <c r="Q9886" s="3">
        <f>TableOMP[[#This Row],[Avg]]-$U$2*TableOMP[[#This Row],[StdDev]]</f>
        <v>14.280128372232353</v>
      </c>
      <c r="R9886" s="3">
        <f>TableOMP[[#This Row],[Avg]]+$U$2*TableOMP[[#This Row],[StdDev]]</f>
        <v>20.092483333649998</v>
      </c>
      <c r="S9886" s="3">
        <f>IF(AND(TableOMP[[#This Row],[total_time]]&gt;=TableOMP[[#This Row],[Low]], TableOMP[[#This Row],[total_time]]&lt;=TableOMP[[#This Row],[High]]),1,0)</f>
        <v>1</v>
      </c>
    </row>
    <row r="9887" spans="1:19" x14ac:dyDescent="0.25">
      <c r="A9887" t="s">
        <v>27</v>
      </c>
      <c r="B9887">
        <v>10000</v>
      </c>
      <c r="C9887">
        <v>0</v>
      </c>
      <c r="D9887">
        <v>0</v>
      </c>
      <c r="E9887">
        <v>1</v>
      </c>
      <c r="F9887">
        <v>7</v>
      </c>
      <c r="G9887">
        <v>15.794518999999999</v>
      </c>
      <c r="H9887">
        <v>0.106446</v>
      </c>
      <c r="I9887">
        <v>0</v>
      </c>
      <c r="J9887">
        <v>0</v>
      </c>
      <c r="K9887" t="str">
        <f t="shared" si="15"/>
        <v>4</v>
      </c>
      <c r="L9887" t="s">
        <v>129</v>
      </c>
      <c r="M9887" t="s">
        <v>130</v>
      </c>
      <c r="N988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887" s="3">
        <f>VLOOKUP(TableOMP[[#This Row],[Label]],TableAvg[],2,FALSE)</f>
        <v>18.569956588235296</v>
      </c>
      <c r="P9887" s="3">
        <f>VLOOKUP(TableOMP[[#This Row],[Label]],TableAvg[],3,FALSE)</f>
        <v>2.4107893631359065</v>
      </c>
      <c r="Q9887" s="3">
        <f>TableOMP[[#This Row],[Avg]]-$U$2*TableOMP[[#This Row],[StdDev]]</f>
        <v>13.748377861963483</v>
      </c>
      <c r="R9887" s="3">
        <f>TableOMP[[#This Row],[Avg]]+$U$2*TableOMP[[#This Row],[StdDev]]</f>
        <v>23.391535314507109</v>
      </c>
      <c r="S9887" s="3">
        <f>IF(AND(TableOMP[[#This Row],[total_time]]&gt;=TableOMP[[#This Row],[Low]], TableOMP[[#This Row],[total_time]]&lt;=TableOMP[[#This Row],[High]]),1,0)</f>
        <v>1</v>
      </c>
    </row>
    <row r="9888" spans="1:19" x14ac:dyDescent="0.25">
      <c r="A9888" t="s">
        <v>27</v>
      </c>
      <c r="B9888">
        <v>10000</v>
      </c>
      <c r="C9888">
        <v>0</v>
      </c>
      <c r="D9888">
        <v>0</v>
      </c>
      <c r="E9888">
        <v>1</v>
      </c>
      <c r="F9888">
        <v>8</v>
      </c>
      <c r="G9888">
        <v>16.523724000000001</v>
      </c>
      <c r="H9888">
        <v>8.0448000000000006E-2</v>
      </c>
      <c r="I9888">
        <v>0</v>
      </c>
      <c r="J9888">
        <v>0</v>
      </c>
      <c r="K9888" t="str">
        <f t="shared" si="15"/>
        <v>4</v>
      </c>
      <c r="L9888" t="s">
        <v>129</v>
      </c>
      <c r="M9888" t="s">
        <v>130</v>
      </c>
      <c r="N988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888" s="3">
        <f>VLOOKUP(TableOMP[[#This Row],[Label]],TableAvg[],2,FALSE)</f>
        <v>18.96842035294118</v>
      </c>
      <c r="P9888" s="3">
        <f>VLOOKUP(TableOMP[[#This Row],[Label]],TableAvg[],3,FALSE)</f>
        <v>2.0011168989635033</v>
      </c>
      <c r="Q9888" s="3">
        <f>TableOMP[[#This Row],[Avg]]-$U$2*TableOMP[[#This Row],[StdDev]]</f>
        <v>14.966186555014174</v>
      </c>
      <c r="R9888" s="3">
        <f>TableOMP[[#This Row],[Avg]]+$U$2*TableOMP[[#This Row],[StdDev]]</f>
        <v>22.970654150868185</v>
      </c>
      <c r="S9888" s="3">
        <f>IF(AND(TableOMP[[#This Row],[total_time]]&gt;=TableOMP[[#This Row],[Low]], TableOMP[[#This Row],[total_time]]&lt;=TableOMP[[#This Row],[High]]),1,0)</f>
        <v>1</v>
      </c>
    </row>
    <row r="9889" spans="1:19" x14ac:dyDescent="0.25">
      <c r="A9889" t="s">
        <v>27</v>
      </c>
      <c r="B9889">
        <v>10000</v>
      </c>
      <c r="C9889">
        <v>0</v>
      </c>
      <c r="D9889">
        <v>0</v>
      </c>
      <c r="E9889">
        <v>1</v>
      </c>
      <c r="F9889">
        <v>9</v>
      </c>
      <c r="G9889">
        <v>15.847861</v>
      </c>
      <c r="H9889">
        <v>0.12436899999999999</v>
      </c>
      <c r="I9889">
        <v>0</v>
      </c>
      <c r="J9889">
        <v>0</v>
      </c>
      <c r="K9889" t="str">
        <f t="shared" si="15"/>
        <v>4</v>
      </c>
      <c r="L9889" t="s">
        <v>129</v>
      </c>
      <c r="M9889" t="s">
        <v>130</v>
      </c>
      <c r="N988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889" s="3">
        <f>VLOOKUP(TableOMP[[#This Row],[Label]],TableAvg[],2,FALSE)</f>
        <v>17.979193705882359</v>
      </c>
      <c r="P9889" s="3">
        <f>VLOOKUP(TableOMP[[#This Row],[Label]],TableAvg[],3,FALSE)</f>
        <v>2.0682185463870035</v>
      </c>
      <c r="Q9889" s="3">
        <f>TableOMP[[#This Row],[Avg]]-$U$2*TableOMP[[#This Row],[StdDev]]</f>
        <v>13.842756613108353</v>
      </c>
      <c r="R9889" s="3">
        <f>TableOMP[[#This Row],[Avg]]+$U$2*TableOMP[[#This Row],[StdDev]]</f>
        <v>22.115630798656365</v>
      </c>
      <c r="S9889" s="3">
        <f>IF(AND(TableOMP[[#This Row],[total_time]]&gt;=TableOMP[[#This Row],[Low]], TableOMP[[#This Row],[total_time]]&lt;=TableOMP[[#This Row],[High]]),1,0)</f>
        <v>1</v>
      </c>
    </row>
    <row r="9890" spans="1:19" x14ac:dyDescent="0.25">
      <c r="A9890" t="s">
        <v>27</v>
      </c>
      <c r="B9890">
        <v>10000</v>
      </c>
      <c r="C9890">
        <v>0</v>
      </c>
      <c r="D9890">
        <v>0</v>
      </c>
      <c r="E9890">
        <v>1</v>
      </c>
      <c r="F9890">
        <v>10</v>
      </c>
      <c r="G9890">
        <v>21.188489000000001</v>
      </c>
      <c r="H9890">
        <v>0.12587200000000001</v>
      </c>
      <c r="I9890">
        <v>0</v>
      </c>
      <c r="J9890">
        <v>0</v>
      </c>
      <c r="K9890" t="str">
        <f t="shared" si="15"/>
        <v>4</v>
      </c>
      <c r="L9890" t="s">
        <v>129</v>
      </c>
      <c r="M9890" t="s">
        <v>130</v>
      </c>
      <c r="N989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890" s="3">
        <f>VLOOKUP(TableOMP[[#This Row],[Label]],TableAvg[],2,FALSE)</f>
        <v>19.259341529411767</v>
      </c>
      <c r="P9890" s="3">
        <f>VLOOKUP(TableOMP[[#This Row],[Label]],TableAvg[],3,FALSE)</f>
        <v>3.0870103771378772</v>
      </c>
      <c r="Q9890" s="3">
        <f>TableOMP[[#This Row],[Avg]]-$U$2*TableOMP[[#This Row],[StdDev]]</f>
        <v>13.085320775136012</v>
      </c>
      <c r="R9890" s="3">
        <f>TableOMP[[#This Row],[Avg]]+$U$2*TableOMP[[#This Row],[StdDev]]</f>
        <v>25.433362283687522</v>
      </c>
      <c r="S9890" s="3">
        <f>IF(AND(TableOMP[[#This Row],[total_time]]&gt;=TableOMP[[#This Row],[Low]], TableOMP[[#This Row],[total_time]]&lt;=TableOMP[[#This Row],[High]]),1,0)</f>
        <v>1</v>
      </c>
    </row>
    <row r="9891" spans="1:19" x14ac:dyDescent="0.25">
      <c r="A9891" t="s">
        <v>27</v>
      </c>
      <c r="B9891">
        <v>10000</v>
      </c>
      <c r="C9891">
        <v>0</v>
      </c>
      <c r="D9891">
        <v>0</v>
      </c>
      <c r="E9891">
        <v>1</v>
      </c>
      <c r="F9891">
        <v>11</v>
      </c>
      <c r="G9891">
        <v>15.270536</v>
      </c>
      <c r="H9891">
        <v>0.10944</v>
      </c>
      <c r="I9891">
        <v>0</v>
      </c>
      <c r="J9891">
        <v>0</v>
      </c>
      <c r="K9891" t="str">
        <f t="shared" si="15"/>
        <v>4</v>
      </c>
      <c r="L9891" t="s">
        <v>129</v>
      </c>
      <c r="M9891" t="s">
        <v>130</v>
      </c>
      <c r="N989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891" s="3">
        <f>VLOOKUP(TableOMP[[#This Row],[Label]],TableAvg[],2,FALSE)</f>
        <v>19.778512941176469</v>
      </c>
      <c r="P9891" s="3">
        <f>VLOOKUP(TableOMP[[#This Row],[Label]],TableAvg[],3,FALSE)</f>
        <v>2.9393500153542895</v>
      </c>
      <c r="Q9891" s="3">
        <f>TableOMP[[#This Row],[Avg]]-$U$2*TableOMP[[#This Row],[StdDev]]</f>
        <v>13.89981291046789</v>
      </c>
      <c r="R9891" s="3">
        <f>TableOMP[[#This Row],[Avg]]+$U$2*TableOMP[[#This Row],[StdDev]]</f>
        <v>25.657212971885048</v>
      </c>
      <c r="S9891" s="3">
        <f>IF(AND(TableOMP[[#This Row],[total_time]]&gt;=TableOMP[[#This Row],[Low]], TableOMP[[#This Row],[total_time]]&lt;=TableOMP[[#This Row],[High]]),1,0)</f>
        <v>1</v>
      </c>
    </row>
    <row r="9892" spans="1:19" x14ac:dyDescent="0.25">
      <c r="A9892" t="s">
        <v>27</v>
      </c>
      <c r="B9892">
        <v>10000</v>
      </c>
      <c r="C9892">
        <v>0</v>
      </c>
      <c r="D9892">
        <v>0</v>
      </c>
      <c r="E9892">
        <v>1</v>
      </c>
      <c r="F9892">
        <v>12</v>
      </c>
      <c r="G9892">
        <v>15.012335</v>
      </c>
      <c r="H9892">
        <v>0.11827799999999999</v>
      </c>
      <c r="I9892">
        <v>0</v>
      </c>
      <c r="J9892">
        <v>0</v>
      </c>
      <c r="K9892" t="str">
        <f t="shared" si="15"/>
        <v>4</v>
      </c>
      <c r="L9892" t="s">
        <v>129</v>
      </c>
      <c r="M9892" t="s">
        <v>130</v>
      </c>
      <c r="N989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892" s="3">
        <f>VLOOKUP(TableOMP[[#This Row],[Label]],TableAvg[],2,FALSE)</f>
        <v>19.262398529411765</v>
      </c>
      <c r="P9892" s="3">
        <f>VLOOKUP(TableOMP[[#This Row],[Label]],TableAvg[],3,FALSE)</f>
        <v>3.4408433130393234</v>
      </c>
      <c r="Q9892" s="3">
        <f>TableOMP[[#This Row],[Avg]]-$U$2*TableOMP[[#This Row],[StdDev]]</f>
        <v>12.380711903333118</v>
      </c>
      <c r="R9892" s="3">
        <f>TableOMP[[#This Row],[Avg]]+$U$2*TableOMP[[#This Row],[StdDev]]</f>
        <v>26.144085155490412</v>
      </c>
      <c r="S9892" s="3">
        <f>IF(AND(TableOMP[[#This Row],[total_time]]&gt;=TableOMP[[#This Row],[Low]], TableOMP[[#This Row],[total_time]]&lt;=TableOMP[[#This Row],[High]]),1,0)</f>
        <v>1</v>
      </c>
    </row>
    <row r="9893" spans="1:19" x14ac:dyDescent="0.25">
      <c r="A9893" t="s">
        <v>27</v>
      </c>
      <c r="B9893">
        <v>10000</v>
      </c>
      <c r="C9893">
        <v>0</v>
      </c>
      <c r="D9893">
        <v>0</v>
      </c>
      <c r="E9893">
        <v>1</v>
      </c>
      <c r="F9893">
        <v>13</v>
      </c>
      <c r="G9893">
        <v>21.278644</v>
      </c>
      <c r="H9893">
        <v>0.15468299999999999</v>
      </c>
      <c r="I9893">
        <v>0</v>
      </c>
      <c r="J9893">
        <v>0</v>
      </c>
      <c r="K9893" t="str">
        <f t="shared" si="15"/>
        <v>4</v>
      </c>
      <c r="L9893" t="s">
        <v>129</v>
      </c>
      <c r="M9893" t="s">
        <v>130</v>
      </c>
      <c r="N989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893" s="3">
        <f>VLOOKUP(TableOMP[[#This Row],[Label]],TableAvg[],2,FALSE)</f>
        <v>19.646251617647067</v>
      </c>
      <c r="P9893" s="3">
        <f>VLOOKUP(TableOMP[[#This Row],[Label]],TableAvg[],3,FALSE)</f>
        <v>3.4480023421486621</v>
      </c>
      <c r="Q9893" s="3">
        <f>TableOMP[[#This Row],[Avg]]-$U$2*TableOMP[[#This Row],[StdDev]]</f>
        <v>12.750246933349743</v>
      </c>
      <c r="R9893" s="3">
        <f>TableOMP[[#This Row],[Avg]]+$U$2*TableOMP[[#This Row],[StdDev]]</f>
        <v>26.542256301944391</v>
      </c>
      <c r="S9893" s="3">
        <f>IF(AND(TableOMP[[#This Row],[total_time]]&gt;=TableOMP[[#This Row],[Low]], TableOMP[[#This Row],[total_time]]&lt;=TableOMP[[#This Row],[High]]),1,0)</f>
        <v>1</v>
      </c>
    </row>
    <row r="9894" spans="1:19" x14ac:dyDescent="0.25">
      <c r="A9894" t="s">
        <v>27</v>
      </c>
      <c r="B9894">
        <v>10000</v>
      </c>
      <c r="C9894">
        <v>0</v>
      </c>
      <c r="D9894">
        <v>0</v>
      </c>
      <c r="E9894">
        <v>1</v>
      </c>
      <c r="F9894">
        <v>14</v>
      </c>
      <c r="G9894">
        <v>21.176922999999999</v>
      </c>
      <c r="H9894">
        <v>0.468331</v>
      </c>
      <c r="I9894">
        <v>0</v>
      </c>
      <c r="J9894">
        <v>0</v>
      </c>
      <c r="K9894" t="str">
        <f t="shared" si="15"/>
        <v>4</v>
      </c>
      <c r="L9894" t="s">
        <v>129</v>
      </c>
      <c r="M9894" t="s">
        <v>130</v>
      </c>
      <c r="N989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894" s="3">
        <f>VLOOKUP(TableOMP[[#This Row],[Label]],TableAvg[],2,FALSE)</f>
        <v>18.493297705882355</v>
      </c>
      <c r="P9894" s="3">
        <f>VLOOKUP(TableOMP[[#This Row],[Label]],TableAvg[],3,FALSE)</f>
        <v>4.4769166068423738</v>
      </c>
      <c r="Q9894" s="3">
        <f>TableOMP[[#This Row],[Avg]]-$U$2*TableOMP[[#This Row],[StdDev]]</f>
        <v>9.5394644921976077</v>
      </c>
      <c r="R9894" s="3">
        <f>TableOMP[[#This Row],[Avg]]+$U$2*TableOMP[[#This Row],[StdDev]]</f>
        <v>27.447130919567101</v>
      </c>
      <c r="S9894" s="3">
        <f>IF(AND(TableOMP[[#This Row],[total_time]]&gt;=TableOMP[[#This Row],[Low]], TableOMP[[#This Row],[total_time]]&lt;=TableOMP[[#This Row],[High]]),1,0)</f>
        <v>1</v>
      </c>
    </row>
    <row r="9895" spans="1:19" x14ac:dyDescent="0.25">
      <c r="A9895" t="s">
        <v>27</v>
      </c>
      <c r="B9895">
        <v>10000</v>
      </c>
      <c r="C9895">
        <v>0</v>
      </c>
      <c r="D9895">
        <v>0</v>
      </c>
      <c r="E9895">
        <v>1</v>
      </c>
      <c r="F9895">
        <v>15</v>
      </c>
      <c r="G9895">
        <v>23.596121</v>
      </c>
      <c r="H9895">
        <v>9.9154999999999993E-2</v>
      </c>
      <c r="I9895">
        <v>0</v>
      </c>
      <c r="J9895">
        <v>0</v>
      </c>
      <c r="K9895" t="str">
        <f t="shared" si="15"/>
        <v>4</v>
      </c>
      <c r="L9895" t="s">
        <v>129</v>
      </c>
      <c r="M9895" t="s">
        <v>130</v>
      </c>
      <c r="N989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895" s="3">
        <f>VLOOKUP(TableOMP[[#This Row],[Label]],TableAvg[],2,FALSE)</f>
        <v>18.953679029411774</v>
      </c>
      <c r="P9895" s="3">
        <f>VLOOKUP(TableOMP[[#This Row],[Label]],TableAvg[],3,FALSE)</f>
        <v>4.4196828846034402</v>
      </c>
      <c r="Q9895" s="3">
        <f>TableOMP[[#This Row],[Avg]]-$U$2*TableOMP[[#This Row],[StdDev]]</f>
        <v>10.114313260204893</v>
      </c>
      <c r="R9895" s="3">
        <f>TableOMP[[#This Row],[Avg]]+$U$2*TableOMP[[#This Row],[StdDev]]</f>
        <v>27.793044798618652</v>
      </c>
      <c r="S9895" s="3">
        <f>IF(AND(TableOMP[[#This Row],[total_time]]&gt;=TableOMP[[#This Row],[Low]], TableOMP[[#This Row],[total_time]]&lt;=TableOMP[[#This Row],[High]]),1,0)</f>
        <v>1</v>
      </c>
    </row>
    <row r="9896" spans="1:19" x14ac:dyDescent="0.25">
      <c r="A9896" t="s">
        <v>27</v>
      </c>
      <c r="B9896">
        <v>10000</v>
      </c>
      <c r="C9896">
        <v>0</v>
      </c>
      <c r="D9896">
        <v>0</v>
      </c>
      <c r="E9896">
        <v>1</v>
      </c>
      <c r="F9896">
        <v>16</v>
      </c>
      <c r="G9896">
        <v>12.825647999999999</v>
      </c>
      <c r="H9896">
        <v>0.11694</v>
      </c>
      <c r="I9896">
        <v>0</v>
      </c>
      <c r="J9896">
        <v>0</v>
      </c>
      <c r="K9896" t="str">
        <f t="shared" si="15"/>
        <v>4</v>
      </c>
      <c r="L9896" t="s">
        <v>129</v>
      </c>
      <c r="M9896" t="s">
        <v>130</v>
      </c>
      <c r="N989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896" s="3">
        <f>VLOOKUP(TableOMP[[#This Row],[Label]],TableAvg[],2,FALSE)</f>
        <v>18.222616411764712</v>
      </c>
      <c r="P9896" s="3">
        <f>VLOOKUP(TableOMP[[#This Row],[Label]],TableAvg[],3,FALSE)</f>
        <v>5.2850337883305496</v>
      </c>
      <c r="Q9896" s="3">
        <f>TableOMP[[#This Row],[Avg]]-$U$2*TableOMP[[#This Row],[StdDev]]</f>
        <v>7.6525488351036124</v>
      </c>
      <c r="R9896" s="3">
        <f>TableOMP[[#This Row],[Avg]]+$U$2*TableOMP[[#This Row],[StdDev]]</f>
        <v>28.792683988425811</v>
      </c>
      <c r="S9896" s="3">
        <f>IF(AND(TableOMP[[#This Row],[total_time]]&gt;=TableOMP[[#This Row],[Low]], TableOMP[[#This Row],[total_time]]&lt;=TableOMP[[#This Row],[High]]),1,0)</f>
        <v>1</v>
      </c>
    </row>
    <row r="9897" spans="1:19" x14ac:dyDescent="0.25">
      <c r="A9897" t="s">
        <v>27</v>
      </c>
      <c r="B9897">
        <v>10000</v>
      </c>
      <c r="C9897">
        <v>0</v>
      </c>
      <c r="D9897">
        <v>0</v>
      </c>
      <c r="E9897">
        <v>1</v>
      </c>
      <c r="F9897">
        <v>17</v>
      </c>
      <c r="G9897">
        <v>12.381035000000001</v>
      </c>
      <c r="H9897">
        <v>0.132441</v>
      </c>
      <c r="I9897">
        <v>0</v>
      </c>
      <c r="J9897">
        <v>0</v>
      </c>
      <c r="K9897" t="str">
        <f t="shared" si="15"/>
        <v>4</v>
      </c>
      <c r="L9897" t="s">
        <v>129</v>
      </c>
      <c r="M9897" t="s">
        <v>130</v>
      </c>
      <c r="N989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897" s="3">
        <f>VLOOKUP(TableOMP[[#This Row],[Label]],TableAvg[],2,FALSE)</f>
        <v>19.753304235294113</v>
      </c>
      <c r="P9897" s="3">
        <f>VLOOKUP(TableOMP[[#This Row],[Label]],TableAvg[],3,FALSE)</f>
        <v>5.7720607754639541</v>
      </c>
      <c r="Q9897" s="3">
        <f>TableOMP[[#This Row],[Avg]]-$U$2*TableOMP[[#This Row],[StdDev]]</f>
        <v>8.2091826843662048</v>
      </c>
      <c r="R9897" s="3">
        <f>TableOMP[[#This Row],[Avg]]+$U$2*TableOMP[[#This Row],[StdDev]]</f>
        <v>31.297425786222021</v>
      </c>
      <c r="S9897" s="3">
        <f>IF(AND(TableOMP[[#This Row],[total_time]]&gt;=TableOMP[[#This Row],[Low]], TableOMP[[#This Row],[total_time]]&lt;=TableOMP[[#This Row],[High]]),1,0)</f>
        <v>1</v>
      </c>
    </row>
    <row r="9898" spans="1:19" x14ac:dyDescent="0.25">
      <c r="A9898" t="s">
        <v>27</v>
      </c>
      <c r="B9898">
        <v>10000</v>
      </c>
      <c r="C9898">
        <v>0</v>
      </c>
      <c r="D9898">
        <v>0</v>
      </c>
      <c r="E9898">
        <v>1</v>
      </c>
      <c r="F9898">
        <v>18</v>
      </c>
      <c r="G9898">
        <v>24.841259000000001</v>
      </c>
      <c r="H9898">
        <v>0.13883699999999999</v>
      </c>
      <c r="I9898">
        <v>0</v>
      </c>
      <c r="J9898">
        <v>0</v>
      </c>
      <c r="K9898" t="str">
        <f t="shared" si="15"/>
        <v>4</v>
      </c>
      <c r="L9898" t="s">
        <v>129</v>
      </c>
      <c r="M9898" t="s">
        <v>130</v>
      </c>
      <c r="N989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898" s="3">
        <f>VLOOKUP(TableOMP[[#This Row],[Label]],TableAvg[],2,FALSE)</f>
        <v>18.861187470588234</v>
      </c>
      <c r="P9898" s="3">
        <f>VLOOKUP(TableOMP[[#This Row],[Label]],TableAvg[],3,FALSE)</f>
        <v>5.8464491993861802</v>
      </c>
      <c r="Q9898" s="3">
        <f>TableOMP[[#This Row],[Avg]]-$U$2*TableOMP[[#This Row],[StdDev]]</f>
        <v>7.1682890718158738</v>
      </c>
      <c r="R9898" s="3">
        <f>TableOMP[[#This Row],[Avg]]+$U$2*TableOMP[[#This Row],[StdDev]]</f>
        <v>30.554085869360595</v>
      </c>
      <c r="S9898" s="3">
        <f>IF(AND(TableOMP[[#This Row],[total_time]]&gt;=TableOMP[[#This Row],[Low]], TableOMP[[#This Row],[total_time]]&lt;=TableOMP[[#This Row],[High]]),1,0)</f>
        <v>1</v>
      </c>
    </row>
    <row r="9899" spans="1:19" x14ac:dyDescent="0.25">
      <c r="A9899" t="s">
        <v>27</v>
      </c>
      <c r="B9899">
        <v>10000</v>
      </c>
      <c r="C9899">
        <v>0</v>
      </c>
      <c r="D9899">
        <v>0</v>
      </c>
      <c r="E9899">
        <v>1</v>
      </c>
      <c r="F9899">
        <v>19</v>
      </c>
      <c r="G9899">
        <v>11.385418</v>
      </c>
      <c r="H9899">
        <v>0.145675</v>
      </c>
      <c r="I9899">
        <v>0</v>
      </c>
      <c r="J9899">
        <v>0</v>
      </c>
      <c r="K9899" t="str">
        <f t="shared" si="15"/>
        <v>4</v>
      </c>
      <c r="L9899" t="s">
        <v>129</v>
      </c>
      <c r="M9899" t="s">
        <v>130</v>
      </c>
      <c r="N989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899" s="3">
        <f>VLOOKUP(TableOMP[[#This Row],[Label]],TableAvg[],2,FALSE)</f>
        <v>17.531113088235291</v>
      </c>
      <c r="P9899" s="3">
        <f>VLOOKUP(TableOMP[[#This Row],[Label]],TableAvg[],3,FALSE)</f>
        <v>6.3151383017288145</v>
      </c>
      <c r="Q9899" s="3">
        <f>TableOMP[[#This Row],[Avg]]-$U$2*TableOMP[[#This Row],[StdDev]]</f>
        <v>4.9008364847776615</v>
      </c>
      <c r="R9899" s="3">
        <f>TableOMP[[#This Row],[Avg]]+$U$2*TableOMP[[#This Row],[StdDev]]</f>
        <v>30.161389691692918</v>
      </c>
      <c r="S9899" s="3">
        <f>IF(AND(TableOMP[[#This Row],[total_time]]&gt;=TableOMP[[#This Row],[Low]], TableOMP[[#This Row],[total_time]]&lt;=TableOMP[[#This Row],[High]]),1,0)</f>
        <v>1</v>
      </c>
    </row>
    <row r="9900" spans="1:19" x14ac:dyDescent="0.25">
      <c r="A9900" t="s">
        <v>27</v>
      </c>
      <c r="B9900">
        <v>10000</v>
      </c>
      <c r="C9900">
        <v>0</v>
      </c>
      <c r="D9900">
        <v>0</v>
      </c>
      <c r="E9900">
        <v>1</v>
      </c>
      <c r="F9900">
        <v>20</v>
      </c>
      <c r="G9900">
        <v>24.552880999999999</v>
      </c>
      <c r="H9900">
        <v>0.101609</v>
      </c>
      <c r="I9900">
        <v>0</v>
      </c>
      <c r="J9900">
        <v>0</v>
      </c>
      <c r="K9900" t="str">
        <f t="shared" si="15"/>
        <v>4</v>
      </c>
      <c r="L9900" t="s">
        <v>129</v>
      </c>
      <c r="M9900" t="s">
        <v>130</v>
      </c>
      <c r="N990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00" s="3">
        <f>VLOOKUP(TableOMP[[#This Row],[Label]],TableAvg[],2,FALSE)</f>
        <v>19.772225558823529</v>
      </c>
      <c r="P9900" s="3">
        <f>VLOOKUP(TableOMP[[#This Row],[Label]],TableAvg[],3,FALSE)</f>
        <v>6.3812539498502527</v>
      </c>
      <c r="Q9900" s="3">
        <f>TableOMP[[#This Row],[Avg]]-$U$2*TableOMP[[#This Row],[StdDev]]</f>
        <v>7.009717659123023</v>
      </c>
      <c r="R9900" s="3">
        <f>TableOMP[[#This Row],[Avg]]+$U$2*TableOMP[[#This Row],[StdDev]]</f>
        <v>32.53473345852403</v>
      </c>
      <c r="S9900" s="3">
        <f>IF(AND(TableOMP[[#This Row],[total_time]]&gt;=TableOMP[[#This Row],[Low]], TableOMP[[#This Row],[total_time]]&lt;=TableOMP[[#This Row],[High]]),1,0)</f>
        <v>1</v>
      </c>
    </row>
    <row r="9901" spans="1:19" x14ac:dyDescent="0.25">
      <c r="A9901" t="s">
        <v>27</v>
      </c>
      <c r="B9901">
        <v>10000</v>
      </c>
      <c r="C9901">
        <v>0</v>
      </c>
      <c r="D9901">
        <v>0</v>
      </c>
      <c r="E9901">
        <v>1</v>
      </c>
      <c r="F9901">
        <v>21</v>
      </c>
      <c r="G9901">
        <v>10.362158000000001</v>
      </c>
      <c r="H9901">
        <v>0.12595600000000001</v>
      </c>
      <c r="I9901">
        <v>0</v>
      </c>
      <c r="J9901">
        <v>0</v>
      </c>
      <c r="K9901" t="str">
        <f t="shared" si="15"/>
        <v>4</v>
      </c>
      <c r="L9901" t="s">
        <v>129</v>
      </c>
      <c r="M9901" t="s">
        <v>130</v>
      </c>
      <c r="N990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01" s="3">
        <f>VLOOKUP(TableOMP[[#This Row],[Label]],TableAvg[],2,FALSE)</f>
        <v>17.463875411764704</v>
      </c>
      <c r="P9901" s="3">
        <f>VLOOKUP(TableOMP[[#This Row],[Label]],TableAvg[],3,FALSE)</f>
        <v>6.8619164896842131</v>
      </c>
      <c r="Q9901" s="3">
        <f>TableOMP[[#This Row],[Avg]]-$U$2*TableOMP[[#This Row],[StdDev]]</f>
        <v>3.7400424323962778</v>
      </c>
      <c r="R9901" s="3">
        <f>TableOMP[[#This Row],[Avg]]+$U$2*TableOMP[[#This Row],[StdDev]]</f>
        <v>31.187708391133128</v>
      </c>
      <c r="S9901" s="3">
        <f>IF(AND(TableOMP[[#This Row],[total_time]]&gt;=TableOMP[[#This Row],[Low]], TableOMP[[#This Row],[total_time]]&lt;=TableOMP[[#This Row],[High]]),1,0)</f>
        <v>1</v>
      </c>
    </row>
    <row r="9902" spans="1:19" x14ac:dyDescent="0.25">
      <c r="A9902" t="s">
        <v>27</v>
      </c>
      <c r="B9902">
        <v>10000</v>
      </c>
      <c r="C9902">
        <v>0</v>
      </c>
      <c r="D9902">
        <v>0</v>
      </c>
      <c r="E9902">
        <v>1</v>
      </c>
      <c r="F9902">
        <v>22</v>
      </c>
      <c r="G9902">
        <v>10.334739000000001</v>
      </c>
      <c r="H9902">
        <v>0.152841</v>
      </c>
      <c r="I9902">
        <v>0</v>
      </c>
      <c r="J9902">
        <v>0</v>
      </c>
      <c r="K9902" t="str">
        <f t="shared" si="15"/>
        <v>4</v>
      </c>
      <c r="L9902" t="s">
        <v>129</v>
      </c>
      <c r="M9902" t="s">
        <v>130</v>
      </c>
      <c r="N990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02" s="3">
        <f>VLOOKUP(TableOMP[[#This Row],[Label]],TableAvg[],2,FALSE)</f>
        <v>16.758922852941176</v>
      </c>
      <c r="P9902" s="3">
        <f>VLOOKUP(TableOMP[[#This Row],[Label]],TableAvg[],3,FALSE)</f>
        <v>6.2883830143203872</v>
      </c>
      <c r="Q9902" s="3">
        <f>TableOMP[[#This Row],[Avg]]-$U$2*TableOMP[[#This Row],[StdDev]]</f>
        <v>4.1821568243004013</v>
      </c>
      <c r="R9902" s="3">
        <f>TableOMP[[#This Row],[Avg]]+$U$2*TableOMP[[#This Row],[StdDev]]</f>
        <v>29.335688881581952</v>
      </c>
      <c r="S9902" s="3">
        <f>IF(AND(TableOMP[[#This Row],[total_time]]&gt;=TableOMP[[#This Row],[Low]], TableOMP[[#This Row],[total_time]]&lt;=TableOMP[[#This Row],[High]]),1,0)</f>
        <v>1</v>
      </c>
    </row>
    <row r="9903" spans="1:19" x14ac:dyDescent="0.25">
      <c r="A9903" t="s">
        <v>27</v>
      </c>
      <c r="B9903">
        <v>10000</v>
      </c>
      <c r="C9903">
        <v>0</v>
      </c>
      <c r="D9903">
        <v>0</v>
      </c>
      <c r="E9903">
        <v>1</v>
      </c>
      <c r="F9903">
        <v>23</v>
      </c>
      <c r="G9903">
        <v>10.227209</v>
      </c>
      <c r="H9903">
        <v>0.14374000000000001</v>
      </c>
      <c r="I9903">
        <v>0</v>
      </c>
      <c r="J9903">
        <v>0</v>
      </c>
      <c r="K9903" t="str">
        <f t="shared" si="15"/>
        <v>4</v>
      </c>
      <c r="L9903" t="s">
        <v>129</v>
      </c>
      <c r="M9903" t="s">
        <v>130</v>
      </c>
      <c r="N990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03" s="3">
        <f>VLOOKUP(TableOMP[[#This Row],[Label]],TableAvg[],2,FALSE)</f>
        <v>18.25794655882353</v>
      </c>
      <c r="P9903" s="3">
        <f>VLOOKUP(TableOMP[[#This Row],[Label]],TableAvg[],3,FALSE)</f>
        <v>7.0619355485102417</v>
      </c>
      <c r="Q9903" s="3">
        <f>TableOMP[[#This Row],[Avg]]-$U$2*TableOMP[[#This Row],[StdDev]]</f>
        <v>4.1340754618030466</v>
      </c>
      <c r="R9903" s="3">
        <f>TableOMP[[#This Row],[Avg]]+$U$2*TableOMP[[#This Row],[StdDev]]</f>
        <v>32.381817655844017</v>
      </c>
      <c r="S9903" s="3">
        <f>IF(AND(TableOMP[[#This Row],[total_time]]&gt;=TableOMP[[#This Row],[Low]], TableOMP[[#This Row],[total_time]]&lt;=TableOMP[[#This Row],[High]]),1,0)</f>
        <v>1</v>
      </c>
    </row>
    <row r="9904" spans="1:19" x14ac:dyDescent="0.25">
      <c r="A9904" t="s">
        <v>27</v>
      </c>
      <c r="B9904">
        <v>10000</v>
      </c>
      <c r="C9904">
        <v>0</v>
      </c>
      <c r="D9904">
        <v>0</v>
      </c>
      <c r="E9904">
        <v>1</v>
      </c>
      <c r="F9904">
        <v>24</v>
      </c>
      <c r="G9904">
        <v>10.358465000000001</v>
      </c>
      <c r="H9904">
        <v>0.229019</v>
      </c>
      <c r="I9904">
        <v>0</v>
      </c>
      <c r="J9904">
        <v>0</v>
      </c>
      <c r="K9904" t="str">
        <f t="shared" si="15"/>
        <v>4</v>
      </c>
      <c r="L9904" t="s">
        <v>129</v>
      </c>
      <c r="M9904" t="s">
        <v>130</v>
      </c>
      <c r="N990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04" s="3">
        <f>VLOOKUP(TableOMP[[#This Row],[Label]],TableAvg[],2,FALSE)</f>
        <v>18.183163529411761</v>
      </c>
      <c r="P9904" s="3">
        <f>VLOOKUP(TableOMP[[#This Row],[Label]],TableAvg[],3,FALSE)</f>
        <v>6.6206298085175597</v>
      </c>
      <c r="Q9904" s="3">
        <f>TableOMP[[#This Row],[Avg]]-$U$2*TableOMP[[#This Row],[StdDev]]</f>
        <v>4.9419039123766417</v>
      </c>
      <c r="R9904" s="3">
        <f>TableOMP[[#This Row],[Avg]]+$U$2*TableOMP[[#This Row],[StdDev]]</f>
        <v>31.42442314644688</v>
      </c>
      <c r="S9904" s="3">
        <f>IF(AND(TableOMP[[#This Row],[total_time]]&gt;=TableOMP[[#This Row],[Low]], TableOMP[[#This Row],[total_time]]&lt;=TableOMP[[#This Row],[High]]),1,0)</f>
        <v>1</v>
      </c>
    </row>
    <row r="9905" spans="1:19" x14ac:dyDescent="0.25">
      <c r="A9905" t="s">
        <v>27</v>
      </c>
      <c r="B9905">
        <v>10000</v>
      </c>
      <c r="C9905">
        <v>0</v>
      </c>
      <c r="D9905">
        <v>0</v>
      </c>
      <c r="E9905">
        <v>1</v>
      </c>
      <c r="F9905">
        <v>25</v>
      </c>
      <c r="G9905">
        <v>9.9725800000000007</v>
      </c>
      <c r="H9905">
        <v>0.10592</v>
      </c>
      <c r="I9905">
        <v>0</v>
      </c>
      <c r="J9905">
        <v>0</v>
      </c>
      <c r="K9905" t="str">
        <f t="shared" si="15"/>
        <v>4</v>
      </c>
      <c r="L9905" t="s">
        <v>129</v>
      </c>
      <c r="M9905" t="s">
        <v>130</v>
      </c>
      <c r="N990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05" s="3">
        <f>VLOOKUP(TableOMP[[#This Row],[Label]],TableAvg[],2,FALSE)</f>
        <v>19.406174029411766</v>
      </c>
      <c r="P9905" s="3">
        <f>VLOOKUP(TableOMP[[#This Row],[Label]],TableAvg[],3,FALSE)</f>
        <v>7.2401406467937921</v>
      </c>
      <c r="Q9905" s="3">
        <f>TableOMP[[#This Row],[Avg]]-$U$2*TableOMP[[#This Row],[StdDev]]</f>
        <v>4.9258927358241813</v>
      </c>
      <c r="R9905" s="3">
        <f>TableOMP[[#This Row],[Avg]]+$U$2*TableOMP[[#This Row],[StdDev]]</f>
        <v>33.886455322999353</v>
      </c>
      <c r="S9905" s="3">
        <f>IF(AND(TableOMP[[#This Row],[total_time]]&gt;=TableOMP[[#This Row],[Low]], TableOMP[[#This Row],[total_time]]&lt;=TableOMP[[#This Row],[High]]),1,0)</f>
        <v>1</v>
      </c>
    </row>
    <row r="9906" spans="1:19" x14ac:dyDescent="0.25">
      <c r="A9906" t="s">
        <v>27</v>
      </c>
      <c r="B9906">
        <v>10000</v>
      </c>
      <c r="C9906">
        <v>0</v>
      </c>
      <c r="D9906">
        <v>0</v>
      </c>
      <c r="E9906">
        <v>1</v>
      </c>
      <c r="F9906">
        <v>26</v>
      </c>
      <c r="G9906">
        <v>22.337975</v>
      </c>
      <c r="H9906">
        <v>0.16996</v>
      </c>
      <c r="I9906">
        <v>0</v>
      </c>
      <c r="J9906">
        <v>0</v>
      </c>
      <c r="K9906" t="str">
        <f t="shared" si="15"/>
        <v>4</v>
      </c>
      <c r="L9906" t="s">
        <v>129</v>
      </c>
      <c r="M9906" t="s">
        <v>130</v>
      </c>
      <c r="N990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06" s="3">
        <f>VLOOKUP(TableOMP[[#This Row],[Label]],TableAvg[],2,FALSE)</f>
        <v>16.812693030303027</v>
      </c>
      <c r="P9906" s="3">
        <f>VLOOKUP(TableOMP[[#This Row],[Label]],TableAvg[],3,FALSE)</f>
        <v>7.084861945981431</v>
      </c>
      <c r="Q9906" s="3">
        <f>TableOMP[[#This Row],[Avg]]-$U$2*TableOMP[[#This Row],[StdDev]]</f>
        <v>2.642969138340165</v>
      </c>
      <c r="R9906" s="3">
        <f>TableOMP[[#This Row],[Avg]]+$U$2*TableOMP[[#This Row],[StdDev]]</f>
        <v>30.982416922265891</v>
      </c>
      <c r="S9906" s="3">
        <f>IF(AND(TableOMP[[#This Row],[total_time]]&gt;=TableOMP[[#This Row],[Low]], TableOMP[[#This Row],[total_time]]&lt;=TableOMP[[#This Row],[High]]),1,0)</f>
        <v>1</v>
      </c>
    </row>
    <row r="9907" spans="1:19" x14ac:dyDescent="0.25">
      <c r="A9907" t="s">
        <v>27</v>
      </c>
      <c r="B9907">
        <v>10000</v>
      </c>
      <c r="C9907">
        <v>0</v>
      </c>
      <c r="D9907">
        <v>0</v>
      </c>
      <c r="E9907">
        <v>1</v>
      </c>
      <c r="F9907">
        <v>27</v>
      </c>
      <c r="G9907">
        <v>22.123577999999998</v>
      </c>
      <c r="H9907">
        <v>0.13652900000000001</v>
      </c>
      <c r="I9907">
        <v>0</v>
      </c>
      <c r="J9907">
        <v>0</v>
      </c>
      <c r="K9907" t="str">
        <f t="shared" si="15"/>
        <v>4</v>
      </c>
      <c r="L9907" t="s">
        <v>129</v>
      </c>
      <c r="M9907" t="s">
        <v>130</v>
      </c>
      <c r="N990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07" s="3">
        <f>VLOOKUP(TableOMP[[#This Row],[Label]],TableAvg[],2,FALSE)</f>
        <v>17.23930566666666</v>
      </c>
      <c r="P9907" s="3">
        <f>VLOOKUP(TableOMP[[#This Row],[Label]],TableAvg[],3,FALSE)</f>
        <v>7.2365690548838488</v>
      </c>
      <c r="Q9907" s="3">
        <f>TableOMP[[#This Row],[Avg]]-$U$2*TableOMP[[#This Row],[StdDev]]</f>
        <v>2.7661675568989619</v>
      </c>
      <c r="R9907" s="3">
        <f>TableOMP[[#This Row],[Avg]]+$U$2*TableOMP[[#This Row],[StdDev]]</f>
        <v>31.712443776434355</v>
      </c>
      <c r="S9907" s="3">
        <f>IF(AND(TableOMP[[#This Row],[total_time]]&gt;=TableOMP[[#This Row],[Low]], TableOMP[[#This Row],[total_time]]&lt;=TableOMP[[#This Row],[High]]),1,0)</f>
        <v>1</v>
      </c>
    </row>
    <row r="9908" spans="1:19" x14ac:dyDescent="0.25">
      <c r="A9908" t="s">
        <v>27</v>
      </c>
      <c r="B9908">
        <v>10000</v>
      </c>
      <c r="C9908">
        <v>0</v>
      </c>
      <c r="D9908">
        <v>0</v>
      </c>
      <c r="E9908">
        <v>1</v>
      </c>
      <c r="F9908">
        <v>28</v>
      </c>
      <c r="G9908">
        <v>22.466958999999999</v>
      </c>
      <c r="H9908">
        <v>0.15278700000000001</v>
      </c>
      <c r="I9908">
        <v>0</v>
      </c>
      <c r="J9908">
        <v>0</v>
      </c>
      <c r="K9908" t="str">
        <f t="shared" si="15"/>
        <v>4</v>
      </c>
      <c r="L9908" t="s">
        <v>129</v>
      </c>
      <c r="M9908" t="s">
        <v>130</v>
      </c>
      <c r="N990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08" s="3">
        <f>VLOOKUP(TableOMP[[#This Row],[Label]],TableAvg[],2,FALSE)</f>
        <v>16.724734968750003</v>
      </c>
      <c r="P9908" s="3">
        <f>VLOOKUP(TableOMP[[#This Row],[Label]],TableAvg[],3,FALSE)</f>
        <v>7.0022010159697237</v>
      </c>
      <c r="Q9908" s="3">
        <f>TableOMP[[#This Row],[Avg]]-$U$2*TableOMP[[#This Row],[StdDev]]</f>
        <v>2.7203329368105553</v>
      </c>
      <c r="R9908" s="3">
        <f>TableOMP[[#This Row],[Avg]]+$U$2*TableOMP[[#This Row],[StdDev]]</f>
        <v>30.729137000689448</v>
      </c>
      <c r="S9908" s="3">
        <f>IF(AND(TableOMP[[#This Row],[total_time]]&gt;=TableOMP[[#This Row],[Low]], TableOMP[[#This Row],[total_time]]&lt;=TableOMP[[#This Row],[High]]),1,0)</f>
        <v>1</v>
      </c>
    </row>
    <row r="9909" spans="1:19" x14ac:dyDescent="0.25">
      <c r="A9909" t="s">
        <v>27</v>
      </c>
      <c r="B9909">
        <v>10000</v>
      </c>
      <c r="C9909">
        <v>0</v>
      </c>
      <c r="D9909">
        <v>0</v>
      </c>
      <c r="E9909">
        <v>1</v>
      </c>
      <c r="F9909">
        <v>29</v>
      </c>
      <c r="G9909">
        <v>21.946186999999998</v>
      </c>
      <c r="H9909">
        <v>0.14236699999999999</v>
      </c>
      <c r="I9909">
        <v>0</v>
      </c>
      <c r="J9909">
        <v>0</v>
      </c>
      <c r="K9909" t="str">
        <f t="shared" si="15"/>
        <v>4</v>
      </c>
      <c r="L9909" t="s">
        <v>129</v>
      </c>
      <c r="M9909" t="s">
        <v>130</v>
      </c>
      <c r="N990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09" s="3">
        <f>VLOOKUP(TableOMP[[#This Row],[Label]],TableAvg[],2,FALSE)</f>
        <v>17.459034281249998</v>
      </c>
      <c r="P9909" s="3">
        <f>VLOOKUP(TableOMP[[#This Row],[Label]],TableAvg[],3,FALSE)</f>
        <v>7.0515531740340354</v>
      </c>
      <c r="Q9909" s="3">
        <f>TableOMP[[#This Row],[Avg]]-$U$2*TableOMP[[#This Row],[StdDev]]</f>
        <v>3.3559279331819276</v>
      </c>
      <c r="R9909" s="3">
        <f>TableOMP[[#This Row],[Avg]]+$U$2*TableOMP[[#This Row],[StdDev]]</f>
        <v>31.562140629318069</v>
      </c>
      <c r="S9909" s="3">
        <f>IF(AND(TableOMP[[#This Row],[total_time]]&gt;=TableOMP[[#This Row],[Low]], TableOMP[[#This Row],[total_time]]&lt;=TableOMP[[#This Row],[High]]),1,0)</f>
        <v>1</v>
      </c>
    </row>
    <row r="9910" spans="1:19" x14ac:dyDescent="0.25">
      <c r="A9910" t="s">
        <v>27</v>
      </c>
      <c r="B9910">
        <v>10000</v>
      </c>
      <c r="C9910">
        <v>0</v>
      </c>
      <c r="D9910">
        <v>0</v>
      </c>
      <c r="E9910">
        <v>1</v>
      </c>
      <c r="F9910">
        <v>30</v>
      </c>
      <c r="G9910">
        <v>9.8000790000000002</v>
      </c>
      <c r="H9910">
        <v>0.124824</v>
      </c>
      <c r="I9910">
        <v>0</v>
      </c>
      <c r="J9910">
        <v>0</v>
      </c>
      <c r="K9910" t="str">
        <f t="shared" si="15"/>
        <v>4</v>
      </c>
      <c r="L9910" t="s">
        <v>129</v>
      </c>
      <c r="M9910" t="s">
        <v>130</v>
      </c>
      <c r="N991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10" s="3">
        <f>VLOOKUP(TableOMP[[#This Row],[Label]],TableAvg[],2,FALSE)</f>
        <v>17.1912389375</v>
      </c>
      <c r="P9910" s="3">
        <f>VLOOKUP(TableOMP[[#This Row],[Label]],TableAvg[],3,FALSE)</f>
        <v>7.3569513147395975</v>
      </c>
      <c r="Q9910" s="3">
        <f>TableOMP[[#This Row],[Avg]]-$U$2*TableOMP[[#This Row],[StdDev]]</f>
        <v>2.4773363080208046</v>
      </c>
      <c r="R9910" s="3">
        <f>TableOMP[[#This Row],[Avg]]+$U$2*TableOMP[[#This Row],[StdDev]]</f>
        <v>31.905141566979196</v>
      </c>
      <c r="S9910" s="3">
        <f>IF(AND(TableOMP[[#This Row],[total_time]]&gt;=TableOMP[[#This Row],[Low]], TableOMP[[#This Row],[total_time]]&lt;=TableOMP[[#This Row],[High]]),1,0)</f>
        <v>1</v>
      </c>
    </row>
    <row r="9911" spans="1:19" x14ac:dyDescent="0.25">
      <c r="A9911" t="s">
        <v>27</v>
      </c>
      <c r="B9911">
        <v>10000</v>
      </c>
      <c r="C9911">
        <v>0</v>
      </c>
      <c r="D9911">
        <v>0</v>
      </c>
      <c r="E9911">
        <v>1</v>
      </c>
      <c r="F9911">
        <v>31</v>
      </c>
      <c r="G9911">
        <v>9.9464799999999993</v>
      </c>
      <c r="H9911">
        <v>0.42498399999999997</v>
      </c>
      <c r="I9911">
        <v>0</v>
      </c>
      <c r="J9911">
        <v>0</v>
      </c>
      <c r="K9911" t="str">
        <f t="shared" si="15"/>
        <v>4</v>
      </c>
      <c r="L9911" t="s">
        <v>129</v>
      </c>
      <c r="M9911" t="s">
        <v>130</v>
      </c>
      <c r="N991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11" s="3">
        <f>VLOOKUP(TableOMP[[#This Row],[Label]],TableAvg[],2,FALSE)</f>
        <v>16.484906718749997</v>
      </c>
      <c r="P9911" s="3">
        <f>VLOOKUP(TableOMP[[#This Row],[Label]],TableAvg[],3,FALSE)</f>
        <v>7.558230125214445</v>
      </c>
      <c r="Q9911" s="3">
        <f>TableOMP[[#This Row],[Avg]]-$U$2*TableOMP[[#This Row],[StdDev]]</f>
        <v>1.3684464683211068</v>
      </c>
      <c r="R9911" s="3">
        <f>TableOMP[[#This Row],[Avg]]+$U$2*TableOMP[[#This Row],[StdDev]]</f>
        <v>31.601366969178887</v>
      </c>
      <c r="S9911" s="3">
        <f>IF(AND(TableOMP[[#This Row],[total_time]]&gt;=TableOMP[[#This Row],[Low]], TableOMP[[#This Row],[total_time]]&lt;=TableOMP[[#This Row],[High]]),1,0)</f>
        <v>1</v>
      </c>
    </row>
    <row r="9912" spans="1:19" x14ac:dyDescent="0.25">
      <c r="A9912" t="s">
        <v>27</v>
      </c>
      <c r="B9912">
        <v>10000</v>
      </c>
      <c r="C9912">
        <v>0</v>
      </c>
      <c r="D9912">
        <v>0</v>
      </c>
      <c r="E9912">
        <v>1</v>
      </c>
      <c r="F9912">
        <v>32</v>
      </c>
      <c r="G9912">
        <v>10.155117000000001</v>
      </c>
      <c r="H9912">
        <v>0.127528</v>
      </c>
      <c r="I9912">
        <v>0</v>
      </c>
      <c r="J9912">
        <v>0</v>
      </c>
      <c r="K9912" t="str">
        <f t="shared" si="15"/>
        <v>4</v>
      </c>
      <c r="L9912" t="s">
        <v>129</v>
      </c>
      <c r="M9912" t="s">
        <v>130</v>
      </c>
      <c r="N991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12" s="3">
        <f>VLOOKUP(TableOMP[[#This Row],[Label]],TableAvg[],2,FALSE)</f>
        <v>18.282200593749998</v>
      </c>
      <c r="P9912" s="3">
        <f>VLOOKUP(TableOMP[[#This Row],[Label]],TableAvg[],3,FALSE)</f>
        <v>7.4943406967237527</v>
      </c>
      <c r="Q9912" s="3">
        <f>TableOMP[[#This Row],[Avg]]-$U$2*TableOMP[[#This Row],[StdDev]]</f>
        <v>3.2935192003024927</v>
      </c>
      <c r="R9912" s="3">
        <f>TableOMP[[#This Row],[Avg]]+$U$2*TableOMP[[#This Row],[StdDev]]</f>
        <v>33.270881987197505</v>
      </c>
      <c r="S9912" s="3">
        <f>IF(AND(TableOMP[[#This Row],[total_time]]&gt;=TableOMP[[#This Row],[Low]], TableOMP[[#This Row],[total_time]]&lt;=TableOMP[[#This Row],[High]]),1,0)</f>
        <v>1</v>
      </c>
    </row>
    <row r="9913" spans="1:19" x14ac:dyDescent="0.25">
      <c r="A9913" t="s">
        <v>27</v>
      </c>
      <c r="B9913">
        <v>10000</v>
      </c>
      <c r="C9913">
        <v>0</v>
      </c>
      <c r="D9913">
        <v>0</v>
      </c>
      <c r="E9913">
        <v>1</v>
      </c>
      <c r="F9913">
        <v>33</v>
      </c>
      <c r="G9913">
        <v>23.095267</v>
      </c>
      <c r="H9913">
        <v>0.42743199999999998</v>
      </c>
      <c r="I9913">
        <v>0</v>
      </c>
      <c r="J9913">
        <v>0</v>
      </c>
      <c r="K9913" t="str">
        <f t="shared" si="15"/>
        <v>4</v>
      </c>
      <c r="L9913" t="s">
        <v>129</v>
      </c>
      <c r="M9913" t="s">
        <v>130</v>
      </c>
      <c r="N99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13" s="3">
        <f>VLOOKUP(TableOMP[[#This Row],[Label]],TableAvg[],2,FALSE)</f>
        <v>18.887814124999995</v>
      </c>
      <c r="P9913" s="3">
        <f>VLOOKUP(TableOMP[[#This Row],[Label]],TableAvg[],3,FALSE)</f>
        <v>7.8339106006478954</v>
      </c>
      <c r="Q9913" s="3">
        <f>TableOMP[[#This Row],[Avg]]-$U$2*TableOMP[[#This Row],[StdDev]]</f>
        <v>3.2199929237042042</v>
      </c>
      <c r="R9913" s="3">
        <f>TableOMP[[#This Row],[Avg]]+$U$2*TableOMP[[#This Row],[StdDev]]</f>
        <v>34.555635326295786</v>
      </c>
      <c r="S9913" s="3">
        <f>IF(AND(TableOMP[[#This Row],[total_time]]&gt;=TableOMP[[#This Row],[Low]], TableOMP[[#This Row],[total_time]]&lt;=TableOMP[[#This Row],[High]]),1,0)</f>
        <v>1</v>
      </c>
    </row>
    <row r="9914" spans="1:19" x14ac:dyDescent="0.25">
      <c r="A9914" t="s">
        <v>27</v>
      </c>
      <c r="B9914">
        <v>10000</v>
      </c>
      <c r="C9914">
        <v>0</v>
      </c>
      <c r="D9914">
        <v>0</v>
      </c>
      <c r="E9914">
        <v>1</v>
      </c>
      <c r="F9914">
        <v>34</v>
      </c>
      <c r="G9914">
        <v>30.230927999999999</v>
      </c>
      <c r="H9914">
        <v>0.13133600000000001</v>
      </c>
      <c r="I9914">
        <v>0</v>
      </c>
      <c r="J9914">
        <v>0</v>
      </c>
      <c r="K9914" t="str">
        <f t="shared" si="15"/>
        <v>4</v>
      </c>
      <c r="L9914" t="s">
        <v>129</v>
      </c>
      <c r="M9914" t="s">
        <v>130</v>
      </c>
      <c r="N99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14" s="3">
        <f>VLOOKUP(TableOMP[[#This Row],[Label]],TableAvg[],2,FALSE)</f>
        <v>20.834151406250001</v>
      </c>
      <c r="P9914" s="3">
        <f>VLOOKUP(TableOMP[[#This Row],[Label]],TableAvg[],3,FALSE)</f>
        <v>8.4387837478377037</v>
      </c>
      <c r="Q9914" s="3">
        <f>TableOMP[[#This Row],[Avg]]-$U$2*TableOMP[[#This Row],[StdDev]]</f>
        <v>3.9565839105745937</v>
      </c>
      <c r="R9914" s="3">
        <f>TableOMP[[#This Row],[Avg]]+$U$2*TableOMP[[#This Row],[StdDev]]</f>
        <v>37.711718901925408</v>
      </c>
      <c r="S9914" s="3">
        <f>IF(AND(TableOMP[[#This Row],[total_time]]&gt;=TableOMP[[#This Row],[Low]], TableOMP[[#This Row],[total_time]]&lt;=TableOMP[[#This Row],[High]]),1,0)</f>
        <v>1</v>
      </c>
    </row>
    <row r="9915" spans="1:19" x14ac:dyDescent="0.25">
      <c r="A9915" t="s">
        <v>27</v>
      </c>
      <c r="B9915">
        <v>10000</v>
      </c>
      <c r="C9915">
        <v>0</v>
      </c>
      <c r="D9915">
        <v>0</v>
      </c>
      <c r="E9915">
        <v>1</v>
      </c>
      <c r="F9915">
        <v>35</v>
      </c>
      <c r="G9915">
        <v>23.766819000000002</v>
      </c>
      <c r="H9915">
        <v>0.14726300000000001</v>
      </c>
      <c r="I9915">
        <v>0</v>
      </c>
      <c r="J9915">
        <v>0</v>
      </c>
      <c r="K9915" t="str">
        <f t="shared" si="15"/>
        <v>4</v>
      </c>
      <c r="L9915" t="s">
        <v>129</v>
      </c>
      <c r="M9915" t="s">
        <v>130</v>
      </c>
      <c r="N99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15" s="3">
        <f>VLOOKUP(TableOMP[[#This Row],[Label]],TableAvg[],2,FALSE)</f>
        <v>21.759482451612907</v>
      </c>
      <c r="P9915" s="3">
        <f>VLOOKUP(TableOMP[[#This Row],[Label]],TableAvg[],3,FALSE)</f>
        <v>8.1826034443029805</v>
      </c>
      <c r="Q9915" s="3">
        <f>TableOMP[[#This Row],[Avg]]-$U$2*TableOMP[[#This Row],[StdDev]]</f>
        <v>5.3942755630069463</v>
      </c>
      <c r="R9915" s="3">
        <f>TableOMP[[#This Row],[Avg]]+$U$2*TableOMP[[#This Row],[StdDev]]</f>
        <v>38.124689340218865</v>
      </c>
      <c r="S9915" s="3">
        <f>IF(AND(TableOMP[[#This Row],[total_time]]&gt;=TableOMP[[#This Row],[Low]], TableOMP[[#This Row],[total_time]]&lt;=TableOMP[[#This Row],[High]]),1,0)</f>
        <v>1</v>
      </c>
    </row>
    <row r="9916" spans="1:19" x14ac:dyDescent="0.25">
      <c r="A9916" t="s">
        <v>27</v>
      </c>
      <c r="B9916">
        <v>10000</v>
      </c>
      <c r="C9916">
        <v>0</v>
      </c>
      <c r="D9916">
        <v>0</v>
      </c>
      <c r="E9916">
        <v>1</v>
      </c>
      <c r="F9916">
        <v>36</v>
      </c>
      <c r="G9916">
        <v>28.826644999999999</v>
      </c>
      <c r="H9916">
        <v>9.3056E-2</v>
      </c>
      <c r="I9916">
        <v>0</v>
      </c>
      <c r="J9916">
        <v>0</v>
      </c>
      <c r="K9916" t="str">
        <f t="shared" si="15"/>
        <v>4</v>
      </c>
      <c r="L9916" t="s">
        <v>129</v>
      </c>
      <c r="M9916" t="s">
        <v>130</v>
      </c>
      <c r="N99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16" s="3">
        <f>VLOOKUP(TableOMP[[#This Row],[Label]],TableAvg[],2,FALSE)</f>
        <v>19.386276322580649</v>
      </c>
      <c r="P9916" s="3">
        <f>VLOOKUP(TableOMP[[#This Row],[Label]],TableAvg[],3,FALSE)</f>
        <v>8.256148849544207</v>
      </c>
      <c r="Q9916" s="3">
        <f>TableOMP[[#This Row],[Avg]]-$U$2*TableOMP[[#This Row],[StdDev]]</f>
        <v>2.8739786234922349</v>
      </c>
      <c r="R9916" s="3">
        <f>TableOMP[[#This Row],[Avg]]+$U$2*TableOMP[[#This Row],[StdDev]]</f>
        <v>35.898574021669063</v>
      </c>
      <c r="S9916" s="3">
        <f>IF(AND(TableOMP[[#This Row],[total_time]]&gt;=TableOMP[[#This Row],[Low]], TableOMP[[#This Row],[total_time]]&lt;=TableOMP[[#This Row],[High]]),1,0)</f>
        <v>1</v>
      </c>
    </row>
    <row r="9917" spans="1:19" x14ac:dyDescent="0.25">
      <c r="A9917" t="s">
        <v>27</v>
      </c>
      <c r="B9917">
        <v>10000</v>
      </c>
      <c r="C9917">
        <v>0</v>
      </c>
      <c r="D9917">
        <v>0</v>
      </c>
      <c r="E9917">
        <v>1</v>
      </c>
      <c r="F9917">
        <v>37</v>
      </c>
      <c r="G9917">
        <v>9.4778439999999993</v>
      </c>
      <c r="H9917">
        <v>0.13208900000000001</v>
      </c>
      <c r="I9917">
        <v>0</v>
      </c>
      <c r="J9917">
        <v>0</v>
      </c>
      <c r="K9917" t="str">
        <f t="shared" si="15"/>
        <v>4</v>
      </c>
      <c r="L9917" t="s">
        <v>129</v>
      </c>
      <c r="M9917" t="s">
        <v>130</v>
      </c>
      <c r="N99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17" s="3">
        <f>VLOOKUP(TableOMP[[#This Row],[Label]],TableAvg[],2,FALSE)</f>
        <v>19.607238129032257</v>
      </c>
      <c r="P9917" s="3">
        <f>VLOOKUP(TableOMP[[#This Row],[Label]],TableAvg[],3,FALSE)</f>
        <v>8.7716338060571157</v>
      </c>
      <c r="Q9917" s="3">
        <f>TableOMP[[#This Row],[Avg]]-$U$2*TableOMP[[#This Row],[StdDev]]</f>
        <v>2.063970516918026</v>
      </c>
      <c r="R9917" s="3">
        <f>TableOMP[[#This Row],[Avg]]+$U$2*TableOMP[[#This Row],[StdDev]]</f>
        <v>37.150505741146489</v>
      </c>
      <c r="S9917" s="3">
        <f>IF(AND(TableOMP[[#This Row],[total_time]]&gt;=TableOMP[[#This Row],[Low]], TableOMP[[#This Row],[total_time]]&lt;=TableOMP[[#This Row],[High]]),1,0)</f>
        <v>1</v>
      </c>
    </row>
    <row r="9918" spans="1:19" x14ac:dyDescent="0.25">
      <c r="A9918" t="s">
        <v>27</v>
      </c>
      <c r="B9918">
        <v>10000</v>
      </c>
      <c r="C9918">
        <v>0</v>
      </c>
      <c r="D9918">
        <v>0</v>
      </c>
      <c r="E9918">
        <v>1</v>
      </c>
      <c r="F9918">
        <v>38</v>
      </c>
      <c r="G9918">
        <v>10.018514</v>
      </c>
      <c r="H9918">
        <v>0.12965399999999999</v>
      </c>
      <c r="I9918">
        <v>0</v>
      </c>
      <c r="J9918">
        <v>0</v>
      </c>
      <c r="K9918" t="str">
        <f t="shared" si="15"/>
        <v>4</v>
      </c>
      <c r="L9918" t="s">
        <v>129</v>
      </c>
      <c r="M9918" t="s">
        <v>130</v>
      </c>
      <c r="N99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18" s="3">
        <f>VLOOKUP(TableOMP[[#This Row],[Label]],TableAvg[],2,FALSE)</f>
        <v>19.512715466666666</v>
      </c>
      <c r="P9918" s="3">
        <f>VLOOKUP(TableOMP[[#This Row],[Label]],TableAvg[],3,FALSE)</f>
        <v>9.187228983869657</v>
      </c>
      <c r="Q9918" s="3">
        <f>TableOMP[[#This Row],[Avg]]-$U$2*TableOMP[[#This Row],[StdDev]]</f>
        <v>1.1382574989273522</v>
      </c>
      <c r="R9918" s="3">
        <f>TableOMP[[#This Row],[Avg]]+$U$2*TableOMP[[#This Row],[StdDev]]</f>
        <v>37.88717343440598</v>
      </c>
      <c r="S9918" s="3">
        <f>IF(AND(TableOMP[[#This Row],[total_time]]&gt;=TableOMP[[#This Row],[Low]], TableOMP[[#This Row],[total_time]]&lt;=TableOMP[[#This Row],[High]]),1,0)</f>
        <v>1</v>
      </c>
    </row>
    <row r="9919" spans="1:19" x14ac:dyDescent="0.25">
      <c r="A9919" t="s">
        <v>27</v>
      </c>
      <c r="B9919">
        <v>10000</v>
      </c>
      <c r="C9919">
        <v>0</v>
      </c>
      <c r="D9919">
        <v>0</v>
      </c>
      <c r="E9919">
        <v>1</v>
      </c>
      <c r="F9919">
        <v>39</v>
      </c>
      <c r="G9919">
        <v>10.16516</v>
      </c>
      <c r="H9919">
        <v>0.17442099999999999</v>
      </c>
      <c r="I9919">
        <v>0</v>
      </c>
      <c r="J9919">
        <v>0</v>
      </c>
      <c r="K9919" t="str">
        <f t="shared" si="15"/>
        <v>4</v>
      </c>
      <c r="L9919" t="s">
        <v>129</v>
      </c>
      <c r="M9919" t="s">
        <v>130</v>
      </c>
      <c r="N99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19" s="3">
        <f>VLOOKUP(TableOMP[[#This Row],[Label]],TableAvg[],2,FALSE)</f>
        <v>18.221909137931036</v>
      </c>
      <c r="P9919" s="3">
        <f>VLOOKUP(TableOMP[[#This Row],[Label]],TableAvg[],3,FALSE)</f>
        <v>8.8666679267412789</v>
      </c>
      <c r="Q9919" s="3">
        <f>TableOMP[[#This Row],[Avg]]-$U$2*TableOMP[[#This Row],[StdDev]]</f>
        <v>0.48857328444847781</v>
      </c>
      <c r="R9919" s="3">
        <f>TableOMP[[#This Row],[Avg]]+$U$2*TableOMP[[#This Row],[StdDev]]</f>
        <v>35.955244991413593</v>
      </c>
      <c r="S9919" s="3">
        <f>IF(AND(TableOMP[[#This Row],[total_time]]&gt;=TableOMP[[#This Row],[Low]], TableOMP[[#This Row],[total_time]]&lt;=TableOMP[[#This Row],[High]]),1,0)</f>
        <v>1</v>
      </c>
    </row>
    <row r="9920" spans="1:19" x14ac:dyDescent="0.25">
      <c r="A9920" t="s">
        <v>27</v>
      </c>
      <c r="B9920">
        <v>10000</v>
      </c>
      <c r="C9920">
        <v>0</v>
      </c>
      <c r="D9920">
        <v>0</v>
      </c>
      <c r="E9920">
        <v>1</v>
      </c>
      <c r="F9920">
        <v>40</v>
      </c>
      <c r="G9920">
        <v>11.947857000000001</v>
      </c>
      <c r="H9920">
        <v>2.2546569999999999</v>
      </c>
      <c r="I9920">
        <v>0</v>
      </c>
      <c r="J9920">
        <v>0</v>
      </c>
      <c r="K9920" t="str">
        <f t="shared" si="15"/>
        <v>4</v>
      </c>
      <c r="L9920" t="s">
        <v>129</v>
      </c>
      <c r="M9920" t="s">
        <v>130</v>
      </c>
      <c r="N99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20" s="3">
        <f>VLOOKUP(TableOMP[[#This Row],[Label]],TableAvg[],2,FALSE)</f>
        <v>20.414483310344828</v>
      </c>
      <c r="P9920" s="3">
        <f>VLOOKUP(TableOMP[[#This Row],[Label]],TableAvg[],3,FALSE)</f>
        <v>8.8079953443107861</v>
      </c>
      <c r="Q9920" s="3">
        <f>TableOMP[[#This Row],[Avg]]-$U$2*TableOMP[[#This Row],[StdDev]]</f>
        <v>2.7984926217232555</v>
      </c>
      <c r="R9920" s="3">
        <f>TableOMP[[#This Row],[Avg]]+$U$2*TableOMP[[#This Row],[StdDev]]</f>
        <v>38.0304739989664</v>
      </c>
      <c r="S9920" s="3">
        <f>IF(AND(TableOMP[[#This Row],[total_time]]&gt;=TableOMP[[#This Row],[Low]], TableOMP[[#This Row],[total_time]]&lt;=TableOMP[[#This Row],[High]]),1,0)</f>
        <v>1</v>
      </c>
    </row>
    <row r="9921" spans="1:19" x14ac:dyDescent="0.25">
      <c r="A9921" t="s">
        <v>27</v>
      </c>
      <c r="B9921">
        <v>10000</v>
      </c>
      <c r="C9921">
        <v>0</v>
      </c>
      <c r="D9921">
        <v>0</v>
      </c>
      <c r="E9921">
        <v>1</v>
      </c>
      <c r="F9921">
        <v>41</v>
      </c>
      <c r="G9921">
        <v>27.446507</v>
      </c>
      <c r="H9921">
        <v>0.13115499999999999</v>
      </c>
      <c r="I9921">
        <v>0</v>
      </c>
      <c r="J9921">
        <v>0</v>
      </c>
      <c r="K9921" t="str">
        <f t="shared" si="15"/>
        <v>4</v>
      </c>
      <c r="L9921" t="s">
        <v>129</v>
      </c>
      <c r="M9921" t="s">
        <v>130</v>
      </c>
      <c r="N99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21" s="3">
        <f>VLOOKUP(TableOMP[[#This Row],[Label]],TableAvg[],2,FALSE)</f>
        <v>23.102873862068964</v>
      </c>
      <c r="P9921" s="3">
        <f>VLOOKUP(TableOMP[[#This Row],[Label]],TableAvg[],3,FALSE)</f>
        <v>9.1655820311027689</v>
      </c>
      <c r="Q9921" s="3">
        <f>TableOMP[[#This Row],[Avg]]-$U$2*TableOMP[[#This Row],[StdDev]]</f>
        <v>4.7717097998634266</v>
      </c>
      <c r="R9921" s="3">
        <f>TableOMP[[#This Row],[Avg]]+$U$2*TableOMP[[#This Row],[StdDev]]</f>
        <v>41.434037924274506</v>
      </c>
      <c r="S9921" s="3">
        <f>IF(AND(TableOMP[[#This Row],[total_time]]&gt;=TableOMP[[#This Row],[Low]], TableOMP[[#This Row],[total_time]]&lt;=TableOMP[[#This Row],[High]]),1,0)</f>
        <v>1</v>
      </c>
    </row>
    <row r="9922" spans="1:19" x14ac:dyDescent="0.25">
      <c r="A9922" t="s">
        <v>27</v>
      </c>
      <c r="B9922">
        <v>10000</v>
      </c>
      <c r="C9922">
        <v>0</v>
      </c>
      <c r="D9922">
        <v>0</v>
      </c>
      <c r="E9922">
        <v>1</v>
      </c>
      <c r="F9922">
        <v>42</v>
      </c>
      <c r="G9922">
        <v>30.793685</v>
      </c>
      <c r="H9922">
        <v>0.11745700000000001</v>
      </c>
      <c r="I9922">
        <v>0</v>
      </c>
      <c r="J9922">
        <v>0</v>
      </c>
      <c r="K9922" t="str">
        <f t="shared" si="15"/>
        <v>4</v>
      </c>
      <c r="L9922" t="s">
        <v>129</v>
      </c>
      <c r="M9922" t="s">
        <v>130</v>
      </c>
      <c r="N99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22" s="3">
        <f>VLOOKUP(TableOMP[[#This Row],[Label]],TableAvg[],2,FALSE)</f>
        <v>20.206137000000002</v>
      </c>
      <c r="P9922" s="3">
        <f>VLOOKUP(TableOMP[[#This Row],[Label]],TableAvg[],3,FALSE)</f>
        <v>9.3356683494800166</v>
      </c>
      <c r="Q9922" s="3">
        <f>TableOMP[[#This Row],[Avg]]-$U$2*TableOMP[[#This Row],[StdDev]]</f>
        <v>1.5348003010399687</v>
      </c>
      <c r="R9922" s="3">
        <f>TableOMP[[#This Row],[Avg]]+$U$2*TableOMP[[#This Row],[StdDev]]</f>
        <v>38.877473698960031</v>
      </c>
      <c r="S9922" s="3">
        <f>IF(AND(TableOMP[[#This Row],[total_time]]&gt;=TableOMP[[#This Row],[Low]], TableOMP[[#This Row],[total_time]]&lt;=TableOMP[[#This Row],[High]]),1,0)</f>
        <v>1</v>
      </c>
    </row>
    <row r="9923" spans="1:19" x14ac:dyDescent="0.25">
      <c r="A9923" t="s">
        <v>27</v>
      </c>
      <c r="B9923">
        <v>10000</v>
      </c>
      <c r="C9923">
        <v>0</v>
      </c>
      <c r="D9923">
        <v>0</v>
      </c>
      <c r="E9923">
        <v>1</v>
      </c>
      <c r="F9923">
        <v>43</v>
      </c>
      <c r="G9923">
        <v>11.300693000000001</v>
      </c>
      <c r="H9923">
        <v>0.114244</v>
      </c>
      <c r="I9923">
        <v>0</v>
      </c>
      <c r="J9923">
        <v>0</v>
      </c>
      <c r="K9923" t="str">
        <f t="shared" si="15"/>
        <v>4</v>
      </c>
      <c r="L9923" t="s">
        <v>129</v>
      </c>
      <c r="M9923" t="s">
        <v>130</v>
      </c>
      <c r="N99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23" s="3">
        <f>VLOOKUP(TableOMP[[#This Row],[Label]],TableAvg[],2,FALSE)</f>
        <v>19.386289896551727</v>
      </c>
      <c r="P9923" s="3">
        <f>VLOOKUP(TableOMP[[#This Row],[Label]],TableAvg[],3,FALSE)</f>
        <v>9.356722659350508</v>
      </c>
      <c r="Q9923" s="3">
        <f>TableOMP[[#This Row],[Avg]]-$U$2*TableOMP[[#This Row],[StdDev]]</f>
        <v>0.67284457785071083</v>
      </c>
      <c r="R9923" s="3">
        <f>TableOMP[[#This Row],[Avg]]+$U$2*TableOMP[[#This Row],[StdDev]]</f>
        <v>38.099735215252743</v>
      </c>
      <c r="S9923" s="3">
        <f>IF(AND(TableOMP[[#This Row],[total_time]]&gt;=TableOMP[[#This Row],[Low]], TableOMP[[#This Row],[total_time]]&lt;=TableOMP[[#This Row],[High]]),1,0)</f>
        <v>1</v>
      </c>
    </row>
    <row r="9924" spans="1:19" x14ac:dyDescent="0.25">
      <c r="A9924" t="s">
        <v>27</v>
      </c>
      <c r="B9924">
        <v>10000</v>
      </c>
      <c r="C9924">
        <v>0</v>
      </c>
      <c r="D9924">
        <v>0</v>
      </c>
      <c r="E9924">
        <v>1</v>
      </c>
      <c r="F9924">
        <v>44</v>
      </c>
      <c r="G9924">
        <v>31.276375000000002</v>
      </c>
      <c r="H9924">
        <v>0.55642999999999998</v>
      </c>
      <c r="I9924">
        <v>0</v>
      </c>
      <c r="J9924">
        <v>0</v>
      </c>
      <c r="K9924" t="str">
        <f t="shared" si="15"/>
        <v>4</v>
      </c>
      <c r="L9924" t="s">
        <v>129</v>
      </c>
      <c r="M9924" t="s">
        <v>130</v>
      </c>
      <c r="N99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24" s="3">
        <f>VLOOKUP(TableOMP[[#This Row],[Label]],TableAvg[],2,FALSE)</f>
        <v>21.556592607142864</v>
      </c>
      <c r="P9924" s="3">
        <f>VLOOKUP(TableOMP[[#This Row],[Label]],TableAvg[],3,FALSE)</f>
        <v>9.5239741975301975</v>
      </c>
      <c r="Q9924" s="3">
        <f>TableOMP[[#This Row],[Avg]]-$U$2*TableOMP[[#This Row],[StdDev]]</f>
        <v>2.5086442120824692</v>
      </c>
      <c r="R9924" s="3">
        <f>TableOMP[[#This Row],[Avg]]+$U$2*TableOMP[[#This Row],[StdDev]]</f>
        <v>40.604541002203263</v>
      </c>
      <c r="S9924" s="3">
        <f>IF(AND(TableOMP[[#This Row],[total_time]]&gt;=TableOMP[[#This Row],[Low]], TableOMP[[#This Row],[total_time]]&lt;=TableOMP[[#This Row],[High]]),1,0)</f>
        <v>1</v>
      </c>
    </row>
    <row r="9925" spans="1:19" x14ac:dyDescent="0.25">
      <c r="A9925" t="s">
        <v>27</v>
      </c>
      <c r="B9925">
        <v>10000</v>
      </c>
      <c r="C9925">
        <v>0</v>
      </c>
      <c r="D9925">
        <v>0</v>
      </c>
      <c r="E9925">
        <v>1</v>
      </c>
      <c r="F9925">
        <v>45</v>
      </c>
      <c r="G9925">
        <v>29.757054</v>
      </c>
      <c r="H9925">
        <v>0.15017</v>
      </c>
      <c r="I9925">
        <v>0</v>
      </c>
      <c r="J9925">
        <v>0</v>
      </c>
      <c r="K9925" t="str">
        <f t="shared" si="15"/>
        <v>4</v>
      </c>
      <c r="L9925" t="s">
        <v>129</v>
      </c>
      <c r="M9925" t="s">
        <v>130</v>
      </c>
      <c r="N99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25" s="3">
        <f>VLOOKUP(TableOMP[[#This Row],[Label]],TableAvg[],2,FALSE)</f>
        <v>26.108961571428576</v>
      </c>
      <c r="P9925" s="3">
        <f>VLOOKUP(TableOMP[[#This Row],[Label]],TableAvg[],3,FALSE)</f>
        <v>7.567723320778434</v>
      </c>
      <c r="Q9925" s="3">
        <f>TableOMP[[#This Row],[Avg]]-$U$2*TableOMP[[#This Row],[StdDev]]</f>
        <v>10.973514929871708</v>
      </c>
      <c r="R9925" s="3">
        <f>TableOMP[[#This Row],[Avg]]+$U$2*TableOMP[[#This Row],[StdDev]]</f>
        <v>41.244408212985448</v>
      </c>
      <c r="S9925" s="3">
        <f>IF(AND(TableOMP[[#This Row],[total_time]]&gt;=TableOMP[[#This Row],[Low]], TableOMP[[#This Row],[total_time]]&lt;=TableOMP[[#This Row],[High]]),1,0)</f>
        <v>1</v>
      </c>
    </row>
    <row r="9926" spans="1:19" x14ac:dyDescent="0.25">
      <c r="A9926" t="s">
        <v>27</v>
      </c>
      <c r="B9926">
        <v>10000</v>
      </c>
      <c r="C9926">
        <v>0</v>
      </c>
      <c r="D9926">
        <v>0</v>
      </c>
      <c r="E9926">
        <v>1</v>
      </c>
      <c r="F9926">
        <v>46</v>
      </c>
      <c r="G9926">
        <v>28.426684999999999</v>
      </c>
      <c r="H9926">
        <v>0.12665799999999999</v>
      </c>
      <c r="I9926">
        <v>0</v>
      </c>
      <c r="J9926">
        <v>0</v>
      </c>
      <c r="K9926" t="str">
        <f t="shared" si="15"/>
        <v>4</v>
      </c>
      <c r="L9926" t="s">
        <v>129</v>
      </c>
      <c r="M9926" t="s">
        <v>130</v>
      </c>
      <c r="N99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26" s="3">
        <f>VLOOKUP(TableOMP[[#This Row],[Label]],TableAvg[],2,FALSE)</f>
        <v>21.33952425</v>
      </c>
      <c r="P9926" s="3">
        <f>VLOOKUP(TableOMP[[#This Row],[Label]],TableAvg[],3,FALSE)</f>
        <v>9.4382373391227325</v>
      </c>
      <c r="Q9926" s="3">
        <f>TableOMP[[#This Row],[Avg]]-$U$2*TableOMP[[#This Row],[StdDev]]</f>
        <v>2.4630495717545351</v>
      </c>
      <c r="R9926" s="3">
        <f>TableOMP[[#This Row],[Avg]]+$U$2*TableOMP[[#This Row],[StdDev]]</f>
        <v>40.215998928245469</v>
      </c>
      <c r="S9926" s="3">
        <f>IF(AND(TableOMP[[#This Row],[total_time]]&gt;=TableOMP[[#This Row],[Low]], TableOMP[[#This Row],[total_time]]&lt;=TableOMP[[#This Row],[High]]),1,0)</f>
        <v>1</v>
      </c>
    </row>
    <row r="9927" spans="1:19" x14ac:dyDescent="0.25">
      <c r="A9927" t="s">
        <v>27</v>
      </c>
      <c r="B9927">
        <v>10000</v>
      </c>
      <c r="C9927">
        <v>0</v>
      </c>
      <c r="D9927">
        <v>0</v>
      </c>
      <c r="E9927">
        <v>1</v>
      </c>
      <c r="F9927">
        <v>47</v>
      </c>
      <c r="G9927">
        <v>28.078476999999999</v>
      </c>
      <c r="H9927">
        <v>0.18254799999999999</v>
      </c>
      <c r="I9927">
        <v>0</v>
      </c>
      <c r="J9927">
        <v>0</v>
      </c>
      <c r="K9927" t="str">
        <f t="shared" si="15"/>
        <v>4</v>
      </c>
      <c r="L9927" t="s">
        <v>129</v>
      </c>
      <c r="M9927" t="s">
        <v>130</v>
      </c>
      <c r="N99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27" s="3">
        <f>VLOOKUP(TableOMP[[#This Row],[Label]],TableAvg[],2,FALSE)</f>
        <v>22.073098000000005</v>
      </c>
      <c r="P9927" s="3">
        <f>VLOOKUP(TableOMP[[#This Row],[Label]],TableAvg[],3,FALSE)</f>
        <v>9.0800087901737854</v>
      </c>
      <c r="Q9927" s="3">
        <f>TableOMP[[#This Row],[Avg]]-$U$2*TableOMP[[#This Row],[StdDev]]</f>
        <v>3.9130804196524345</v>
      </c>
      <c r="R9927" s="3">
        <f>TableOMP[[#This Row],[Avg]]+$U$2*TableOMP[[#This Row],[StdDev]]</f>
        <v>40.233115580347572</v>
      </c>
      <c r="S9927" s="3">
        <f>IF(AND(TableOMP[[#This Row],[total_time]]&gt;=TableOMP[[#This Row],[Low]], TableOMP[[#This Row],[total_time]]&lt;=TableOMP[[#This Row],[High]]),1,0)</f>
        <v>1</v>
      </c>
    </row>
    <row r="9928" spans="1:19" x14ac:dyDescent="0.25">
      <c r="A9928" t="s">
        <v>27</v>
      </c>
      <c r="B9928">
        <v>10000</v>
      </c>
      <c r="C9928">
        <v>0</v>
      </c>
      <c r="D9928">
        <v>0</v>
      </c>
      <c r="E9928">
        <v>1</v>
      </c>
      <c r="F9928">
        <v>48</v>
      </c>
      <c r="G9928">
        <v>11.009779</v>
      </c>
      <c r="H9928">
        <v>0.114883</v>
      </c>
      <c r="I9928">
        <v>0</v>
      </c>
      <c r="J9928">
        <v>0</v>
      </c>
      <c r="K9928" t="str">
        <f t="shared" si="15"/>
        <v>4</v>
      </c>
      <c r="L9928" t="s">
        <v>129</v>
      </c>
      <c r="M9928" t="s">
        <v>130</v>
      </c>
      <c r="N99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28" s="3">
        <f>VLOOKUP(TableOMP[[#This Row],[Label]],TableAvg[],2,FALSE)</f>
        <v>19.91024775</v>
      </c>
      <c r="P9928" s="3">
        <f>VLOOKUP(TableOMP[[#This Row],[Label]],TableAvg[],3,FALSE)</f>
        <v>8.9890914259441548</v>
      </c>
      <c r="Q9928" s="3">
        <f>TableOMP[[#This Row],[Avg]]-$U$2*TableOMP[[#This Row],[StdDev]]</f>
        <v>1.9320648981116904</v>
      </c>
      <c r="R9928" s="3">
        <f>TableOMP[[#This Row],[Avg]]+$U$2*TableOMP[[#This Row],[StdDev]]</f>
        <v>37.888430601888309</v>
      </c>
      <c r="S9928" s="3">
        <f>IF(AND(TableOMP[[#This Row],[total_time]]&gt;=TableOMP[[#This Row],[Low]], TableOMP[[#This Row],[total_time]]&lt;=TableOMP[[#This Row],[High]]),1,0)</f>
        <v>1</v>
      </c>
    </row>
    <row r="9929" spans="1:19" x14ac:dyDescent="0.25">
      <c r="A9929" t="s">
        <v>27</v>
      </c>
      <c r="B9929">
        <v>10000</v>
      </c>
      <c r="C9929">
        <v>0</v>
      </c>
      <c r="D9929">
        <v>0</v>
      </c>
      <c r="E9929">
        <v>1</v>
      </c>
      <c r="F9929">
        <v>49</v>
      </c>
      <c r="G9929">
        <v>29.966968999999999</v>
      </c>
      <c r="H9929">
        <v>0.17253199999999999</v>
      </c>
      <c r="I9929">
        <v>0</v>
      </c>
      <c r="J9929">
        <v>0</v>
      </c>
      <c r="K9929" t="str">
        <f t="shared" si="15"/>
        <v>4</v>
      </c>
      <c r="L9929" t="s">
        <v>129</v>
      </c>
      <c r="M9929" t="s">
        <v>130</v>
      </c>
      <c r="N99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29" s="3">
        <f>VLOOKUP(TableOMP[[#This Row],[Label]],TableAvg[],2,FALSE)</f>
        <v>18.850676142857139</v>
      </c>
      <c r="P9929" s="3">
        <f>VLOOKUP(TableOMP[[#This Row],[Label]],TableAvg[],3,FALSE)</f>
        <v>8.9405976519509274</v>
      </c>
      <c r="Q9929" s="3">
        <f>TableOMP[[#This Row],[Avg]]-$U$2*TableOMP[[#This Row],[StdDev]]</f>
        <v>0.9694808389552847</v>
      </c>
      <c r="R9929" s="3">
        <f>TableOMP[[#This Row],[Avg]]+$U$2*TableOMP[[#This Row],[StdDev]]</f>
        <v>36.731871446758994</v>
      </c>
      <c r="S9929" s="3">
        <f>IF(AND(TableOMP[[#This Row],[total_time]]&gt;=TableOMP[[#This Row],[Low]], TableOMP[[#This Row],[total_time]]&lt;=TableOMP[[#This Row],[High]]),1,0)</f>
        <v>1</v>
      </c>
    </row>
    <row r="9930" spans="1:19" x14ac:dyDescent="0.25">
      <c r="A9930" t="s">
        <v>27</v>
      </c>
      <c r="B9930">
        <v>10000</v>
      </c>
      <c r="C9930">
        <v>0</v>
      </c>
      <c r="D9930">
        <v>0</v>
      </c>
      <c r="E9930">
        <v>1</v>
      </c>
      <c r="F9930">
        <v>50</v>
      </c>
      <c r="G9930">
        <v>11.272042000000001</v>
      </c>
      <c r="H9930">
        <v>0.156392</v>
      </c>
      <c r="I9930">
        <v>0</v>
      </c>
      <c r="J9930">
        <v>0</v>
      </c>
      <c r="K9930" t="str">
        <f t="shared" si="15"/>
        <v>4</v>
      </c>
      <c r="L9930" t="s">
        <v>129</v>
      </c>
      <c r="M9930" t="s">
        <v>130</v>
      </c>
      <c r="N99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30" s="3">
        <f>VLOOKUP(TableOMP[[#This Row],[Label]],TableAvg[],2,FALSE)</f>
        <v>21.831402321428566</v>
      </c>
      <c r="P9930" s="3">
        <f>VLOOKUP(TableOMP[[#This Row],[Label]],TableAvg[],3,FALSE)</f>
        <v>9.0477290995250179</v>
      </c>
      <c r="Q9930" s="3">
        <f>TableOMP[[#This Row],[Avg]]-$U$2*TableOMP[[#This Row],[StdDev]]</f>
        <v>3.7359441223785304</v>
      </c>
      <c r="R9930" s="3">
        <f>TableOMP[[#This Row],[Avg]]+$U$2*TableOMP[[#This Row],[StdDev]]</f>
        <v>39.926860520478598</v>
      </c>
      <c r="S9930" s="3">
        <f>IF(AND(TableOMP[[#This Row],[total_time]]&gt;=TableOMP[[#This Row],[Low]], TableOMP[[#This Row],[total_time]]&lt;=TableOMP[[#This Row],[High]]),1,0)</f>
        <v>1</v>
      </c>
    </row>
    <row r="9931" spans="1:19" x14ac:dyDescent="0.25">
      <c r="A9931" t="s">
        <v>27</v>
      </c>
      <c r="B9931">
        <v>10000</v>
      </c>
      <c r="C9931">
        <v>0</v>
      </c>
      <c r="D9931">
        <v>0</v>
      </c>
      <c r="E9931">
        <v>1</v>
      </c>
      <c r="F9931">
        <v>51</v>
      </c>
      <c r="G9931">
        <v>10.207048</v>
      </c>
      <c r="H9931">
        <v>0.118006</v>
      </c>
      <c r="I9931">
        <v>0</v>
      </c>
      <c r="J9931">
        <v>0</v>
      </c>
      <c r="K9931" t="str">
        <f t="shared" si="15"/>
        <v>4</v>
      </c>
      <c r="L9931" t="s">
        <v>129</v>
      </c>
      <c r="M9931" t="s">
        <v>130</v>
      </c>
      <c r="N99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31" s="3">
        <f>VLOOKUP(TableOMP[[#This Row],[Label]],TableAvg[],2,FALSE)</f>
        <v>17.737151851851849</v>
      </c>
      <c r="P9931" s="3">
        <f>VLOOKUP(TableOMP[[#This Row],[Label]],TableAvg[],3,FALSE)</f>
        <v>8.9005041359941846</v>
      </c>
      <c r="Q9931" s="3">
        <f>TableOMP[[#This Row],[Avg]]-$U$2*TableOMP[[#This Row],[StdDev]]</f>
        <v>-6.3856420136520597E-2</v>
      </c>
      <c r="R9931" s="3">
        <f>TableOMP[[#This Row],[Avg]]+$U$2*TableOMP[[#This Row],[StdDev]]</f>
        <v>35.538160123840214</v>
      </c>
      <c r="S9931" s="3">
        <f>IF(AND(TableOMP[[#This Row],[total_time]]&gt;=TableOMP[[#This Row],[Low]], TableOMP[[#This Row],[total_time]]&lt;=TableOMP[[#This Row],[High]]),1,0)</f>
        <v>1</v>
      </c>
    </row>
    <row r="9932" spans="1:19" x14ac:dyDescent="0.25">
      <c r="A9932" t="s">
        <v>27</v>
      </c>
      <c r="B9932">
        <v>10000</v>
      </c>
      <c r="C9932">
        <v>0</v>
      </c>
      <c r="D9932">
        <v>0</v>
      </c>
      <c r="E9932">
        <v>1</v>
      </c>
      <c r="F9932">
        <v>52</v>
      </c>
      <c r="G9932">
        <v>30.377931</v>
      </c>
      <c r="H9932">
        <v>0.13222</v>
      </c>
      <c r="I9932">
        <v>0</v>
      </c>
      <c r="J9932">
        <v>0</v>
      </c>
      <c r="K9932" t="str">
        <f t="shared" si="15"/>
        <v>4</v>
      </c>
      <c r="L9932" t="s">
        <v>129</v>
      </c>
      <c r="M9932" t="s">
        <v>130</v>
      </c>
      <c r="N99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32" s="3">
        <f>VLOOKUP(TableOMP[[#This Row],[Label]],TableAvg[],2,FALSE)</f>
        <v>23.289516851851857</v>
      </c>
      <c r="P9932" s="3">
        <f>VLOOKUP(TableOMP[[#This Row],[Label]],TableAvg[],3,FALSE)</f>
        <v>11.135900762443443</v>
      </c>
      <c r="Q9932" s="3">
        <f>TableOMP[[#This Row],[Avg]]-$U$2*TableOMP[[#This Row],[StdDev]]</f>
        <v>1.0177153269649715</v>
      </c>
      <c r="R9932" s="3">
        <f>TableOMP[[#This Row],[Avg]]+$U$2*TableOMP[[#This Row],[StdDev]]</f>
        <v>45.56131837673874</v>
      </c>
      <c r="S9932" s="3">
        <f>IF(AND(TableOMP[[#This Row],[total_time]]&gt;=TableOMP[[#This Row],[Low]], TableOMP[[#This Row],[total_time]]&lt;=TableOMP[[#This Row],[High]]),1,0)</f>
        <v>1</v>
      </c>
    </row>
    <row r="9933" spans="1:19" x14ac:dyDescent="0.25">
      <c r="A9933" t="s">
        <v>27</v>
      </c>
      <c r="B9933">
        <v>10000</v>
      </c>
      <c r="C9933">
        <v>0</v>
      </c>
      <c r="D9933">
        <v>0</v>
      </c>
      <c r="E9933">
        <v>1</v>
      </c>
      <c r="F9933">
        <v>53</v>
      </c>
      <c r="G9933">
        <v>10.730313000000001</v>
      </c>
      <c r="H9933">
        <v>0.14580299999999999</v>
      </c>
      <c r="I9933">
        <v>0</v>
      </c>
      <c r="J9933">
        <v>0</v>
      </c>
      <c r="K9933" t="str">
        <f t="shared" si="15"/>
        <v>4</v>
      </c>
      <c r="L9933" t="s">
        <v>129</v>
      </c>
      <c r="M9933" t="s">
        <v>130</v>
      </c>
      <c r="N99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33" s="3">
        <f>VLOOKUP(TableOMP[[#This Row],[Label]],TableAvg[],2,FALSE)</f>
        <v>20.976530925925925</v>
      </c>
      <c r="P9933" s="3">
        <f>VLOOKUP(TableOMP[[#This Row],[Label]],TableAvg[],3,FALSE)</f>
        <v>9.3978188170333041</v>
      </c>
      <c r="Q9933" s="3">
        <f>TableOMP[[#This Row],[Avg]]-$U$2*TableOMP[[#This Row],[StdDev]]</f>
        <v>2.1808932918593165</v>
      </c>
      <c r="R9933" s="3">
        <f>TableOMP[[#This Row],[Avg]]+$U$2*TableOMP[[#This Row],[StdDev]]</f>
        <v>39.772168559992537</v>
      </c>
      <c r="S9933" s="3">
        <f>IF(AND(TableOMP[[#This Row],[total_time]]&gt;=TableOMP[[#This Row],[Low]], TableOMP[[#This Row],[total_time]]&lt;=TableOMP[[#This Row],[High]]),1,0)</f>
        <v>1</v>
      </c>
    </row>
    <row r="9934" spans="1:19" x14ac:dyDescent="0.25">
      <c r="A9934" t="s">
        <v>27</v>
      </c>
      <c r="B9934">
        <v>10000</v>
      </c>
      <c r="C9934">
        <v>0</v>
      </c>
      <c r="D9934">
        <v>0</v>
      </c>
      <c r="E9934">
        <v>1</v>
      </c>
      <c r="F9934">
        <v>54</v>
      </c>
      <c r="G9934">
        <v>10.102384000000001</v>
      </c>
      <c r="H9934">
        <v>0.16978199999999999</v>
      </c>
      <c r="I9934">
        <v>0</v>
      </c>
      <c r="J9934">
        <v>0</v>
      </c>
      <c r="K9934" t="str">
        <f t="shared" si="15"/>
        <v>4</v>
      </c>
      <c r="L9934" t="s">
        <v>129</v>
      </c>
      <c r="M9934" t="s">
        <v>130</v>
      </c>
      <c r="N99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34" s="3">
        <f>VLOOKUP(TableOMP[[#This Row],[Label]],TableAvg[],2,FALSE)</f>
        <v>22.445551407407407</v>
      </c>
      <c r="P9934" s="3">
        <f>VLOOKUP(TableOMP[[#This Row],[Label]],TableAvg[],3,FALSE)</f>
        <v>9.5278826106641894</v>
      </c>
      <c r="Q9934" s="3">
        <f>TableOMP[[#This Row],[Avg]]-$U$2*TableOMP[[#This Row],[StdDev]]</f>
        <v>3.3897861860790286</v>
      </c>
      <c r="R9934" s="3">
        <f>TableOMP[[#This Row],[Avg]]+$U$2*TableOMP[[#This Row],[StdDev]]</f>
        <v>41.501316628735786</v>
      </c>
      <c r="S9934" s="3">
        <f>IF(AND(TableOMP[[#This Row],[total_time]]&gt;=TableOMP[[#This Row],[Low]], TableOMP[[#This Row],[total_time]]&lt;=TableOMP[[#This Row],[High]]),1,0)</f>
        <v>1</v>
      </c>
    </row>
    <row r="9935" spans="1:19" x14ac:dyDescent="0.25">
      <c r="A9935" t="s">
        <v>27</v>
      </c>
      <c r="B9935">
        <v>10000</v>
      </c>
      <c r="C9935">
        <v>0</v>
      </c>
      <c r="D9935">
        <v>0</v>
      </c>
      <c r="E9935">
        <v>1</v>
      </c>
      <c r="F9935">
        <v>55</v>
      </c>
      <c r="G9935">
        <v>11.565307000000001</v>
      </c>
      <c r="H9935">
        <v>0.15210499999999999</v>
      </c>
      <c r="I9935">
        <v>0</v>
      </c>
      <c r="J9935">
        <v>0</v>
      </c>
      <c r="K9935" t="str">
        <f t="shared" si="15"/>
        <v>4</v>
      </c>
      <c r="L9935" t="s">
        <v>129</v>
      </c>
      <c r="M9935" t="s">
        <v>130</v>
      </c>
      <c r="N99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35" s="3">
        <f>VLOOKUP(TableOMP[[#This Row],[Label]],TableAvg[],2,FALSE)</f>
        <v>19.780008555555561</v>
      </c>
      <c r="P9935" s="3">
        <f>VLOOKUP(TableOMP[[#This Row],[Label]],TableAvg[],3,FALSE)</f>
        <v>9.8262579595391362</v>
      </c>
      <c r="Q9935" s="3">
        <f>TableOMP[[#This Row],[Avg]]-$U$2*TableOMP[[#This Row],[StdDev]]</f>
        <v>0.12749263647728881</v>
      </c>
      <c r="R9935" s="3">
        <f>TableOMP[[#This Row],[Avg]]+$U$2*TableOMP[[#This Row],[StdDev]]</f>
        <v>39.432524474633837</v>
      </c>
      <c r="S9935" s="3">
        <f>IF(AND(TableOMP[[#This Row],[total_time]]&gt;=TableOMP[[#This Row],[Low]], TableOMP[[#This Row],[total_time]]&lt;=TableOMP[[#This Row],[High]]),1,0)</f>
        <v>1</v>
      </c>
    </row>
    <row r="9936" spans="1:19" x14ac:dyDescent="0.25">
      <c r="A9936" t="s">
        <v>27</v>
      </c>
      <c r="B9936">
        <v>10000</v>
      </c>
      <c r="C9936">
        <v>0</v>
      </c>
      <c r="D9936">
        <v>0</v>
      </c>
      <c r="E9936">
        <v>1</v>
      </c>
      <c r="F9936">
        <v>56</v>
      </c>
      <c r="G9936">
        <v>30.335502000000002</v>
      </c>
      <c r="H9936">
        <v>9.0975E-2</v>
      </c>
      <c r="I9936">
        <v>0</v>
      </c>
      <c r="J9936">
        <v>0</v>
      </c>
      <c r="K9936" t="str">
        <f t="shared" si="15"/>
        <v>4</v>
      </c>
      <c r="L9936" t="s">
        <v>129</v>
      </c>
      <c r="M9936" t="s">
        <v>130</v>
      </c>
      <c r="N99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9936" s="3">
        <f>VLOOKUP(TableOMP[[#This Row],[Label]],TableAvg[],2,FALSE)</f>
        <v>20.881905629629632</v>
      </c>
      <c r="P9936" s="3">
        <f>VLOOKUP(TableOMP[[#This Row],[Label]],TableAvg[],3,FALSE)</f>
        <v>9.7048797750861944</v>
      </c>
      <c r="Q9936" s="3">
        <f>TableOMP[[#This Row],[Avg]]-$U$2*TableOMP[[#This Row],[StdDev]]</f>
        <v>1.472146079457243</v>
      </c>
      <c r="R9936" s="3">
        <f>TableOMP[[#This Row],[Avg]]+$U$2*TableOMP[[#This Row],[StdDev]]</f>
        <v>40.291665179802024</v>
      </c>
      <c r="S9936" s="3">
        <f>IF(AND(TableOMP[[#This Row],[total_time]]&gt;=TableOMP[[#This Row],[Low]], TableOMP[[#This Row],[total_time]]&lt;=TableOMP[[#This Row],[High]]),1,0)</f>
        <v>1</v>
      </c>
    </row>
    <row r="9937" spans="1:19" x14ac:dyDescent="0.25">
      <c r="A9937" t="s">
        <v>27</v>
      </c>
      <c r="B9937">
        <v>10000</v>
      </c>
      <c r="C9937">
        <v>0</v>
      </c>
      <c r="D9937">
        <v>0</v>
      </c>
      <c r="E9937">
        <v>1</v>
      </c>
      <c r="F9937">
        <v>57</v>
      </c>
      <c r="G9937">
        <v>30.275276999999999</v>
      </c>
      <c r="H9937">
        <v>9.5429E-2</v>
      </c>
      <c r="I9937">
        <v>0</v>
      </c>
      <c r="J9937">
        <v>0</v>
      </c>
      <c r="K9937" t="str">
        <f t="shared" si="15"/>
        <v>4</v>
      </c>
      <c r="L9937" t="s">
        <v>129</v>
      </c>
      <c r="M9937" t="s">
        <v>130</v>
      </c>
      <c r="N99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9937" s="3">
        <f>VLOOKUP(TableOMP[[#This Row],[Label]],TableAvg[],2,FALSE)</f>
        <v>24.797914961538464</v>
      </c>
      <c r="P9937" s="3">
        <f>VLOOKUP(TableOMP[[#This Row],[Label]],TableAvg[],3,FALSE)</f>
        <v>9.2244738610175894</v>
      </c>
      <c r="Q9937" s="3">
        <f>TableOMP[[#This Row],[Avg]]-$U$2*TableOMP[[#This Row],[StdDev]]</f>
        <v>6.3489672395032848</v>
      </c>
      <c r="R9937" s="3">
        <f>TableOMP[[#This Row],[Avg]]+$U$2*TableOMP[[#This Row],[StdDev]]</f>
        <v>43.246862683573639</v>
      </c>
      <c r="S9937" s="3">
        <f>IF(AND(TableOMP[[#This Row],[total_time]]&gt;=TableOMP[[#This Row],[Low]], TableOMP[[#This Row],[total_time]]&lt;=TableOMP[[#This Row],[High]]),1,0)</f>
        <v>1</v>
      </c>
    </row>
    <row r="9938" spans="1:19" x14ac:dyDescent="0.25">
      <c r="A9938" t="s">
        <v>27</v>
      </c>
      <c r="B9938">
        <v>10000</v>
      </c>
      <c r="C9938">
        <v>0</v>
      </c>
      <c r="D9938">
        <v>0</v>
      </c>
      <c r="E9938">
        <v>1</v>
      </c>
      <c r="F9938">
        <v>58</v>
      </c>
      <c r="G9938">
        <v>30.226838000000001</v>
      </c>
      <c r="H9938">
        <v>0.125528</v>
      </c>
      <c r="I9938">
        <v>0</v>
      </c>
      <c r="J9938">
        <v>0</v>
      </c>
      <c r="K9938" t="str">
        <f t="shared" si="15"/>
        <v>4</v>
      </c>
      <c r="L9938" t="s">
        <v>129</v>
      </c>
      <c r="M9938" t="s">
        <v>130</v>
      </c>
      <c r="N99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9938" s="3">
        <f>VLOOKUP(TableOMP[[#This Row],[Label]],TableAvg[],2,FALSE)</f>
        <v>25.08190823076923</v>
      </c>
      <c r="P9938" s="3">
        <f>VLOOKUP(TableOMP[[#This Row],[Label]],TableAvg[],3,FALSE)</f>
        <v>8.6842077902559947</v>
      </c>
      <c r="Q9938" s="3">
        <f>TableOMP[[#This Row],[Avg]]-$U$2*TableOMP[[#This Row],[StdDev]]</f>
        <v>7.7134926502572405</v>
      </c>
      <c r="R9938" s="3">
        <f>TableOMP[[#This Row],[Avg]]+$U$2*TableOMP[[#This Row],[StdDev]]</f>
        <v>42.450323811281223</v>
      </c>
      <c r="S9938" s="3">
        <f>IF(AND(TableOMP[[#This Row],[total_time]]&gt;=TableOMP[[#This Row],[Low]], TableOMP[[#This Row],[total_time]]&lt;=TableOMP[[#This Row],[High]]),1,0)</f>
        <v>1</v>
      </c>
    </row>
    <row r="9939" spans="1:19" x14ac:dyDescent="0.25">
      <c r="A9939" t="s">
        <v>27</v>
      </c>
      <c r="B9939">
        <v>10000</v>
      </c>
      <c r="C9939">
        <v>0</v>
      </c>
      <c r="D9939">
        <v>0</v>
      </c>
      <c r="E9939">
        <v>1</v>
      </c>
      <c r="F9939">
        <v>59</v>
      </c>
      <c r="G9939">
        <v>30.041371000000002</v>
      </c>
      <c r="H9939">
        <v>0.11286499999999999</v>
      </c>
      <c r="I9939">
        <v>0</v>
      </c>
      <c r="J9939">
        <v>0</v>
      </c>
      <c r="K9939" t="str">
        <f t="shared" si="15"/>
        <v>4</v>
      </c>
      <c r="L9939" t="s">
        <v>129</v>
      </c>
      <c r="M9939" t="s">
        <v>130</v>
      </c>
      <c r="N99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9939" s="3">
        <f>VLOOKUP(TableOMP[[#This Row],[Label]],TableAvg[],2,FALSE)</f>
        <v>19.769097730769229</v>
      </c>
      <c r="P9939" s="3">
        <f>VLOOKUP(TableOMP[[#This Row],[Label]],TableAvg[],3,FALSE)</f>
        <v>9.8607226380025708</v>
      </c>
      <c r="Q9939" s="3">
        <f>TableOMP[[#This Row],[Avg]]-$U$2*TableOMP[[#This Row],[StdDev]]</f>
        <v>4.7652454764087082E-2</v>
      </c>
      <c r="R9939" s="3">
        <f>TableOMP[[#This Row],[Avg]]+$U$2*TableOMP[[#This Row],[StdDev]]</f>
        <v>39.490543006774374</v>
      </c>
      <c r="S9939" s="3">
        <f>IF(AND(TableOMP[[#This Row],[total_time]]&gt;=TableOMP[[#This Row],[Low]], TableOMP[[#This Row],[total_time]]&lt;=TableOMP[[#This Row],[High]]),1,0)</f>
        <v>1</v>
      </c>
    </row>
    <row r="9940" spans="1:19" x14ac:dyDescent="0.25">
      <c r="A9940" t="s">
        <v>27</v>
      </c>
      <c r="B9940">
        <v>10000</v>
      </c>
      <c r="C9940">
        <v>0</v>
      </c>
      <c r="D9940">
        <v>0</v>
      </c>
      <c r="E9940">
        <v>1</v>
      </c>
      <c r="F9940">
        <v>60</v>
      </c>
      <c r="G9940">
        <v>29.695561000000001</v>
      </c>
      <c r="H9940">
        <v>0.123094</v>
      </c>
      <c r="I9940">
        <v>0</v>
      </c>
      <c r="J9940">
        <v>0</v>
      </c>
      <c r="K9940" t="str">
        <f t="shared" si="15"/>
        <v>4</v>
      </c>
      <c r="L9940" t="s">
        <v>129</v>
      </c>
      <c r="M9940" t="s">
        <v>130</v>
      </c>
      <c r="N99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9940" s="3">
        <f>VLOOKUP(TableOMP[[#This Row],[Label]],TableAvg[],2,FALSE)</f>
        <v>20.141973615384618</v>
      </c>
      <c r="P9940" s="3">
        <f>VLOOKUP(TableOMP[[#This Row],[Label]],TableAvg[],3,FALSE)</f>
        <v>9.5355048512637754</v>
      </c>
      <c r="Q9940" s="3">
        <f>TableOMP[[#This Row],[Avg]]-$U$2*TableOMP[[#This Row],[StdDev]]</f>
        <v>1.0709639128570672</v>
      </c>
      <c r="R9940" s="3">
        <f>TableOMP[[#This Row],[Avg]]+$U$2*TableOMP[[#This Row],[StdDev]]</f>
        <v>39.212983317912169</v>
      </c>
      <c r="S9940" s="3">
        <f>IF(AND(TableOMP[[#This Row],[total_time]]&gt;=TableOMP[[#This Row],[Low]], TableOMP[[#This Row],[total_time]]&lt;=TableOMP[[#This Row],[High]]),1,0)</f>
        <v>1</v>
      </c>
    </row>
    <row r="9941" spans="1:19" x14ac:dyDescent="0.25">
      <c r="A9941" t="s">
        <v>27</v>
      </c>
      <c r="B9941">
        <v>10000</v>
      </c>
      <c r="C9941">
        <v>0</v>
      </c>
      <c r="D9941">
        <v>0</v>
      </c>
      <c r="E9941">
        <v>1</v>
      </c>
      <c r="F9941">
        <v>61</v>
      </c>
      <c r="G9941">
        <v>29.863792</v>
      </c>
      <c r="H9941">
        <v>0.11468</v>
      </c>
      <c r="I9941">
        <v>0</v>
      </c>
      <c r="J9941">
        <v>0</v>
      </c>
      <c r="K9941" t="str">
        <f t="shared" si="15"/>
        <v>4</v>
      </c>
      <c r="L9941" t="s">
        <v>129</v>
      </c>
      <c r="M9941" t="s">
        <v>130</v>
      </c>
      <c r="N99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9941" s="3">
        <f>VLOOKUP(TableOMP[[#This Row],[Label]],TableAvg[],2,FALSE)</f>
        <v>23.750743115384619</v>
      </c>
      <c r="P9941" s="3">
        <f>VLOOKUP(TableOMP[[#This Row],[Label]],TableAvg[],3,FALSE)</f>
        <v>9.4969429529989462</v>
      </c>
      <c r="Q9941" s="3">
        <f>TableOMP[[#This Row],[Avg]]-$U$2*TableOMP[[#This Row],[StdDev]]</f>
        <v>4.7568572093867267</v>
      </c>
      <c r="R9941" s="3">
        <f>TableOMP[[#This Row],[Avg]]+$U$2*TableOMP[[#This Row],[StdDev]]</f>
        <v>42.744629021382508</v>
      </c>
      <c r="S9941" s="3">
        <f>IF(AND(TableOMP[[#This Row],[total_time]]&gt;=TableOMP[[#This Row],[Low]], TableOMP[[#This Row],[total_time]]&lt;=TableOMP[[#This Row],[High]]),1,0)</f>
        <v>1</v>
      </c>
    </row>
    <row r="9942" spans="1:19" x14ac:dyDescent="0.25">
      <c r="A9942" t="s">
        <v>27</v>
      </c>
      <c r="B9942">
        <v>10000</v>
      </c>
      <c r="C9942">
        <v>0</v>
      </c>
      <c r="D9942">
        <v>0</v>
      </c>
      <c r="E9942">
        <v>1</v>
      </c>
      <c r="F9942">
        <v>62</v>
      </c>
      <c r="G9942">
        <v>13.370214000000001</v>
      </c>
      <c r="H9942">
        <v>1.973676</v>
      </c>
      <c r="I9942">
        <v>0</v>
      </c>
      <c r="J9942">
        <v>0</v>
      </c>
      <c r="K9942" t="str">
        <f t="shared" si="15"/>
        <v>4</v>
      </c>
      <c r="L9942" t="s">
        <v>129</v>
      </c>
      <c r="M9942" t="s">
        <v>130</v>
      </c>
      <c r="N99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9942" s="3">
        <f>VLOOKUP(TableOMP[[#This Row],[Label]],TableAvg[],2,FALSE)</f>
        <v>19.084940192307691</v>
      </c>
      <c r="P9942" s="3">
        <f>VLOOKUP(TableOMP[[#This Row],[Label]],TableAvg[],3,FALSE)</f>
        <v>9.8503241807080073</v>
      </c>
      <c r="Q9942" s="3">
        <f>TableOMP[[#This Row],[Avg]]-$U$2*TableOMP[[#This Row],[StdDev]]</f>
        <v>-0.61570816910832349</v>
      </c>
      <c r="R9942" s="3">
        <f>TableOMP[[#This Row],[Avg]]+$U$2*TableOMP[[#This Row],[StdDev]]</f>
        <v>38.785588553723706</v>
      </c>
      <c r="S9942" s="3">
        <f>IF(AND(TableOMP[[#This Row],[total_time]]&gt;=TableOMP[[#This Row],[Low]], TableOMP[[#This Row],[total_time]]&lt;=TableOMP[[#This Row],[High]]),1,0)</f>
        <v>1</v>
      </c>
    </row>
    <row r="9943" spans="1:19" x14ac:dyDescent="0.25">
      <c r="A9943" t="s">
        <v>27</v>
      </c>
      <c r="B9943">
        <v>10000</v>
      </c>
      <c r="C9943">
        <v>0</v>
      </c>
      <c r="D9943">
        <v>0</v>
      </c>
      <c r="E9943">
        <v>1</v>
      </c>
      <c r="F9943">
        <v>63</v>
      </c>
      <c r="G9943">
        <v>13.890715999999999</v>
      </c>
      <c r="H9943">
        <v>2.375057</v>
      </c>
      <c r="I9943">
        <v>0</v>
      </c>
      <c r="J9943">
        <v>0</v>
      </c>
      <c r="K9943" t="str">
        <f t="shared" si="15"/>
        <v>4</v>
      </c>
      <c r="L9943" t="s">
        <v>129</v>
      </c>
      <c r="M9943" t="s">
        <v>130</v>
      </c>
      <c r="N99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9943" s="3">
        <f>VLOOKUP(TableOMP[[#This Row],[Label]],TableAvg[],2,FALSE)</f>
        <v>21.347046730769232</v>
      </c>
      <c r="P9943" s="3">
        <f>VLOOKUP(TableOMP[[#This Row],[Label]],TableAvg[],3,FALSE)</f>
        <v>10.036286516209548</v>
      </c>
      <c r="Q9943" s="3">
        <f>TableOMP[[#This Row],[Avg]]-$U$2*TableOMP[[#This Row],[StdDev]]</f>
        <v>1.2744736983501355</v>
      </c>
      <c r="R9943" s="3">
        <f>TableOMP[[#This Row],[Avg]]+$U$2*TableOMP[[#This Row],[StdDev]]</f>
        <v>41.419619763188329</v>
      </c>
      <c r="S9943" s="3">
        <f>IF(AND(TableOMP[[#This Row],[total_time]]&gt;=TableOMP[[#This Row],[Low]], TableOMP[[#This Row],[total_time]]&lt;=TableOMP[[#This Row],[High]]),1,0)</f>
        <v>1</v>
      </c>
    </row>
    <row r="9944" spans="1:19" x14ac:dyDescent="0.25">
      <c r="A9944" t="s">
        <v>27</v>
      </c>
      <c r="B9944">
        <v>10000</v>
      </c>
      <c r="C9944">
        <v>0</v>
      </c>
      <c r="D9944">
        <v>0</v>
      </c>
      <c r="E9944">
        <v>1</v>
      </c>
      <c r="F9944">
        <v>64</v>
      </c>
      <c r="G9944">
        <v>32.671706999999998</v>
      </c>
      <c r="H9944">
        <v>1.9442740000000001</v>
      </c>
      <c r="I9944">
        <v>0</v>
      </c>
      <c r="J9944">
        <v>0</v>
      </c>
      <c r="K9944" t="str">
        <f t="shared" si="15"/>
        <v>4</v>
      </c>
      <c r="L9944" t="s">
        <v>129</v>
      </c>
      <c r="M9944" t="s">
        <v>130</v>
      </c>
      <c r="N99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9944" s="3">
        <f>VLOOKUP(TableOMP[[#This Row],[Label]],TableAvg[],2,FALSE)</f>
        <v>21.531331384615385</v>
      </c>
      <c r="P9944" s="3">
        <f>VLOOKUP(TableOMP[[#This Row],[Label]],TableAvg[],3,FALSE)</f>
        <v>10.009139262313729</v>
      </c>
      <c r="Q9944" s="3">
        <f>TableOMP[[#This Row],[Avg]]-$U$2*TableOMP[[#This Row],[StdDev]]</f>
        <v>1.5130528599879263</v>
      </c>
      <c r="R9944" s="3">
        <f>TableOMP[[#This Row],[Avg]]+$U$2*TableOMP[[#This Row],[StdDev]]</f>
        <v>41.549609909242847</v>
      </c>
      <c r="S9944" s="3">
        <f>IF(AND(TableOMP[[#This Row],[total_time]]&gt;=TableOMP[[#This Row],[Low]], TableOMP[[#This Row],[total_time]]&lt;=TableOMP[[#This Row],[High]]),1,0)</f>
        <v>1</v>
      </c>
    </row>
    <row r="9945" spans="1:19" x14ac:dyDescent="0.25">
      <c r="A9945" t="s">
        <v>27</v>
      </c>
      <c r="B9945">
        <v>10000</v>
      </c>
      <c r="C9945">
        <v>0</v>
      </c>
      <c r="D9945">
        <v>0</v>
      </c>
      <c r="E9945">
        <v>1</v>
      </c>
      <c r="F9945">
        <v>1</v>
      </c>
      <c r="G9945">
        <v>4.6642060000000001</v>
      </c>
      <c r="H9945">
        <v>2.0171190000000001</v>
      </c>
      <c r="I9945">
        <v>0</v>
      </c>
      <c r="J9945">
        <v>0</v>
      </c>
      <c r="K9945" t="str">
        <f t="shared" si="15"/>
        <v>4</v>
      </c>
      <c r="L9945" t="s">
        <v>129</v>
      </c>
      <c r="M9945" t="s">
        <v>130</v>
      </c>
      <c r="N99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945" s="3">
        <f>VLOOKUP(TableOMP[[#This Row],[Label]],TableAvg[],2,FALSE)</f>
        <v>3.6887529117647055</v>
      </c>
      <c r="P9945" s="3">
        <f>VLOOKUP(TableOMP[[#This Row],[Label]],TableAvg[],3,FALSE)</f>
        <v>0.90423785867053863</v>
      </c>
      <c r="Q9945" s="3">
        <f>TableOMP[[#This Row],[Avg]]-$U$2*TableOMP[[#This Row],[StdDev]]</f>
        <v>1.8802771944236283</v>
      </c>
      <c r="R9945" s="3">
        <f>TableOMP[[#This Row],[Avg]]+$U$2*TableOMP[[#This Row],[StdDev]]</f>
        <v>5.4972286291057824</v>
      </c>
      <c r="S9945" s="3">
        <f>IF(AND(TableOMP[[#This Row],[total_time]]&gt;=TableOMP[[#This Row],[Low]], TableOMP[[#This Row],[total_time]]&lt;=TableOMP[[#This Row],[High]]),1,0)</f>
        <v>1</v>
      </c>
    </row>
    <row r="9946" spans="1:19" x14ac:dyDescent="0.25">
      <c r="A9946" t="s">
        <v>27</v>
      </c>
      <c r="B9946">
        <v>10000</v>
      </c>
      <c r="C9946">
        <v>0</v>
      </c>
      <c r="D9946">
        <v>0</v>
      </c>
      <c r="E9946">
        <v>1</v>
      </c>
      <c r="F9946">
        <v>2</v>
      </c>
      <c r="G9946">
        <v>23.446085</v>
      </c>
      <c r="H9946">
        <v>1.9444539999999999</v>
      </c>
      <c r="I9946">
        <v>0</v>
      </c>
      <c r="J9946">
        <v>0</v>
      </c>
      <c r="K9946" t="str">
        <f t="shared" ref="K9946:K10009" si="16">MID(M9946,22,1)</f>
        <v>4</v>
      </c>
      <c r="L9946" t="s">
        <v>129</v>
      </c>
      <c r="M9946" t="s">
        <v>130</v>
      </c>
      <c r="N99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946" s="3">
        <f>VLOOKUP(TableOMP[[#This Row],[Label]],TableAvg[],2,FALSE)</f>
        <v>19.844972911764707</v>
      </c>
      <c r="P9946" s="3">
        <f>VLOOKUP(TableOMP[[#This Row],[Label]],TableAvg[],3,FALSE)</f>
        <v>2.3787024394751985</v>
      </c>
      <c r="Q9946" s="3">
        <f>TableOMP[[#This Row],[Avg]]-$U$2*TableOMP[[#This Row],[StdDev]]</f>
        <v>15.08756803281431</v>
      </c>
      <c r="R9946" s="3">
        <f>TableOMP[[#This Row],[Avg]]+$U$2*TableOMP[[#This Row],[StdDev]]</f>
        <v>24.602377790715103</v>
      </c>
      <c r="S9946" s="3">
        <f>IF(AND(TableOMP[[#This Row],[total_time]]&gt;=TableOMP[[#This Row],[Low]], TableOMP[[#This Row],[total_time]]&lt;=TableOMP[[#This Row],[High]]),1,0)</f>
        <v>1</v>
      </c>
    </row>
    <row r="9947" spans="1:19" x14ac:dyDescent="0.25">
      <c r="A9947" t="s">
        <v>27</v>
      </c>
      <c r="B9947">
        <v>10000</v>
      </c>
      <c r="C9947">
        <v>0</v>
      </c>
      <c r="D9947">
        <v>0</v>
      </c>
      <c r="E9947">
        <v>1</v>
      </c>
      <c r="F9947">
        <v>3</v>
      </c>
      <c r="G9947">
        <v>6.9577429999999998</v>
      </c>
      <c r="H9947">
        <v>0.42774899999999999</v>
      </c>
      <c r="I9947">
        <v>0</v>
      </c>
      <c r="J9947">
        <v>0</v>
      </c>
      <c r="K9947" t="str">
        <f t="shared" si="16"/>
        <v>4</v>
      </c>
      <c r="L9947" t="s">
        <v>129</v>
      </c>
      <c r="M9947" t="s">
        <v>130</v>
      </c>
      <c r="N99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947" s="3">
        <f>VLOOKUP(TableOMP[[#This Row],[Label]],TableAvg[],2,FALSE)</f>
        <v>7.0879812352941185</v>
      </c>
      <c r="P9947" s="3">
        <f>VLOOKUP(TableOMP[[#This Row],[Label]],TableAvg[],3,FALSE)</f>
        <v>1.1352525779008207</v>
      </c>
      <c r="Q9947" s="3">
        <f>TableOMP[[#This Row],[Avg]]-$U$2*TableOMP[[#This Row],[StdDev]]</f>
        <v>4.8174760794924776</v>
      </c>
      <c r="R9947" s="3">
        <f>TableOMP[[#This Row],[Avg]]+$U$2*TableOMP[[#This Row],[StdDev]]</f>
        <v>9.3584863910957594</v>
      </c>
      <c r="S9947" s="3">
        <f>IF(AND(TableOMP[[#This Row],[total_time]]&gt;=TableOMP[[#This Row],[Low]], TableOMP[[#This Row],[total_time]]&lt;=TableOMP[[#This Row],[High]]),1,0)</f>
        <v>1</v>
      </c>
    </row>
    <row r="9948" spans="1:19" x14ac:dyDescent="0.25">
      <c r="A9948" t="s">
        <v>27</v>
      </c>
      <c r="B9948">
        <v>10000</v>
      </c>
      <c r="C9948">
        <v>0</v>
      </c>
      <c r="D9948">
        <v>0</v>
      </c>
      <c r="E9948">
        <v>1</v>
      </c>
      <c r="F9948">
        <v>4</v>
      </c>
      <c r="G9948">
        <v>12.731749000000001</v>
      </c>
      <c r="H9948">
        <v>1.9980629999999999</v>
      </c>
      <c r="I9948">
        <v>0</v>
      </c>
      <c r="J9948">
        <v>0</v>
      </c>
      <c r="K9948" t="str">
        <f t="shared" si="16"/>
        <v>4</v>
      </c>
      <c r="L9948" t="s">
        <v>129</v>
      </c>
      <c r="M9948" t="s">
        <v>130</v>
      </c>
      <c r="N99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948" s="3">
        <f>VLOOKUP(TableOMP[[#This Row],[Label]],TableAvg[],2,FALSE)</f>
        <v>9.9179669117647062</v>
      </c>
      <c r="P9948" s="3">
        <f>VLOOKUP(TableOMP[[#This Row],[Label]],TableAvg[],3,FALSE)</f>
        <v>2.5953991770789595</v>
      </c>
      <c r="Q9948" s="3">
        <f>TableOMP[[#This Row],[Avg]]-$U$2*TableOMP[[#This Row],[StdDev]]</f>
        <v>4.7271685576067872</v>
      </c>
      <c r="R9948" s="3">
        <f>TableOMP[[#This Row],[Avg]]+$U$2*TableOMP[[#This Row],[StdDev]]</f>
        <v>15.108765265922624</v>
      </c>
      <c r="S9948" s="3">
        <f>IF(AND(TableOMP[[#This Row],[total_time]]&gt;=TableOMP[[#This Row],[Low]], TableOMP[[#This Row],[total_time]]&lt;=TableOMP[[#This Row],[High]]),1,0)</f>
        <v>1</v>
      </c>
    </row>
    <row r="9949" spans="1:19" x14ac:dyDescent="0.25">
      <c r="A9949" t="s">
        <v>27</v>
      </c>
      <c r="B9949">
        <v>10000</v>
      </c>
      <c r="C9949">
        <v>0</v>
      </c>
      <c r="D9949">
        <v>0</v>
      </c>
      <c r="E9949">
        <v>1</v>
      </c>
      <c r="F9949">
        <v>5</v>
      </c>
      <c r="G9949">
        <v>13.328403</v>
      </c>
      <c r="H9949">
        <v>1.7806329999999999</v>
      </c>
      <c r="I9949">
        <v>0</v>
      </c>
      <c r="J9949">
        <v>0</v>
      </c>
      <c r="K9949" t="str">
        <f t="shared" si="16"/>
        <v>4</v>
      </c>
      <c r="L9949" t="s">
        <v>129</v>
      </c>
      <c r="M9949" t="s">
        <v>130</v>
      </c>
      <c r="N99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949" s="3">
        <f>VLOOKUP(TableOMP[[#This Row],[Label]],TableAvg[],2,FALSE)</f>
        <v>12.53978611764706</v>
      </c>
      <c r="P9949" s="3">
        <f>VLOOKUP(TableOMP[[#This Row],[Label]],TableAvg[],3,FALSE)</f>
        <v>1.5445364028980233</v>
      </c>
      <c r="Q9949" s="3">
        <f>TableOMP[[#This Row],[Avg]]-$U$2*TableOMP[[#This Row],[StdDev]]</f>
        <v>9.4507133118510129</v>
      </c>
      <c r="R9949" s="3">
        <f>TableOMP[[#This Row],[Avg]]+$U$2*TableOMP[[#This Row],[StdDev]]</f>
        <v>15.628858923443106</v>
      </c>
      <c r="S9949" s="3">
        <f>IF(AND(TableOMP[[#This Row],[total_time]]&gt;=TableOMP[[#This Row],[Low]], TableOMP[[#This Row],[total_time]]&lt;=TableOMP[[#This Row],[High]]),1,0)</f>
        <v>1</v>
      </c>
    </row>
    <row r="9950" spans="1:19" x14ac:dyDescent="0.25">
      <c r="A9950" t="s">
        <v>27</v>
      </c>
      <c r="B9950">
        <v>10000</v>
      </c>
      <c r="C9950">
        <v>0</v>
      </c>
      <c r="D9950">
        <v>0</v>
      </c>
      <c r="E9950">
        <v>1</v>
      </c>
      <c r="F9950">
        <v>6</v>
      </c>
      <c r="G9950">
        <v>17.808437000000001</v>
      </c>
      <c r="H9950">
        <v>1.867008</v>
      </c>
      <c r="I9950">
        <v>0</v>
      </c>
      <c r="J9950">
        <v>0</v>
      </c>
      <c r="K9950" t="str">
        <f t="shared" si="16"/>
        <v>4</v>
      </c>
      <c r="L9950" t="s">
        <v>129</v>
      </c>
      <c r="M9950" t="s">
        <v>130</v>
      </c>
      <c r="N99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950" s="3">
        <f>VLOOKUP(TableOMP[[#This Row],[Label]],TableAvg[],2,FALSE)</f>
        <v>17.186305852941175</v>
      </c>
      <c r="P9950" s="3">
        <f>VLOOKUP(TableOMP[[#This Row],[Label]],TableAvg[],3,FALSE)</f>
        <v>1.453088740354411</v>
      </c>
      <c r="Q9950" s="3">
        <f>TableOMP[[#This Row],[Avg]]-$U$2*TableOMP[[#This Row],[StdDev]]</f>
        <v>14.280128372232353</v>
      </c>
      <c r="R9950" s="3">
        <f>TableOMP[[#This Row],[Avg]]+$U$2*TableOMP[[#This Row],[StdDev]]</f>
        <v>20.092483333649998</v>
      </c>
      <c r="S9950" s="3">
        <f>IF(AND(TableOMP[[#This Row],[total_time]]&gt;=TableOMP[[#This Row],[Low]], TableOMP[[#This Row],[total_time]]&lt;=TableOMP[[#This Row],[High]]),1,0)</f>
        <v>1</v>
      </c>
    </row>
    <row r="9951" spans="1:19" x14ac:dyDescent="0.25">
      <c r="A9951" t="s">
        <v>27</v>
      </c>
      <c r="B9951">
        <v>10000</v>
      </c>
      <c r="C9951">
        <v>0</v>
      </c>
      <c r="D9951">
        <v>0</v>
      </c>
      <c r="E9951">
        <v>1</v>
      </c>
      <c r="F9951">
        <v>7</v>
      </c>
      <c r="G9951">
        <v>21.216318000000001</v>
      </c>
      <c r="H9951">
        <v>2.122239</v>
      </c>
      <c r="I9951">
        <v>0</v>
      </c>
      <c r="J9951">
        <v>0</v>
      </c>
      <c r="K9951" t="str">
        <f t="shared" si="16"/>
        <v>4</v>
      </c>
      <c r="L9951" t="s">
        <v>129</v>
      </c>
      <c r="M9951" t="s">
        <v>130</v>
      </c>
      <c r="N99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951" s="3">
        <f>VLOOKUP(TableOMP[[#This Row],[Label]],TableAvg[],2,FALSE)</f>
        <v>18.569956588235296</v>
      </c>
      <c r="P9951" s="3">
        <f>VLOOKUP(TableOMP[[#This Row],[Label]],TableAvg[],3,FALSE)</f>
        <v>2.4107893631359065</v>
      </c>
      <c r="Q9951" s="3">
        <f>TableOMP[[#This Row],[Avg]]-$U$2*TableOMP[[#This Row],[StdDev]]</f>
        <v>13.748377861963483</v>
      </c>
      <c r="R9951" s="3">
        <f>TableOMP[[#This Row],[Avg]]+$U$2*TableOMP[[#This Row],[StdDev]]</f>
        <v>23.391535314507109</v>
      </c>
      <c r="S9951" s="3">
        <f>IF(AND(TableOMP[[#This Row],[total_time]]&gt;=TableOMP[[#This Row],[Low]], TableOMP[[#This Row],[total_time]]&lt;=TableOMP[[#This Row],[High]]),1,0)</f>
        <v>1</v>
      </c>
    </row>
    <row r="9952" spans="1:19" x14ac:dyDescent="0.25">
      <c r="A9952" t="s">
        <v>27</v>
      </c>
      <c r="B9952">
        <v>10000</v>
      </c>
      <c r="C9952">
        <v>0</v>
      </c>
      <c r="D9952">
        <v>0</v>
      </c>
      <c r="E9952">
        <v>1</v>
      </c>
      <c r="F9952">
        <v>8</v>
      </c>
      <c r="G9952">
        <v>21.972563000000001</v>
      </c>
      <c r="H9952">
        <v>2.245495</v>
      </c>
      <c r="I9952">
        <v>0</v>
      </c>
      <c r="J9952">
        <v>0</v>
      </c>
      <c r="K9952" t="str">
        <f t="shared" si="16"/>
        <v>4</v>
      </c>
      <c r="L9952" t="s">
        <v>129</v>
      </c>
      <c r="M9952" t="s">
        <v>130</v>
      </c>
      <c r="N995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952" s="3">
        <f>VLOOKUP(TableOMP[[#This Row],[Label]],TableAvg[],2,FALSE)</f>
        <v>18.96842035294118</v>
      </c>
      <c r="P9952" s="3">
        <f>VLOOKUP(TableOMP[[#This Row],[Label]],TableAvg[],3,FALSE)</f>
        <v>2.0011168989635033</v>
      </c>
      <c r="Q9952" s="3">
        <f>TableOMP[[#This Row],[Avg]]-$U$2*TableOMP[[#This Row],[StdDev]]</f>
        <v>14.966186555014174</v>
      </c>
      <c r="R9952" s="3">
        <f>TableOMP[[#This Row],[Avg]]+$U$2*TableOMP[[#This Row],[StdDev]]</f>
        <v>22.970654150868185</v>
      </c>
      <c r="S9952" s="3">
        <f>IF(AND(TableOMP[[#This Row],[total_time]]&gt;=TableOMP[[#This Row],[Low]], TableOMP[[#This Row],[total_time]]&lt;=TableOMP[[#This Row],[High]]),1,0)</f>
        <v>1</v>
      </c>
    </row>
    <row r="9953" spans="1:19" x14ac:dyDescent="0.25">
      <c r="A9953" t="s">
        <v>27</v>
      </c>
      <c r="B9953">
        <v>10000</v>
      </c>
      <c r="C9953">
        <v>0</v>
      </c>
      <c r="D9953">
        <v>0</v>
      </c>
      <c r="E9953">
        <v>1</v>
      </c>
      <c r="F9953">
        <v>9</v>
      </c>
      <c r="G9953">
        <v>17.723697000000001</v>
      </c>
      <c r="H9953">
        <v>1.809771</v>
      </c>
      <c r="I9953">
        <v>0</v>
      </c>
      <c r="J9953">
        <v>0</v>
      </c>
      <c r="K9953" t="str">
        <f t="shared" si="16"/>
        <v>4</v>
      </c>
      <c r="L9953" t="s">
        <v>129</v>
      </c>
      <c r="M9953" t="s">
        <v>130</v>
      </c>
      <c r="N995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953" s="3">
        <f>VLOOKUP(TableOMP[[#This Row],[Label]],TableAvg[],2,FALSE)</f>
        <v>17.979193705882359</v>
      </c>
      <c r="P9953" s="3">
        <f>VLOOKUP(TableOMP[[#This Row],[Label]],TableAvg[],3,FALSE)</f>
        <v>2.0682185463870035</v>
      </c>
      <c r="Q9953" s="3">
        <f>TableOMP[[#This Row],[Avg]]-$U$2*TableOMP[[#This Row],[StdDev]]</f>
        <v>13.842756613108353</v>
      </c>
      <c r="R9953" s="3">
        <f>TableOMP[[#This Row],[Avg]]+$U$2*TableOMP[[#This Row],[StdDev]]</f>
        <v>22.115630798656365</v>
      </c>
      <c r="S9953" s="3">
        <f>IF(AND(TableOMP[[#This Row],[total_time]]&gt;=TableOMP[[#This Row],[Low]], TableOMP[[#This Row],[total_time]]&lt;=TableOMP[[#This Row],[High]]),1,0)</f>
        <v>1</v>
      </c>
    </row>
    <row r="9954" spans="1:19" x14ac:dyDescent="0.25">
      <c r="A9954" t="s">
        <v>27</v>
      </c>
      <c r="B9954">
        <v>10000</v>
      </c>
      <c r="C9954">
        <v>0</v>
      </c>
      <c r="D9954">
        <v>0</v>
      </c>
      <c r="E9954">
        <v>1</v>
      </c>
      <c r="F9954">
        <v>10</v>
      </c>
      <c r="G9954">
        <v>21.759150999999999</v>
      </c>
      <c r="H9954">
        <v>2.1729940000000001</v>
      </c>
      <c r="I9954">
        <v>0</v>
      </c>
      <c r="J9954">
        <v>0</v>
      </c>
      <c r="K9954" t="str">
        <f t="shared" si="16"/>
        <v>4</v>
      </c>
      <c r="L9954" t="s">
        <v>129</v>
      </c>
      <c r="M9954" t="s">
        <v>130</v>
      </c>
      <c r="N995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954" s="3">
        <f>VLOOKUP(TableOMP[[#This Row],[Label]],TableAvg[],2,FALSE)</f>
        <v>19.259341529411767</v>
      </c>
      <c r="P9954" s="3">
        <f>VLOOKUP(TableOMP[[#This Row],[Label]],TableAvg[],3,FALSE)</f>
        <v>3.0870103771378772</v>
      </c>
      <c r="Q9954" s="3">
        <f>TableOMP[[#This Row],[Avg]]-$U$2*TableOMP[[#This Row],[StdDev]]</f>
        <v>13.085320775136012</v>
      </c>
      <c r="R9954" s="3">
        <f>TableOMP[[#This Row],[Avg]]+$U$2*TableOMP[[#This Row],[StdDev]]</f>
        <v>25.433362283687522</v>
      </c>
      <c r="S9954" s="3">
        <f>IF(AND(TableOMP[[#This Row],[total_time]]&gt;=TableOMP[[#This Row],[Low]], TableOMP[[#This Row],[total_time]]&lt;=TableOMP[[#This Row],[High]]),1,0)</f>
        <v>1</v>
      </c>
    </row>
    <row r="9955" spans="1:19" x14ac:dyDescent="0.25">
      <c r="A9955" t="s">
        <v>27</v>
      </c>
      <c r="B9955">
        <v>10000</v>
      </c>
      <c r="C9955">
        <v>0</v>
      </c>
      <c r="D9955">
        <v>0</v>
      </c>
      <c r="E9955">
        <v>1</v>
      </c>
      <c r="F9955">
        <v>11</v>
      </c>
      <c r="G9955">
        <v>17.005652000000001</v>
      </c>
      <c r="H9955">
        <v>1.968688</v>
      </c>
      <c r="I9955">
        <v>0</v>
      </c>
      <c r="J9955">
        <v>0</v>
      </c>
      <c r="K9955" t="str">
        <f t="shared" si="16"/>
        <v>4</v>
      </c>
      <c r="L9955" t="s">
        <v>129</v>
      </c>
      <c r="M9955" t="s">
        <v>130</v>
      </c>
      <c r="N995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955" s="3">
        <f>VLOOKUP(TableOMP[[#This Row],[Label]],TableAvg[],2,FALSE)</f>
        <v>19.778512941176469</v>
      </c>
      <c r="P9955" s="3">
        <f>VLOOKUP(TableOMP[[#This Row],[Label]],TableAvg[],3,FALSE)</f>
        <v>2.9393500153542895</v>
      </c>
      <c r="Q9955" s="3">
        <f>TableOMP[[#This Row],[Avg]]-$U$2*TableOMP[[#This Row],[StdDev]]</f>
        <v>13.89981291046789</v>
      </c>
      <c r="R9955" s="3">
        <f>TableOMP[[#This Row],[Avg]]+$U$2*TableOMP[[#This Row],[StdDev]]</f>
        <v>25.657212971885048</v>
      </c>
      <c r="S9955" s="3">
        <f>IF(AND(TableOMP[[#This Row],[total_time]]&gt;=TableOMP[[#This Row],[Low]], TableOMP[[#This Row],[total_time]]&lt;=TableOMP[[#This Row],[High]]),1,0)</f>
        <v>1</v>
      </c>
    </row>
    <row r="9956" spans="1:19" x14ac:dyDescent="0.25">
      <c r="A9956" t="s">
        <v>27</v>
      </c>
      <c r="B9956">
        <v>10000</v>
      </c>
      <c r="C9956">
        <v>0</v>
      </c>
      <c r="D9956">
        <v>0</v>
      </c>
      <c r="E9956">
        <v>1</v>
      </c>
      <c r="F9956">
        <v>12</v>
      </c>
      <c r="G9956">
        <v>15.634869999999999</v>
      </c>
      <c r="H9956">
        <v>0.29274</v>
      </c>
      <c r="I9956">
        <v>0</v>
      </c>
      <c r="J9956">
        <v>0</v>
      </c>
      <c r="K9956" t="str">
        <f t="shared" si="16"/>
        <v>4</v>
      </c>
      <c r="L9956" t="s">
        <v>129</v>
      </c>
      <c r="M9956" t="s">
        <v>130</v>
      </c>
      <c r="N995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956" s="3">
        <f>VLOOKUP(TableOMP[[#This Row],[Label]],TableAvg[],2,FALSE)</f>
        <v>19.262398529411765</v>
      </c>
      <c r="P9956" s="3">
        <f>VLOOKUP(TableOMP[[#This Row],[Label]],TableAvg[],3,FALSE)</f>
        <v>3.4408433130393234</v>
      </c>
      <c r="Q9956" s="3">
        <f>TableOMP[[#This Row],[Avg]]-$U$2*TableOMP[[#This Row],[StdDev]]</f>
        <v>12.380711903333118</v>
      </c>
      <c r="R9956" s="3">
        <f>TableOMP[[#This Row],[Avg]]+$U$2*TableOMP[[#This Row],[StdDev]]</f>
        <v>26.144085155490412</v>
      </c>
      <c r="S9956" s="3">
        <f>IF(AND(TableOMP[[#This Row],[total_time]]&gt;=TableOMP[[#This Row],[Low]], TableOMP[[#This Row],[total_time]]&lt;=TableOMP[[#This Row],[High]]),1,0)</f>
        <v>1</v>
      </c>
    </row>
    <row r="9957" spans="1:19" x14ac:dyDescent="0.25">
      <c r="A9957" t="s">
        <v>27</v>
      </c>
      <c r="B9957">
        <v>10000</v>
      </c>
      <c r="C9957">
        <v>0</v>
      </c>
      <c r="D9957">
        <v>0</v>
      </c>
      <c r="E9957">
        <v>1</v>
      </c>
      <c r="F9957">
        <v>13</v>
      </c>
      <c r="G9957">
        <v>21.354710000000001</v>
      </c>
      <c r="H9957">
        <v>8.0241000000000007E-2</v>
      </c>
      <c r="I9957">
        <v>0</v>
      </c>
      <c r="J9957">
        <v>0</v>
      </c>
      <c r="K9957" t="str">
        <f t="shared" si="16"/>
        <v>4</v>
      </c>
      <c r="L9957" t="s">
        <v>129</v>
      </c>
      <c r="M9957" t="s">
        <v>130</v>
      </c>
      <c r="N995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957" s="3">
        <f>VLOOKUP(TableOMP[[#This Row],[Label]],TableAvg[],2,FALSE)</f>
        <v>19.646251617647067</v>
      </c>
      <c r="P9957" s="3">
        <f>VLOOKUP(TableOMP[[#This Row],[Label]],TableAvg[],3,FALSE)</f>
        <v>3.4480023421486621</v>
      </c>
      <c r="Q9957" s="3">
        <f>TableOMP[[#This Row],[Avg]]-$U$2*TableOMP[[#This Row],[StdDev]]</f>
        <v>12.750246933349743</v>
      </c>
      <c r="R9957" s="3">
        <f>TableOMP[[#This Row],[Avg]]+$U$2*TableOMP[[#This Row],[StdDev]]</f>
        <v>26.542256301944391</v>
      </c>
      <c r="S9957" s="3">
        <f>IF(AND(TableOMP[[#This Row],[total_time]]&gt;=TableOMP[[#This Row],[Low]], TableOMP[[#This Row],[total_time]]&lt;=TableOMP[[#This Row],[High]]),1,0)</f>
        <v>1</v>
      </c>
    </row>
    <row r="9958" spans="1:19" x14ac:dyDescent="0.25">
      <c r="A9958" t="s">
        <v>27</v>
      </c>
      <c r="B9958">
        <v>10000</v>
      </c>
      <c r="C9958">
        <v>0</v>
      </c>
      <c r="D9958">
        <v>0</v>
      </c>
      <c r="E9958">
        <v>1</v>
      </c>
      <c r="F9958">
        <v>14</v>
      </c>
      <c r="G9958">
        <v>14.777583999999999</v>
      </c>
      <c r="H9958">
        <v>1.5780529999999999</v>
      </c>
      <c r="I9958">
        <v>0</v>
      </c>
      <c r="J9958">
        <v>0</v>
      </c>
      <c r="K9958" t="str">
        <f t="shared" si="16"/>
        <v>4</v>
      </c>
      <c r="L9958" t="s">
        <v>129</v>
      </c>
      <c r="M9958" t="s">
        <v>130</v>
      </c>
      <c r="N995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958" s="3">
        <f>VLOOKUP(TableOMP[[#This Row],[Label]],TableAvg[],2,FALSE)</f>
        <v>18.493297705882355</v>
      </c>
      <c r="P9958" s="3">
        <f>VLOOKUP(TableOMP[[#This Row],[Label]],TableAvg[],3,FALSE)</f>
        <v>4.4769166068423738</v>
      </c>
      <c r="Q9958" s="3">
        <f>TableOMP[[#This Row],[Avg]]-$U$2*TableOMP[[#This Row],[StdDev]]</f>
        <v>9.5394644921976077</v>
      </c>
      <c r="R9958" s="3">
        <f>TableOMP[[#This Row],[Avg]]+$U$2*TableOMP[[#This Row],[StdDev]]</f>
        <v>27.447130919567101</v>
      </c>
      <c r="S9958" s="3">
        <f>IF(AND(TableOMP[[#This Row],[total_time]]&gt;=TableOMP[[#This Row],[Low]], TableOMP[[#This Row],[total_time]]&lt;=TableOMP[[#This Row],[High]]),1,0)</f>
        <v>1</v>
      </c>
    </row>
    <row r="9959" spans="1:19" x14ac:dyDescent="0.25">
      <c r="A9959" t="s">
        <v>27</v>
      </c>
      <c r="B9959">
        <v>10000</v>
      </c>
      <c r="C9959">
        <v>0</v>
      </c>
      <c r="D9959">
        <v>0</v>
      </c>
      <c r="E9959">
        <v>1</v>
      </c>
      <c r="F9959">
        <v>15</v>
      </c>
      <c r="G9959">
        <v>20.459123999999999</v>
      </c>
      <c r="H9959">
        <v>6.8914000000000003E-2</v>
      </c>
      <c r="I9959">
        <v>0</v>
      </c>
      <c r="J9959">
        <v>0</v>
      </c>
      <c r="K9959" t="str">
        <f t="shared" si="16"/>
        <v>4</v>
      </c>
      <c r="L9959" t="s">
        <v>129</v>
      </c>
      <c r="M9959" t="s">
        <v>130</v>
      </c>
      <c r="N995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959" s="3">
        <f>VLOOKUP(TableOMP[[#This Row],[Label]],TableAvg[],2,FALSE)</f>
        <v>18.953679029411774</v>
      </c>
      <c r="P9959" s="3">
        <f>VLOOKUP(TableOMP[[#This Row],[Label]],TableAvg[],3,FALSE)</f>
        <v>4.4196828846034402</v>
      </c>
      <c r="Q9959" s="3">
        <f>TableOMP[[#This Row],[Avg]]-$U$2*TableOMP[[#This Row],[StdDev]]</f>
        <v>10.114313260204893</v>
      </c>
      <c r="R9959" s="3">
        <f>TableOMP[[#This Row],[Avg]]+$U$2*TableOMP[[#This Row],[StdDev]]</f>
        <v>27.793044798618652</v>
      </c>
      <c r="S9959" s="3">
        <f>IF(AND(TableOMP[[#This Row],[total_time]]&gt;=TableOMP[[#This Row],[Low]], TableOMP[[#This Row],[total_time]]&lt;=TableOMP[[#This Row],[High]]),1,0)</f>
        <v>1</v>
      </c>
    </row>
    <row r="9960" spans="1:19" x14ac:dyDescent="0.25">
      <c r="A9960" t="s">
        <v>27</v>
      </c>
      <c r="B9960">
        <v>10000</v>
      </c>
      <c r="C9960">
        <v>0</v>
      </c>
      <c r="D9960">
        <v>0</v>
      </c>
      <c r="E9960">
        <v>1</v>
      </c>
      <c r="F9960">
        <v>16</v>
      </c>
      <c r="G9960">
        <v>12.844243000000001</v>
      </c>
      <c r="H9960">
        <v>8.0209000000000003E-2</v>
      </c>
      <c r="I9960">
        <v>0</v>
      </c>
      <c r="J9960">
        <v>0</v>
      </c>
      <c r="K9960" t="str">
        <f t="shared" si="16"/>
        <v>4</v>
      </c>
      <c r="L9960" t="s">
        <v>129</v>
      </c>
      <c r="M9960" t="s">
        <v>130</v>
      </c>
      <c r="N996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960" s="3">
        <f>VLOOKUP(TableOMP[[#This Row],[Label]],TableAvg[],2,FALSE)</f>
        <v>18.222616411764712</v>
      </c>
      <c r="P9960" s="3">
        <f>VLOOKUP(TableOMP[[#This Row],[Label]],TableAvg[],3,FALSE)</f>
        <v>5.2850337883305496</v>
      </c>
      <c r="Q9960" s="3">
        <f>TableOMP[[#This Row],[Avg]]-$U$2*TableOMP[[#This Row],[StdDev]]</f>
        <v>7.6525488351036124</v>
      </c>
      <c r="R9960" s="3">
        <f>TableOMP[[#This Row],[Avg]]+$U$2*TableOMP[[#This Row],[StdDev]]</f>
        <v>28.792683988425811</v>
      </c>
      <c r="S9960" s="3">
        <f>IF(AND(TableOMP[[#This Row],[total_time]]&gt;=TableOMP[[#This Row],[Low]], TableOMP[[#This Row],[total_time]]&lt;=TableOMP[[#This Row],[High]]),1,0)</f>
        <v>1</v>
      </c>
    </row>
    <row r="9961" spans="1:19" x14ac:dyDescent="0.25">
      <c r="A9961" t="s">
        <v>27</v>
      </c>
      <c r="B9961">
        <v>10000</v>
      </c>
      <c r="C9961">
        <v>0</v>
      </c>
      <c r="D9961">
        <v>0</v>
      </c>
      <c r="E9961">
        <v>1</v>
      </c>
      <c r="F9961">
        <v>17</v>
      </c>
      <c r="G9961">
        <v>11.841899</v>
      </c>
      <c r="H9961">
        <v>0.103231</v>
      </c>
      <c r="I9961">
        <v>0</v>
      </c>
      <c r="J9961">
        <v>0</v>
      </c>
      <c r="K9961" t="str">
        <f t="shared" si="16"/>
        <v>4</v>
      </c>
      <c r="L9961" t="s">
        <v>129</v>
      </c>
      <c r="M9961" t="s">
        <v>130</v>
      </c>
      <c r="N996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961" s="3">
        <f>VLOOKUP(TableOMP[[#This Row],[Label]],TableAvg[],2,FALSE)</f>
        <v>19.753304235294113</v>
      </c>
      <c r="P9961" s="3">
        <f>VLOOKUP(TableOMP[[#This Row],[Label]],TableAvg[],3,FALSE)</f>
        <v>5.7720607754639541</v>
      </c>
      <c r="Q9961" s="3">
        <f>TableOMP[[#This Row],[Avg]]-$U$2*TableOMP[[#This Row],[StdDev]]</f>
        <v>8.2091826843662048</v>
      </c>
      <c r="R9961" s="3">
        <f>TableOMP[[#This Row],[Avg]]+$U$2*TableOMP[[#This Row],[StdDev]]</f>
        <v>31.297425786222021</v>
      </c>
      <c r="S9961" s="3">
        <f>IF(AND(TableOMP[[#This Row],[total_time]]&gt;=TableOMP[[#This Row],[Low]], TableOMP[[#This Row],[total_time]]&lt;=TableOMP[[#This Row],[High]]),1,0)</f>
        <v>1</v>
      </c>
    </row>
    <row r="9962" spans="1:19" x14ac:dyDescent="0.25">
      <c r="A9962" t="s">
        <v>27</v>
      </c>
      <c r="B9962">
        <v>10000</v>
      </c>
      <c r="C9962">
        <v>0</v>
      </c>
      <c r="D9962">
        <v>0</v>
      </c>
      <c r="E9962">
        <v>1</v>
      </c>
      <c r="F9962">
        <v>18</v>
      </c>
      <c r="G9962">
        <v>12.900831</v>
      </c>
      <c r="H9962">
        <v>1.683184</v>
      </c>
      <c r="I9962">
        <v>0</v>
      </c>
      <c r="J9962">
        <v>0</v>
      </c>
      <c r="K9962" t="str">
        <f t="shared" si="16"/>
        <v>4</v>
      </c>
      <c r="L9962" t="s">
        <v>129</v>
      </c>
      <c r="M9962" t="s">
        <v>130</v>
      </c>
      <c r="N996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962" s="3">
        <f>VLOOKUP(TableOMP[[#This Row],[Label]],TableAvg[],2,FALSE)</f>
        <v>18.861187470588234</v>
      </c>
      <c r="P9962" s="3">
        <f>VLOOKUP(TableOMP[[#This Row],[Label]],TableAvg[],3,FALSE)</f>
        <v>5.8464491993861802</v>
      </c>
      <c r="Q9962" s="3">
        <f>TableOMP[[#This Row],[Avg]]-$U$2*TableOMP[[#This Row],[StdDev]]</f>
        <v>7.1682890718158738</v>
      </c>
      <c r="R9962" s="3">
        <f>TableOMP[[#This Row],[Avg]]+$U$2*TableOMP[[#This Row],[StdDev]]</f>
        <v>30.554085869360595</v>
      </c>
      <c r="S9962" s="3">
        <f>IF(AND(TableOMP[[#This Row],[total_time]]&gt;=TableOMP[[#This Row],[Low]], TableOMP[[#This Row],[total_time]]&lt;=TableOMP[[#This Row],[High]]),1,0)</f>
        <v>1</v>
      </c>
    </row>
    <row r="9963" spans="1:19" x14ac:dyDescent="0.25">
      <c r="A9963" t="s">
        <v>27</v>
      </c>
      <c r="B9963">
        <v>10000</v>
      </c>
      <c r="C9963">
        <v>0</v>
      </c>
      <c r="D9963">
        <v>0</v>
      </c>
      <c r="E9963">
        <v>1</v>
      </c>
      <c r="F9963">
        <v>19</v>
      </c>
      <c r="G9963">
        <v>10.821494</v>
      </c>
      <c r="H9963">
        <v>9.1997999999999996E-2</v>
      </c>
      <c r="I9963">
        <v>0</v>
      </c>
      <c r="J9963">
        <v>0</v>
      </c>
      <c r="K9963" t="str">
        <f t="shared" si="16"/>
        <v>4</v>
      </c>
      <c r="L9963" t="s">
        <v>129</v>
      </c>
      <c r="M9963" t="s">
        <v>130</v>
      </c>
      <c r="N996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963" s="3">
        <f>VLOOKUP(TableOMP[[#This Row],[Label]],TableAvg[],2,FALSE)</f>
        <v>17.531113088235291</v>
      </c>
      <c r="P9963" s="3">
        <f>VLOOKUP(TableOMP[[#This Row],[Label]],TableAvg[],3,FALSE)</f>
        <v>6.3151383017288145</v>
      </c>
      <c r="Q9963" s="3">
        <f>TableOMP[[#This Row],[Avg]]-$U$2*TableOMP[[#This Row],[StdDev]]</f>
        <v>4.9008364847776615</v>
      </c>
      <c r="R9963" s="3">
        <f>TableOMP[[#This Row],[Avg]]+$U$2*TableOMP[[#This Row],[StdDev]]</f>
        <v>30.161389691692918</v>
      </c>
      <c r="S9963" s="3">
        <f>IF(AND(TableOMP[[#This Row],[total_time]]&gt;=TableOMP[[#This Row],[Low]], TableOMP[[#This Row],[total_time]]&lt;=TableOMP[[#This Row],[High]]),1,0)</f>
        <v>1</v>
      </c>
    </row>
    <row r="9964" spans="1:19" x14ac:dyDescent="0.25">
      <c r="A9964" t="s">
        <v>27</v>
      </c>
      <c r="B9964">
        <v>10000</v>
      </c>
      <c r="C9964">
        <v>0</v>
      </c>
      <c r="D9964">
        <v>0</v>
      </c>
      <c r="E9964">
        <v>1</v>
      </c>
      <c r="F9964">
        <v>20</v>
      </c>
      <c r="G9964">
        <v>12.787240000000001</v>
      </c>
      <c r="H9964">
        <v>1.6819</v>
      </c>
      <c r="I9964">
        <v>0</v>
      </c>
      <c r="J9964">
        <v>0</v>
      </c>
      <c r="K9964" t="str">
        <f t="shared" si="16"/>
        <v>4</v>
      </c>
      <c r="L9964" t="s">
        <v>129</v>
      </c>
      <c r="M9964" t="s">
        <v>130</v>
      </c>
      <c r="N996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64" s="3">
        <f>VLOOKUP(TableOMP[[#This Row],[Label]],TableAvg[],2,FALSE)</f>
        <v>19.772225558823529</v>
      </c>
      <c r="P9964" s="3">
        <f>VLOOKUP(TableOMP[[#This Row],[Label]],TableAvg[],3,FALSE)</f>
        <v>6.3812539498502527</v>
      </c>
      <c r="Q9964" s="3">
        <f>TableOMP[[#This Row],[Avg]]-$U$2*TableOMP[[#This Row],[StdDev]]</f>
        <v>7.009717659123023</v>
      </c>
      <c r="R9964" s="3">
        <f>TableOMP[[#This Row],[Avg]]+$U$2*TableOMP[[#This Row],[StdDev]]</f>
        <v>32.53473345852403</v>
      </c>
      <c r="S9964" s="3">
        <f>IF(AND(TableOMP[[#This Row],[total_time]]&gt;=TableOMP[[#This Row],[Low]], TableOMP[[#This Row],[total_time]]&lt;=TableOMP[[#This Row],[High]]),1,0)</f>
        <v>1</v>
      </c>
    </row>
    <row r="9965" spans="1:19" x14ac:dyDescent="0.25">
      <c r="A9965" t="s">
        <v>27</v>
      </c>
      <c r="B9965">
        <v>10000</v>
      </c>
      <c r="C9965">
        <v>0</v>
      </c>
      <c r="D9965">
        <v>0</v>
      </c>
      <c r="E9965">
        <v>1</v>
      </c>
      <c r="F9965">
        <v>21</v>
      </c>
      <c r="G9965">
        <v>24.803469</v>
      </c>
      <c r="H9965">
        <v>0.123014</v>
      </c>
      <c r="I9965">
        <v>0</v>
      </c>
      <c r="J9965">
        <v>0</v>
      </c>
      <c r="K9965" t="str">
        <f t="shared" si="16"/>
        <v>4</v>
      </c>
      <c r="L9965" t="s">
        <v>129</v>
      </c>
      <c r="M9965" t="s">
        <v>130</v>
      </c>
      <c r="N996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65" s="3">
        <f>VLOOKUP(TableOMP[[#This Row],[Label]],TableAvg[],2,FALSE)</f>
        <v>17.463875411764704</v>
      </c>
      <c r="P9965" s="3">
        <f>VLOOKUP(TableOMP[[#This Row],[Label]],TableAvg[],3,FALSE)</f>
        <v>6.8619164896842131</v>
      </c>
      <c r="Q9965" s="3">
        <f>TableOMP[[#This Row],[Avg]]-$U$2*TableOMP[[#This Row],[StdDev]]</f>
        <v>3.7400424323962778</v>
      </c>
      <c r="R9965" s="3">
        <f>TableOMP[[#This Row],[Avg]]+$U$2*TableOMP[[#This Row],[StdDev]]</f>
        <v>31.187708391133128</v>
      </c>
      <c r="S9965" s="3">
        <f>IF(AND(TableOMP[[#This Row],[total_time]]&gt;=TableOMP[[#This Row],[Low]], TableOMP[[#This Row],[total_time]]&lt;=TableOMP[[#This Row],[High]]),1,0)</f>
        <v>1</v>
      </c>
    </row>
    <row r="9966" spans="1:19" x14ac:dyDescent="0.25">
      <c r="A9966" t="s">
        <v>27</v>
      </c>
      <c r="B9966">
        <v>10000</v>
      </c>
      <c r="C9966">
        <v>0</v>
      </c>
      <c r="D9966">
        <v>0</v>
      </c>
      <c r="E9966">
        <v>1</v>
      </c>
      <c r="F9966">
        <v>22</v>
      </c>
      <c r="G9966">
        <v>10.521623</v>
      </c>
      <c r="H9966">
        <v>0.105284</v>
      </c>
      <c r="I9966">
        <v>0</v>
      </c>
      <c r="J9966">
        <v>0</v>
      </c>
      <c r="K9966" t="str">
        <f t="shared" si="16"/>
        <v>4</v>
      </c>
      <c r="L9966" t="s">
        <v>129</v>
      </c>
      <c r="M9966" t="s">
        <v>130</v>
      </c>
      <c r="N996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66" s="3">
        <f>VLOOKUP(TableOMP[[#This Row],[Label]],TableAvg[],2,FALSE)</f>
        <v>16.758922852941176</v>
      </c>
      <c r="P9966" s="3">
        <f>VLOOKUP(TableOMP[[#This Row],[Label]],TableAvg[],3,FALSE)</f>
        <v>6.2883830143203872</v>
      </c>
      <c r="Q9966" s="3">
        <f>TableOMP[[#This Row],[Avg]]-$U$2*TableOMP[[#This Row],[StdDev]]</f>
        <v>4.1821568243004013</v>
      </c>
      <c r="R9966" s="3">
        <f>TableOMP[[#This Row],[Avg]]+$U$2*TableOMP[[#This Row],[StdDev]]</f>
        <v>29.335688881581952</v>
      </c>
      <c r="S9966" s="3">
        <f>IF(AND(TableOMP[[#This Row],[total_time]]&gt;=TableOMP[[#This Row],[Low]], TableOMP[[#This Row],[total_time]]&lt;=TableOMP[[#This Row],[High]]),1,0)</f>
        <v>1</v>
      </c>
    </row>
    <row r="9967" spans="1:19" x14ac:dyDescent="0.25">
      <c r="A9967" t="s">
        <v>27</v>
      </c>
      <c r="B9967">
        <v>10000</v>
      </c>
      <c r="C9967">
        <v>0</v>
      </c>
      <c r="D9967">
        <v>0</v>
      </c>
      <c r="E9967">
        <v>1</v>
      </c>
      <c r="F9967">
        <v>23</v>
      </c>
      <c r="G9967">
        <v>26.314132000000001</v>
      </c>
      <c r="H9967">
        <v>0.129528</v>
      </c>
      <c r="I9967">
        <v>0</v>
      </c>
      <c r="J9967">
        <v>0</v>
      </c>
      <c r="K9967" t="str">
        <f t="shared" si="16"/>
        <v>4</v>
      </c>
      <c r="L9967" t="s">
        <v>129</v>
      </c>
      <c r="M9967" t="s">
        <v>130</v>
      </c>
      <c r="N996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67" s="3">
        <f>VLOOKUP(TableOMP[[#This Row],[Label]],TableAvg[],2,FALSE)</f>
        <v>18.25794655882353</v>
      </c>
      <c r="P9967" s="3">
        <f>VLOOKUP(TableOMP[[#This Row],[Label]],TableAvg[],3,FALSE)</f>
        <v>7.0619355485102417</v>
      </c>
      <c r="Q9967" s="3">
        <f>TableOMP[[#This Row],[Avg]]-$U$2*TableOMP[[#This Row],[StdDev]]</f>
        <v>4.1340754618030466</v>
      </c>
      <c r="R9967" s="3">
        <f>TableOMP[[#This Row],[Avg]]+$U$2*TableOMP[[#This Row],[StdDev]]</f>
        <v>32.381817655844017</v>
      </c>
      <c r="S9967" s="3">
        <f>IF(AND(TableOMP[[#This Row],[total_time]]&gt;=TableOMP[[#This Row],[Low]], TableOMP[[#This Row],[total_time]]&lt;=TableOMP[[#This Row],[High]]),1,0)</f>
        <v>1</v>
      </c>
    </row>
    <row r="9968" spans="1:19" x14ac:dyDescent="0.25">
      <c r="A9968" t="s">
        <v>27</v>
      </c>
      <c r="B9968">
        <v>10000</v>
      </c>
      <c r="C9968">
        <v>0</v>
      </c>
      <c r="D9968">
        <v>0</v>
      </c>
      <c r="E9968">
        <v>1</v>
      </c>
      <c r="F9968">
        <v>24</v>
      </c>
      <c r="G9968">
        <v>23.196016</v>
      </c>
      <c r="H9968">
        <v>0.117483</v>
      </c>
      <c r="I9968">
        <v>0</v>
      </c>
      <c r="J9968">
        <v>0</v>
      </c>
      <c r="K9968" t="str">
        <f t="shared" si="16"/>
        <v>4</v>
      </c>
      <c r="L9968" t="s">
        <v>129</v>
      </c>
      <c r="M9968" t="s">
        <v>130</v>
      </c>
      <c r="N996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68" s="3">
        <f>VLOOKUP(TableOMP[[#This Row],[Label]],TableAvg[],2,FALSE)</f>
        <v>18.183163529411761</v>
      </c>
      <c r="P9968" s="3">
        <f>VLOOKUP(TableOMP[[#This Row],[Label]],TableAvg[],3,FALSE)</f>
        <v>6.6206298085175597</v>
      </c>
      <c r="Q9968" s="3">
        <f>TableOMP[[#This Row],[Avg]]-$U$2*TableOMP[[#This Row],[StdDev]]</f>
        <v>4.9419039123766417</v>
      </c>
      <c r="R9968" s="3">
        <f>TableOMP[[#This Row],[Avg]]+$U$2*TableOMP[[#This Row],[StdDev]]</f>
        <v>31.42442314644688</v>
      </c>
      <c r="S9968" s="3">
        <f>IF(AND(TableOMP[[#This Row],[total_time]]&gt;=TableOMP[[#This Row],[Low]], TableOMP[[#This Row],[total_time]]&lt;=TableOMP[[#This Row],[High]]),1,0)</f>
        <v>1</v>
      </c>
    </row>
    <row r="9969" spans="1:19" x14ac:dyDescent="0.25">
      <c r="A9969" t="s">
        <v>27</v>
      </c>
      <c r="B9969">
        <v>10000</v>
      </c>
      <c r="C9969">
        <v>0</v>
      </c>
      <c r="D9969">
        <v>0</v>
      </c>
      <c r="E9969">
        <v>1</v>
      </c>
      <c r="F9969">
        <v>25</v>
      </c>
      <c r="G9969">
        <v>22.451620999999999</v>
      </c>
      <c r="H9969">
        <v>0.103035</v>
      </c>
      <c r="I9969">
        <v>0</v>
      </c>
      <c r="J9969">
        <v>0</v>
      </c>
      <c r="K9969" t="str">
        <f t="shared" si="16"/>
        <v>4</v>
      </c>
      <c r="L9969" t="s">
        <v>129</v>
      </c>
      <c r="M9969" t="s">
        <v>130</v>
      </c>
      <c r="N996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69" s="3">
        <f>VLOOKUP(TableOMP[[#This Row],[Label]],TableAvg[],2,FALSE)</f>
        <v>19.406174029411766</v>
      </c>
      <c r="P9969" s="3">
        <f>VLOOKUP(TableOMP[[#This Row],[Label]],TableAvg[],3,FALSE)</f>
        <v>7.2401406467937921</v>
      </c>
      <c r="Q9969" s="3">
        <f>TableOMP[[#This Row],[Avg]]-$U$2*TableOMP[[#This Row],[StdDev]]</f>
        <v>4.9258927358241813</v>
      </c>
      <c r="R9969" s="3">
        <f>TableOMP[[#This Row],[Avg]]+$U$2*TableOMP[[#This Row],[StdDev]]</f>
        <v>33.886455322999353</v>
      </c>
      <c r="S9969" s="3">
        <f>IF(AND(TableOMP[[#This Row],[total_time]]&gt;=TableOMP[[#This Row],[Low]], TableOMP[[#This Row],[total_time]]&lt;=TableOMP[[#This Row],[High]]),1,0)</f>
        <v>1</v>
      </c>
    </row>
    <row r="9970" spans="1:19" x14ac:dyDescent="0.25">
      <c r="A9970" t="s">
        <v>27</v>
      </c>
      <c r="B9970">
        <v>10000</v>
      </c>
      <c r="C9970">
        <v>0</v>
      </c>
      <c r="D9970">
        <v>0</v>
      </c>
      <c r="E9970">
        <v>1</v>
      </c>
      <c r="F9970">
        <v>26</v>
      </c>
      <c r="G9970">
        <v>22.655237</v>
      </c>
      <c r="H9970">
        <v>0.16386400000000001</v>
      </c>
      <c r="I9970">
        <v>0</v>
      </c>
      <c r="J9970">
        <v>0</v>
      </c>
      <c r="K9970" t="str">
        <f t="shared" si="16"/>
        <v>4</v>
      </c>
      <c r="L9970" t="s">
        <v>129</v>
      </c>
      <c r="M9970" t="s">
        <v>130</v>
      </c>
      <c r="N997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70" s="3">
        <f>VLOOKUP(TableOMP[[#This Row],[Label]],TableAvg[],2,FALSE)</f>
        <v>16.812693030303027</v>
      </c>
      <c r="P9970" s="3">
        <f>VLOOKUP(TableOMP[[#This Row],[Label]],TableAvg[],3,FALSE)</f>
        <v>7.084861945981431</v>
      </c>
      <c r="Q9970" s="3">
        <f>TableOMP[[#This Row],[Avg]]-$U$2*TableOMP[[#This Row],[StdDev]]</f>
        <v>2.642969138340165</v>
      </c>
      <c r="R9970" s="3">
        <f>TableOMP[[#This Row],[Avg]]+$U$2*TableOMP[[#This Row],[StdDev]]</f>
        <v>30.982416922265891</v>
      </c>
      <c r="S9970" s="3">
        <f>IF(AND(TableOMP[[#This Row],[total_time]]&gt;=TableOMP[[#This Row],[Low]], TableOMP[[#This Row],[total_time]]&lt;=TableOMP[[#This Row],[High]]),1,0)</f>
        <v>1</v>
      </c>
    </row>
    <row r="9971" spans="1:19" x14ac:dyDescent="0.25">
      <c r="A9971" t="s">
        <v>27</v>
      </c>
      <c r="B9971">
        <v>10000</v>
      </c>
      <c r="C9971">
        <v>0</v>
      </c>
      <c r="D9971">
        <v>0</v>
      </c>
      <c r="E9971">
        <v>1</v>
      </c>
      <c r="F9971">
        <v>27</v>
      </c>
      <c r="G9971">
        <v>12.036129000000001</v>
      </c>
      <c r="H9971">
        <v>1.6868719999999999</v>
      </c>
      <c r="I9971">
        <v>0</v>
      </c>
      <c r="J9971">
        <v>0</v>
      </c>
      <c r="K9971" t="str">
        <f t="shared" si="16"/>
        <v>4</v>
      </c>
      <c r="L9971" t="s">
        <v>129</v>
      </c>
      <c r="M9971" t="s">
        <v>130</v>
      </c>
      <c r="N997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71" s="3">
        <f>VLOOKUP(TableOMP[[#This Row],[Label]],TableAvg[],2,FALSE)</f>
        <v>17.23930566666666</v>
      </c>
      <c r="P9971" s="3">
        <f>VLOOKUP(TableOMP[[#This Row],[Label]],TableAvg[],3,FALSE)</f>
        <v>7.2365690548838488</v>
      </c>
      <c r="Q9971" s="3">
        <f>TableOMP[[#This Row],[Avg]]-$U$2*TableOMP[[#This Row],[StdDev]]</f>
        <v>2.7661675568989619</v>
      </c>
      <c r="R9971" s="3">
        <f>TableOMP[[#This Row],[Avg]]+$U$2*TableOMP[[#This Row],[StdDev]]</f>
        <v>31.712443776434355</v>
      </c>
      <c r="S9971" s="3">
        <f>IF(AND(TableOMP[[#This Row],[total_time]]&gt;=TableOMP[[#This Row],[Low]], TableOMP[[#This Row],[total_time]]&lt;=TableOMP[[#This Row],[High]]),1,0)</f>
        <v>1</v>
      </c>
    </row>
    <row r="9972" spans="1:19" x14ac:dyDescent="0.25">
      <c r="A9972" t="s">
        <v>27</v>
      </c>
      <c r="B9972">
        <v>10000</v>
      </c>
      <c r="C9972">
        <v>0</v>
      </c>
      <c r="D9972">
        <v>0</v>
      </c>
      <c r="E9972">
        <v>1</v>
      </c>
      <c r="F9972">
        <v>28</v>
      </c>
      <c r="G9972">
        <v>22.481473000000001</v>
      </c>
      <c r="H9972">
        <v>0.13028500000000001</v>
      </c>
      <c r="I9972">
        <v>0</v>
      </c>
      <c r="J9972">
        <v>0</v>
      </c>
      <c r="K9972" t="str">
        <f t="shared" si="16"/>
        <v>4</v>
      </c>
      <c r="L9972" t="s">
        <v>129</v>
      </c>
      <c r="M9972" t="s">
        <v>130</v>
      </c>
      <c r="N997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72" s="3">
        <f>VLOOKUP(TableOMP[[#This Row],[Label]],TableAvg[],2,FALSE)</f>
        <v>16.724734968750003</v>
      </c>
      <c r="P9972" s="3">
        <f>VLOOKUP(TableOMP[[#This Row],[Label]],TableAvg[],3,FALSE)</f>
        <v>7.0022010159697237</v>
      </c>
      <c r="Q9972" s="3">
        <f>TableOMP[[#This Row],[Avg]]-$U$2*TableOMP[[#This Row],[StdDev]]</f>
        <v>2.7203329368105553</v>
      </c>
      <c r="R9972" s="3">
        <f>TableOMP[[#This Row],[Avg]]+$U$2*TableOMP[[#This Row],[StdDev]]</f>
        <v>30.729137000689448</v>
      </c>
      <c r="S9972" s="3">
        <f>IF(AND(TableOMP[[#This Row],[total_time]]&gt;=TableOMP[[#This Row],[Low]], TableOMP[[#This Row],[total_time]]&lt;=TableOMP[[#This Row],[High]]),1,0)</f>
        <v>1</v>
      </c>
    </row>
    <row r="9973" spans="1:19" x14ac:dyDescent="0.25">
      <c r="A9973" t="s">
        <v>27</v>
      </c>
      <c r="B9973">
        <v>10000</v>
      </c>
      <c r="C9973">
        <v>0</v>
      </c>
      <c r="D9973">
        <v>0</v>
      </c>
      <c r="E9973">
        <v>1</v>
      </c>
      <c r="F9973">
        <v>29</v>
      </c>
      <c r="G9973">
        <v>9.5609929999999999</v>
      </c>
      <c r="H9973">
        <v>0.108849</v>
      </c>
      <c r="I9973">
        <v>0</v>
      </c>
      <c r="J9973">
        <v>0</v>
      </c>
      <c r="K9973" t="str">
        <f t="shared" si="16"/>
        <v>4</v>
      </c>
      <c r="L9973" t="s">
        <v>129</v>
      </c>
      <c r="M9973" t="s">
        <v>130</v>
      </c>
      <c r="N997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73" s="3">
        <f>VLOOKUP(TableOMP[[#This Row],[Label]],TableAvg[],2,FALSE)</f>
        <v>17.459034281249998</v>
      </c>
      <c r="P9973" s="3">
        <f>VLOOKUP(TableOMP[[#This Row],[Label]],TableAvg[],3,FALSE)</f>
        <v>7.0515531740340354</v>
      </c>
      <c r="Q9973" s="3">
        <f>TableOMP[[#This Row],[Avg]]-$U$2*TableOMP[[#This Row],[StdDev]]</f>
        <v>3.3559279331819276</v>
      </c>
      <c r="R9973" s="3">
        <f>TableOMP[[#This Row],[Avg]]+$U$2*TableOMP[[#This Row],[StdDev]]</f>
        <v>31.562140629318069</v>
      </c>
      <c r="S9973" s="3">
        <f>IF(AND(TableOMP[[#This Row],[total_time]]&gt;=TableOMP[[#This Row],[Low]], TableOMP[[#This Row],[total_time]]&lt;=TableOMP[[#This Row],[High]]),1,0)</f>
        <v>1</v>
      </c>
    </row>
    <row r="9974" spans="1:19" x14ac:dyDescent="0.25">
      <c r="A9974" t="s">
        <v>27</v>
      </c>
      <c r="B9974">
        <v>10000</v>
      </c>
      <c r="C9974">
        <v>0</v>
      </c>
      <c r="D9974">
        <v>0</v>
      </c>
      <c r="E9974">
        <v>1</v>
      </c>
      <c r="F9974">
        <v>30</v>
      </c>
      <c r="G9974">
        <v>27.121746000000002</v>
      </c>
      <c r="H9974">
        <v>1.519269</v>
      </c>
      <c r="I9974">
        <v>0</v>
      </c>
      <c r="J9974">
        <v>0</v>
      </c>
      <c r="K9974" t="str">
        <f t="shared" si="16"/>
        <v>4</v>
      </c>
      <c r="L9974" t="s">
        <v>129</v>
      </c>
      <c r="M9974" t="s">
        <v>130</v>
      </c>
      <c r="N997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74" s="3">
        <f>VLOOKUP(TableOMP[[#This Row],[Label]],TableAvg[],2,FALSE)</f>
        <v>17.1912389375</v>
      </c>
      <c r="P9974" s="3">
        <f>VLOOKUP(TableOMP[[#This Row],[Label]],TableAvg[],3,FALSE)</f>
        <v>7.3569513147395975</v>
      </c>
      <c r="Q9974" s="3">
        <f>TableOMP[[#This Row],[Avg]]-$U$2*TableOMP[[#This Row],[StdDev]]</f>
        <v>2.4773363080208046</v>
      </c>
      <c r="R9974" s="3">
        <f>TableOMP[[#This Row],[Avg]]+$U$2*TableOMP[[#This Row],[StdDev]]</f>
        <v>31.905141566979196</v>
      </c>
      <c r="S9974" s="3">
        <f>IF(AND(TableOMP[[#This Row],[total_time]]&gt;=TableOMP[[#This Row],[Low]], TableOMP[[#This Row],[total_time]]&lt;=TableOMP[[#This Row],[High]]),1,0)</f>
        <v>1</v>
      </c>
    </row>
    <row r="9975" spans="1:19" x14ac:dyDescent="0.25">
      <c r="A9975" t="s">
        <v>27</v>
      </c>
      <c r="B9975">
        <v>10000</v>
      </c>
      <c r="C9975">
        <v>0</v>
      </c>
      <c r="D9975">
        <v>0</v>
      </c>
      <c r="E9975">
        <v>1</v>
      </c>
      <c r="F9975">
        <v>31</v>
      </c>
      <c r="G9975">
        <v>9.8465059999999998</v>
      </c>
      <c r="H9975">
        <v>0.10267</v>
      </c>
      <c r="I9975">
        <v>0</v>
      </c>
      <c r="J9975">
        <v>0</v>
      </c>
      <c r="K9975" t="str">
        <f t="shared" si="16"/>
        <v>4</v>
      </c>
      <c r="L9975" t="s">
        <v>129</v>
      </c>
      <c r="M9975" t="s">
        <v>130</v>
      </c>
      <c r="N997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75" s="3">
        <f>VLOOKUP(TableOMP[[#This Row],[Label]],TableAvg[],2,FALSE)</f>
        <v>16.484906718749997</v>
      </c>
      <c r="P9975" s="3">
        <f>VLOOKUP(TableOMP[[#This Row],[Label]],TableAvg[],3,FALSE)</f>
        <v>7.558230125214445</v>
      </c>
      <c r="Q9975" s="3">
        <f>TableOMP[[#This Row],[Avg]]-$U$2*TableOMP[[#This Row],[StdDev]]</f>
        <v>1.3684464683211068</v>
      </c>
      <c r="R9975" s="3">
        <f>TableOMP[[#This Row],[Avg]]+$U$2*TableOMP[[#This Row],[StdDev]]</f>
        <v>31.601366969178887</v>
      </c>
      <c r="S9975" s="3">
        <f>IF(AND(TableOMP[[#This Row],[total_time]]&gt;=TableOMP[[#This Row],[Low]], TableOMP[[#This Row],[total_time]]&lt;=TableOMP[[#This Row],[High]]),1,0)</f>
        <v>1</v>
      </c>
    </row>
    <row r="9976" spans="1:19" x14ac:dyDescent="0.25">
      <c r="A9976" t="s">
        <v>27</v>
      </c>
      <c r="B9976">
        <v>10000</v>
      </c>
      <c r="C9976">
        <v>0</v>
      </c>
      <c r="D9976">
        <v>0</v>
      </c>
      <c r="E9976">
        <v>1</v>
      </c>
      <c r="F9976">
        <v>32</v>
      </c>
      <c r="G9976">
        <v>21.926127000000001</v>
      </c>
      <c r="H9976">
        <v>0.12397</v>
      </c>
      <c r="I9976">
        <v>0</v>
      </c>
      <c r="J9976">
        <v>0</v>
      </c>
      <c r="K9976" t="str">
        <f t="shared" si="16"/>
        <v>4</v>
      </c>
      <c r="L9976" t="s">
        <v>129</v>
      </c>
      <c r="M9976" t="s">
        <v>130</v>
      </c>
      <c r="N997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76" s="3">
        <f>VLOOKUP(TableOMP[[#This Row],[Label]],TableAvg[],2,FALSE)</f>
        <v>18.282200593749998</v>
      </c>
      <c r="P9976" s="3">
        <f>VLOOKUP(TableOMP[[#This Row],[Label]],TableAvg[],3,FALSE)</f>
        <v>7.4943406967237527</v>
      </c>
      <c r="Q9976" s="3">
        <f>TableOMP[[#This Row],[Avg]]-$U$2*TableOMP[[#This Row],[StdDev]]</f>
        <v>3.2935192003024927</v>
      </c>
      <c r="R9976" s="3">
        <f>TableOMP[[#This Row],[Avg]]+$U$2*TableOMP[[#This Row],[StdDev]]</f>
        <v>33.270881987197505</v>
      </c>
      <c r="S9976" s="3">
        <f>IF(AND(TableOMP[[#This Row],[total_time]]&gt;=TableOMP[[#This Row],[Low]], TableOMP[[#This Row],[total_time]]&lt;=TableOMP[[#This Row],[High]]),1,0)</f>
        <v>1</v>
      </c>
    </row>
    <row r="9977" spans="1:19" x14ac:dyDescent="0.25">
      <c r="A9977" t="s">
        <v>27</v>
      </c>
      <c r="B9977">
        <v>10000</v>
      </c>
      <c r="C9977">
        <v>0</v>
      </c>
      <c r="D9977">
        <v>0</v>
      </c>
      <c r="E9977">
        <v>1</v>
      </c>
      <c r="F9977">
        <v>33</v>
      </c>
      <c r="G9977">
        <v>29.001318000000001</v>
      </c>
      <c r="H9977">
        <v>1.7577659999999999</v>
      </c>
      <c r="I9977">
        <v>0</v>
      </c>
      <c r="J9977">
        <v>0</v>
      </c>
      <c r="K9977" t="str">
        <f t="shared" si="16"/>
        <v>4</v>
      </c>
      <c r="L9977" t="s">
        <v>129</v>
      </c>
      <c r="M9977" t="s">
        <v>130</v>
      </c>
      <c r="N997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77" s="3">
        <f>VLOOKUP(TableOMP[[#This Row],[Label]],TableAvg[],2,FALSE)</f>
        <v>18.887814124999995</v>
      </c>
      <c r="P9977" s="3">
        <f>VLOOKUP(TableOMP[[#This Row],[Label]],TableAvg[],3,FALSE)</f>
        <v>7.8339106006478954</v>
      </c>
      <c r="Q9977" s="3">
        <f>TableOMP[[#This Row],[Avg]]-$U$2*TableOMP[[#This Row],[StdDev]]</f>
        <v>3.2199929237042042</v>
      </c>
      <c r="R9977" s="3">
        <f>TableOMP[[#This Row],[Avg]]+$U$2*TableOMP[[#This Row],[StdDev]]</f>
        <v>34.555635326295786</v>
      </c>
      <c r="S9977" s="3">
        <f>IF(AND(TableOMP[[#This Row],[total_time]]&gt;=TableOMP[[#This Row],[Low]], TableOMP[[#This Row],[total_time]]&lt;=TableOMP[[#This Row],[High]]),1,0)</f>
        <v>1</v>
      </c>
    </row>
    <row r="9978" spans="1:19" x14ac:dyDescent="0.25">
      <c r="A9978" t="s">
        <v>27</v>
      </c>
      <c r="B9978">
        <v>10000</v>
      </c>
      <c r="C9978">
        <v>0</v>
      </c>
      <c r="D9978">
        <v>0</v>
      </c>
      <c r="E9978">
        <v>1</v>
      </c>
      <c r="F9978">
        <v>34</v>
      </c>
      <c r="G9978">
        <v>12.37466</v>
      </c>
      <c r="H9978">
        <v>2.3945919999999998</v>
      </c>
      <c r="I9978">
        <v>0</v>
      </c>
      <c r="J9978">
        <v>0</v>
      </c>
      <c r="K9978" t="str">
        <f t="shared" si="16"/>
        <v>4</v>
      </c>
      <c r="L9978" t="s">
        <v>129</v>
      </c>
      <c r="M9978" t="s">
        <v>130</v>
      </c>
      <c r="N997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78" s="3">
        <f>VLOOKUP(TableOMP[[#This Row],[Label]],TableAvg[],2,FALSE)</f>
        <v>20.834151406250001</v>
      </c>
      <c r="P9978" s="3">
        <f>VLOOKUP(TableOMP[[#This Row],[Label]],TableAvg[],3,FALSE)</f>
        <v>8.4387837478377037</v>
      </c>
      <c r="Q9978" s="3">
        <f>TableOMP[[#This Row],[Avg]]-$U$2*TableOMP[[#This Row],[StdDev]]</f>
        <v>3.9565839105745937</v>
      </c>
      <c r="R9978" s="3">
        <f>TableOMP[[#This Row],[Avg]]+$U$2*TableOMP[[#This Row],[StdDev]]</f>
        <v>37.711718901925408</v>
      </c>
      <c r="S9978" s="3">
        <f>IF(AND(TableOMP[[#This Row],[total_time]]&gt;=TableOMP[[#This Row],[Low]], TableOMP[[#This Row],[total_time]]&lt;=TableOMP[[#This Row],[High]]),1,0)</f>
        <v>1</v>
      </c>
    </row>
    <row r="9979" spans="1:19" x14ac:dyDescent="0.25">
      <c r="A9979" t="s">
        <v>27</v>
      </c>
      <c r="B9979">
        <v>10000</v>
      </c>
      <c r="C9979">
        <v>0</v>
      </c>
      <c r="D9979">
        <v>0</v>
      </c>
      <c r="E9979">
        <v>1</v>
      </c>
      <c r="F9979">
        <v>35</v>
      </c>
      <c r="G9979">
        <v>11.338417</v>
      </c>
      <c r="H9979">
        <v>1.6075429999999999</v>
      </c>
      <c r="I9979">
        <v>0</v>
      </c>
      <c r="J9979">
        <v>0</v>
      </c>
      <c r="K9979" t="str">
        <f t="shared" si="16"/>
        <v>4</v>
      </c>
      <c r="L9979" t="s">
        <v>129</v>
      </c>
      <c r="M9979" t="s">
        <v>130</v>
      </c>
      <c r="N997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79" s="3">
        <f>VLOOKUP(TableOMP[[#This Row],[Label]],TableAvg[],2,FALSE)</f>
        <v>21.759482451612907</v>
      </c>
      <c r="P9979" s="3">
        <f>VLOOKUP(TableOMP[[#This Row],[Label]],TableAvg[],3,FALSE)</f>
        <v>8.1826034443029805</v>
      </c>
      <c r="Q9979" s="3">
        <f>TableOMP[[#This Row],[Avg]]-$U$2*TableOMP[[#This Row],[StdDev]]</f>
        <v>5.3942755630069463</v>
      </c>
      <c r="R9979" s="3">
        <f>TableOMP[[#This Row],[Avg]]+$U$2*TableOMP[[#This Row],[StdDev]]</f>
        <v>38.124689340218865</v>
      </c>
      <c r="S9979" s="3">
        <f>IF(AND(TableOMP[[#This Row],[total_time]]&gt;=TableOMP[[#This Row],[Low]], TableOMP[[#This Row],[total_time]]&lt;=TableOMP[[#This Row],[High]]),1,0)</f>
        <v>1</v>
      </c>
    </row>
    <row r="9980" spans="1:19" x14ac:dyDescent="0.25">
      <c r="A9980" t="s">
        <v>27</v>
      </c>
      <c r="B9980">
        <v>10000</v>
      </c>
      <c r="C9980">
        <v>0</v>
      </c>
      <c r="D9980">
        <v>0</v>
      </c>
      <c r="E9980">
        <v>1</v>
      </c>
      <c r="F9980">
        <v>36</v>
      </c>
      <c r="G9980">
        <v>26.778293999999999</v>
      </c>
      <c r="H9980">
        <v>1.7289840000000001</v>
      </c>
      <c r="I9980">
        <v>0</v>
      </c>
      <c r="J9980">
        <v>0</v>
      </c>
      <c r="K9980" t="str">
        <f t="shared" si="16"/>
        <v>4</v>
      </c>
      <c r="L9980" t="s">
        <v>129</v>
      </c>
      <c r="M9980" t="s">
        <v>130</v>
      </c>
      <c r="N998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80" s="3">
        <f>VLOOKUP(TableOMP[[#This Row],[Label]],TableAvg[],2,FALSE)</f>
        <v>19.386276322580649</v>
      </c>
      <c r="P9980" s="3">
        <f>VLOOKUP(TableOMP[[#This Row],[Label]],TableAvg[],3,FALSE)</f>
        <v>8.256148849544207</v>
      </c>
      <c r="Q9980" s="3">
        <f>TableOMP[[#This Row],[Avg]]-$U$2*TableOMP[[#This Row],[StdDev]]</f>
        <v>2.8739786234922349</v>
      </c>
      <c r="R9980" s="3">
        <f>TableOMP[[#This Row],[Avg]]+$U$2*TableOMP[[#This Row],[StdDev]]</f>
        <v>35.898574021669063</v>
      </c>
      <c r="S9980" s="3">
        <f>IF(AND(TableOMP[[#This Row],[total_time]]&gt;=TableOMP[[#This Row],[Low]], TableOMP[[#This Row],[total_time]]&lt;=TableOMP[[#This Row],[High]]),1,0)</f>
        <v>1</v>
      </c>
    </row>
    <row r="9981" spans="1:19" x14ac:dyDescent="0.25">
      <c r="A9981" t="s">
        <v>27</v>
      </c>
      <c r="B9981">
        <v>10000</v>
      </c>
      <c r="C9981">
        <v>0</v>
      </c>
      <c r="D9981">
        <v>0</v>
      </c>
      <c r="E9981">
        <v>1</v>
      </c>
      <c r="F9981">
        <v>37</v>
      </c>
      <c r="G9981">
        <v>12.28049</v>
      </c>
      <c r="H9981">
        <v>1.932985</v>
      </c>
      <c r="I9981">
        <v>0</v>
      </c>
      <c r="J9981">
        <v>0</v>
      </c>
      <c r="K9981" t="str">
        <f t="shared" si="16"/>
        <v>4</v>
      </c>
      <c r="L9981" t="s">
        <v>129</v>
      </c>
      <c r="M9981" t="s">
        <v>130</v>
      </c>
      <c r="N998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81" s="3">
        <f>VLOOKUP(TableOMP[[#This Row],[Label]],TableAvg[],2,FALSE)</f>
        <v>19.607238129032257</v>
      </c>
      <c r="P9981" s="3">
        <f>VLOOKUP(TableOMP[[#This Row],[Label]],TableAvg[],3,FALSE)</f>
        <v>8.7716338060571157</v>
      </c>
      <c r="Q9981" s="3">
        <f>TableOMP[[#This Row],[Avg]]-$U$2*TableOMP[[#This Row],[StdDev]]</f>
        <v>2.063970516918026</v>
      </c>
      <c r="R9981" s="3">
        <f>TableOMP[[#This Row],[Avg]]+$U$2*TableOMP[[#This Row],[StdDev]]</f>
        <v>37.150505741146489</v>
      </c>
      <c r="S9981" s="3">
        <f>IF(AND(TableOMP[[#This Row],[total_time]]&gt;=TableOMP[[#This Row],[Low]], TableOMP[[#This Row],[total_time]]&lt;=TableOMP[[#This Row],[High]]),1,0)</f>
        <v>1</v>
      </c>
    </row>
    <row r="9982" spans="1:19" x14ac:dyDescent="0.25">
      <c r="A9982" t="s">
        <v>27</v>
      </c>
      <c r="B9982">
        <v>10000</v>
      </c>
      <c r="C9982">
        <v>0</v>
      </c>
      <c r="D9982">
        <v>0</v>
      </c>
      <c r="E9982">
        <v>1</v>
      </c>
      <c r="F9982">
        <v>38</v>
      </c>
      <c r="G9982">
        <v>11.773137999999999</v>
      </c>
      <c r="H9982">
        <v>2.1681159999999999</v>
      </c>
      <c r="I9982">
        <v>0</v>
      </c>
      <c r="J9982">
        <v>0</v>
      </c>
      <c r="K9982" t="str">
        <f t="shared" si="16"/>
        <v>4</v>
      </c>
      <c r="L9982" t="s">
        <v>129</v>
      </c>
      <c r="M9982" t="s">
        <v>130</v>
      </c>
      <c r="N998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82" s="3">
        <f>VLOOKUP(TableOMP[[#This Row],[Label]],TableAvg[],2,FALSE)</f>
        <v>19.512715466666666</v>
      </c>
      <c r="P9982" s="3">
        <f>VLOOKUP(TableOMP[[#This Row],[Label]],TableAvg[],3,FALSE)</f>
        <v>9.187228983869657</v>
      </c>
      <c r="Q9982" s="3">
        <f>TableOMP[[#This Row],[Avg]]-$U$2*TableOMP[[#This Row],[StdDev]]</f>
        <v>1.1382574989273522</v>
      </c>
      <c r="R9982" s="3">
        <f>TableOMP[[#This Row],[Avg]]+$U$2*TableOMP[[#This Row],[StdDev]]</f>
        <v>37.88717343440598</v>
      </c>
      <c r="S9982" s="3">
        <f>IF(AND(TableOMP[[#This Row],[total_time]]&gt;=TableOMP[[#This Row],[Low]], TableOMP[[#This Row],[total_time]]&lt;=TableOMP[[#This Row],[High]]),1,0)</f>
        <v>1</v>
      </c>
    </row>
    <row r="9983" spans="1:19" x14ac:dyDescent="0.25">
      <c r="A9983" t="s">
        <v>27</v>
      </c>
      <c r="B9983">
        <v>10000</v>
      </c>
      <c r="C9983">
        <v>0</v>
      </c>
      <c r="D9983">
        <v>0</v>
      </c>
      <c r="E9983">
        <v>1</v>
      </c>
      <c r="F9983">
        <v>39</v>
      </c>
      <c r="G9983">
        <v>12.903108</v>
      </c>
      <c r="H9983">
        <v>1.892833</v>
      </c>
      <c r="I9983">
        <v>0</v>
      </c>
      <c r="J9983">
        <v>0</v>
      </c>
      <c r="K9983" t="str">
        <f t="shared" si="16"/>
        <v>4</v>
      </c>
      <c r="L9983" t="s">
        <v>129</v>
      </c>
      <c r="M9983" t="s">
        <v>130</v>
      </c>
      <c r="N998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83" s="3">
        <f>VLOOKUP(TableOMP[[#This Row],[Label]],TableAvg[],2,FALSE)</f>
        <v>18.221909137931036</v>
      </c>
      <c r="P9983" s="3">
        <f>VLOOKUP(TableOMP[[#This Row],[Label]],TableAvg[],3,FALSE)</f>
        <v>8.8666679267412789</v>
      </c>
      <c r="Q9983" s="3">
        <f>TableOMP[[#This Row],[Avg]]-$U$2*TableOMP[[#This Row],[StdDev]]</f>
        <v>0.48857328444847781</v>
      </c>
      <c r="R9983" s="3">
        <f>TableOMP[[#This Row],[Avg]]+$U$2*TableOMP[[#This Row],[StdDev]]</f>
        <v>35.955244991413593</v>
      </c>
      <c r="S9983" s="3">
        <f>IF(AND(TableOMP[[#This Row],[total_time]]&gt;=TableOMP[[#This Row],[Low]], TableOMP[[#This Row],[total_time]]&lt;=TableOMP[[#This Row],[High]]),1,0)</f>
        <v>1</v>
      </c>
    </row>
    <row r="9984" spans="1:19" x14ac:dyDescent="0.25">
      <c r="A9984" t="s">
        <v>27</v>
      </c>
      <c r="B9984">
        <v>10000</v>
      </c>
      <c r="C9984">
        <v>0</v>
      </c>
      <c r="D9984">
        <v>0</v>
      </c>
      <c r="E9984">
        <v>1</v>
      </c>
      <c r="F9984">
        <v>40</v>
      </c>
      <c r="G9984">
        <v>13.248707</v>
      </c>
      <c r="H9984">
        <v>2.1037840000000001</v>
      </c>
      <c r="I9984">
        <v>0</v>
      </c>
      <c r="J9984">
        <v>0</v>
      </c>
      <c r="K9984" t="str">
        <f t="shared" si="16"/>
        <v>4</v>
      </c>
      <c r="L9984" t="s">
        <v>129</v>
      </c>
      <c r="M9984" t="s">
        <v>130</v>
      </c>
      <c r="N998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84" s="3">
        <f>VLOOKUP(TableOMP[[#This Row],[Label]],TableAvg[],2,FALSE)</f>
        <v>20.414483310344828</v>
      </c>
      <c r="P9984" s="3">
        <f>VLOOKUP(TableOMP[[#This Row],[Label]],TableAvg[],3,FALSE)</f>
        <v>8.8079953443107861</v>
      </c>
      <c r="Q9984" s="3">
        <f>TableOMP[[#This Row],[Avg]]-$U$2*TableOMP[[#This Row],[StdDev]]</f>
        <v>2.7984926217232555</v>
      </c>
      <c r="R9984" s="3">
        <f>TableOMP[[#This Row],[Avg]]+$U$2*TableOMP[[#This Row],[StdDev]]</f>
        <v>38.0304739989664</v>
      </c>
      <c r="S9984" s="3">
        <f>IF(AND(TableOMP[[#This Row],[total_time]]&gt;=TableOMP[[#This Row],[Low]], TableOMP[[#This Row],[total_time]]&lt;=TableOMP[[#This Row],[High]]),1,0)</f>
        <v>1</v>
      </c>
    </row>
    <row r="9985" spans="1:19" x14ac:dyDescent="0.25">
      <c r="A9985" t="s">
        <v>27</v>
      </c>
      <c r="B9985">
        <v>10000</v>
      </c>
      <c r="C9985">
        <v>0</v>
      </c>
      <c r="D9985">
        <v>0</v>
      </c>
      <c r="E9985">
        <v>1</v>
      </c>
      <c r="F9985">
        <v>41</v>
      </c>
      <c r="G9985">
        <v>11.587431</v>
      </c>
      <c r="H9985">
        <v>1.6472249999999999</v>
      </c>
      <c r="I9985">
        <v>0</v>
      </c>
      <c r="J9985">
        <v>0</v>
      </c>
      <c r="K9985" t="str">
        <f t="shared" si="16"/>
        <v>4</v>
      </c>
      <c r="L9985" t="s">
        <v>129</v>
      </c>
      <c r="M9985" t="s">
        <v>130</v>
      </c>
      <c r="N998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85" s="3">
        <f>VLOOKUP(TableOMP[[#This Row],[Label]],TableAvg[],2,FALSE)</f>
        <v>23.102873862068964</v>
      </c>
      <c r="P9985" s="3">
        <f>VLOOKUP(TableOMP[[#This Row],[Label]],TableAvg[],3,FALSE)</f>
        <v>9.1655820311027689</v>
      </c>
      <c r="Q9985" s="3">
        <f>TableOMP[[#This Row],[Avg]]-$U$2*TableOMP[[#This Row],[StdDev]]</f>
        <v>4.7717097998634266</v>
      </c>
      <c r="R9985" s="3">
        <f>TableOMP[[#This Row],[Avg]]+$U$2*TableOMP[[#This Row],[StdDev]]</f>
        <v>41.434037924274506</v>
      </c>
      <c r="S9985" s="3">
        <f>IF(AND(TableOMP[[#This Row],[total_time]]&gt;=TableOMP[[#This Row],[Low]], TableOMP[[#This Row],[total_time]]&lt;=TableOMP[[#This Row],[High]]),1,0)</f>
        <v>1</v>
      </c>
    </row>
    <row r="9986" spans="1:19" x14ac:dyDescent="0.25">
      <c r="A9986" t="s">
        <v>27</v>
      </c>
      <c r="B9986">
        <v>10000</v>
      </c>
      <c r="C9986">
        <v>0</v>
      </c>
      <c r="D9986">
        <v>0</v>
      </c>
      <c r="E9986">
        <v>1</v>
      </c>
      <c r="F9986">
        <v>42</v>
      </c>
      <c r="G9986">
        <v>32.619301999999998</v>
      </c>
      <c r="H9986">
        <v>2.4313980000000002</v>
      </c>
      <c r="I9986">
        <v>0</v>
      </c>
      <c r="J9986">
        <v>0</v>
      </c>
      <c r="K9986" t="str">
        <f t="shared" si="16"/>
        <v>4</v>
      </c>
      <c r="L9986" t="s">
        <v>129</v>
      </c>
      <c r="M9986" t="s">
        <v>130</v>
      </c>
      <c r="N998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86" s="3">
        <f>VLOOKUP(TableOMP[[#This Row],[Label]],TableAvg[],2,FALSE)</f>
        <v>20.206137000000002</v>
      </c>
      <c r="P9986" s="3">
        <f>VLOOKUP(TableOMP[[#This Row],[Label]],TableAvg[],3,FALSE)</f>
        <v>9.3356683494800166</v>
      </c>
      <c r="Q9986" s="3">
        <f>TableOMP[[#This Row],[Avg]]-$U$2*TableOMP[[#This Row],[StdDev]]</f>
        <v>1.5348003010399687</v>
      </c>
      <c r="R9986" s="3">
        <f>TableOMP[[#This Row],[Avg]]+$U$2*TableOMP[[#This Row],[StdDev]]</f>
        <v>38.877473698960031</v>
      </c>
      <c r="S9986" s="3">
        <f>IF(AND(TableOMP[[#This Row],[total_time]]&gt;=TableOMP[[#This Row],[Low]], TableOMP[[#This Row],[total_time]]&lt;=TableOMP[[#This Row],[High]]),1,0)</f>
        <v>1</v>
      </c>
    </row>
    <row r="9987" spans="1:19" x14ac:dyDescent="0.25">
      <c r="A9987" t="s">
        <v>27</v>
      </c>
      <c r="B9987">
        <v>10000</v>
      </c>
      <c r="C9987">
        <v>0</v>
      </c>
      <c r="D9987">
        <v>0</v>
      </c>
      <c r="E9987">
        <v>1</v>
      </c>
      <c r="F9987">
        <v>43</v>
      </c>
      <c r="G9987">
        <v>33.340961999999998</v>
      </c>
      <c r="H9987">
        <v>2.192625</v>
      </c>
      <c r="I9987">
        <v>0</v>
      </c>
      <c r="J9987">
        <v>0</v>
      </c>
      <c r="K9987" t="str">
        <f t="shared" si="16"/>
        <v>4</v>
      </c>
      <c r="L9987" t="s">
        <v>129</v>
      </c>
      <c r="M9987" t="s">
        <v>130</v>
      </c>
      <c r="N998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87" s="3">
        <f>VLOOKUP(TableOMP[[#This Row],[Label]],TableAvg[],2,FALSE)</f>
        <v>19.386289896551727</v>
      </c>
      <c r="P9987" s="3">
        <f>VLOOKUP(TableOMP[[#This Row],[Label]],TableAvg[],3,FALSE)</f>
        <v>9.356722659350508</v>
      </c>
      <c r="Q9987" s="3">
        <f>TableOMP[[#This Row],[Avg]]-$U$2*TableOMP[[#This Row],[StdDev]]</f>
        <v>0.67284457785071083</v>
      </c>
      <c r="R9987" s="3">
        <f>TableOMP[[#This Row],[Avg]]+$U$2*TableOMP[[#This Row],[StdDev]]</f>
        <v>38.099735215252743</v>
      </c>
      <c r="S9987" s="3">
        <f>IF(AND(TableOMP[[#This Row],[total_time]]&gt;=TableOMP[[#This Row],[Low]], TableOMP[[#This Row],[total_time]]&lt;=TableOMP[[#This Row],[High]]),1,0)</f>
        <v>1</v>
      </c>
    </row>
    <row r="9988" spans="1:19" x14ac:dyDescent="0.25">
      <c r="A9988" t="s">
        <v>27</v>
      </c>
      <c r="B9988">
        <v>10000</v>
      </c>
      <c r="C9988">
        <v>0</v>
      </c>
      <c r="D9988">
        <v>0</v>
      </c>
      <c r="E9988">
        <v>1</v>
      </c>
      <c r="F9988">
        <v>44</v>
      </c>
      <c r="G9988">
        <v>30.562694</v>
      </c>
      <c r="H9988">
        <v>1.864295</v>
      </c>
      <c r="I9988">
        <v>0</v>
      </c>
      <c r="J9988">
        <v>0</v>
      </c>
      <c r="K9988" t="str">
        <f t="shared" si="16"/>
        <v>4</v>
      </c>
      <c r="L9988" t="s">
        <v>129</v>
      </c>
      <c r="M9988" t="s">
        <v>130</v>
      </c>
      <c r="N998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88" s="3">
        <f>VLOOKUP(TableOMP[[#This Row],[Label]],TableAvg[],2,FALSE)</f>
        <v>21.556592607142864</v>
      </c>
      <c r="P9988" s="3">
        <f>VLOOKUP(TableOMP[[#This Row],[Label]],TableAvg[],3,FALSE)</f>
        <v>9.5239741975301975</v>
      </c>
      <c r="Q9988" s="3">
        <f>TableOMP[[#This Row],[Avg]]-$U$2*TableOMP[[#This Row],[StdDev]]</f>
        <v>2.5086442120824692</v>
      </c>
      <c r="R9988" s="3">
        <f>TableOMP[[#This Row],[Avg]]+$U$2*TableOMP[[#This Row],[StdDev]]</f>
        <v>40.604541002203263</v>
      </c>
      <c r="S9988" s="3">
        <f>IF(AND(TableOMP[[#This Row],[total_time]]&gt;=TableOMP[[#This Row],[Low]], TableOMP[[#This Row],[total_time]]&lt;=TableOMP[[#This Row],[High]]),1,0)</f>
        <v>1</v>
      </c>
    </row>
    <row r="9989" spans="1:19" x14ac:dyDescent="0.25">
      <c r="A9989" t="s">
        <v>27</v>
      </c>
      <c r="B9989">
        <v>10000</v>
      </c>
      <c r="C9989">
        <v>0</v>
      </c>
      <c r="D9989">
        <v>0</v>
      </c>
      <c r="E9989">
        <v>1</v>
      </c>
      <c r="F9989">
        <v>45</v>
      </c>
      <c r="G9989">
        <v>12.386873</v>
      </c>
      <c r="H9989">
        <v>1.7773909999999999</v>
      </c>
      <c r="I9989">
        <v>0</v>
      </c>
      <c r="J9989">
        <v>0</v>
      </c>
      <c r="K9989" t="str">
        <f t="shared" si="16"/>
        <v>4</v>
      </c>
      <c r="L9989" t="s">
        <v>129</v>
      </c>
      <c r="M9989" t="s">
        <v>130</v>
      </c>
      <c r="N998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89" s="3">
        <f>VLOOKUP(TableOMP[[#This Row],[Label]],TableAvg[],2,FALSE)</f>
        <v>26.108961571428576</v>
      </c>
      <c r="P9989" s="3">
        <f>VLOOKUP(TableOMP[[#This Row],[Label]],TableAvg[],3,FALSE)</f>
        <v>7.567723320778434</v>
      </c>
      <c r="Q9989" s="3">
        <f>TableOMP[[#This Row],[Avg]]-$U$2*TableOMP[[#This Row],[StdDev]]</f>
        <v>10.973514929871708</v>
      </c>
      <c r="R9989" s="3">
        <f>TableOMP[[#This Row],[Avg]]+$U$2*TableOMP[[#This Row],[StdDev]]</f>
        <v>41.244408212985448</v>
      </c>
      <c r="S9989" s="3">
        <f>IF(AND(TableOMP[[#This Row],[total_time]]&gt;=TableOMP[[#This Row],[Low]], TableOMP[[#This Row],[total_time]]&lt;=TableOMP[[#This Row],[High]]),1,0)</f>
        <v>1</v>
      </c>
    </row>
    <row r="9990" spans="1:19" x14ac:dyDescent="0.25">
      <c r="A9990" t="s">
        <v>27</v>
      </c>
      <c r="B9990">
        <v>10000</v>
      </c>
      <c r="C9990">
        <v>0</v>
      </c>
      <c r="D9990">
        <v>0</v>
      </c>
      <c r="E9990">
        <v>1</v>
      </c>
      <c r="F9990">
        <v>46</v>
      </c>
      <c r="G9990">
        <v>33.410487000000003</v>
      </c>
      <c r="H9990">
        <v>1.787868</v>
      </c>
      <c r="I9990">
        <v>0</v>
      </c>
      <c r="J9990">
        <v>0</v>
      </c>
      <c r="K9990" t="str">
        <f t="shared" si="16"/>
        <v>4</v>
      </c>
      <c r="L9990" t="s">
        <v>129</v>
      </c>
      <c r="M9990" t="s">
        <v>130</v>
      </c>
      <c r="N999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90" s="3">
        <f>VLOOKUP(TableOMP[[#This Row],[Label]],TableAvg[],2,FALSE)</f>
        <v>21.33952425</v>
      </c>
      <c r="P9990" s="3">
        <f>VLOOKUP(TableOMP[[#This Row],[Label]],TableAvg[],3,FALSE)</f>
        <v>9.4382373391227325</v>
      </c>
      <c r="Q9990" s="3">
        <f>TableOMP[[#This Row],[Avg]]-$U$2*TableOMP[[#This Row],[StdDev]]</f>
        <v>2.4630495717545351</v>
      </c>
      <c r="R9990" s="3">
        <f>TableOMP[[#This Row],[Avg]]+$U$2*TableOMP[[#This Row],[StdDev]]</f>
        <v>40.215998928245469</v>
      </c>
      <c r="S9990" s="3">
        <f>IF(AND(TableOMP[[#This Row],[total_time]]&gt;=TableOMP[[#This Row],[Low]], TableOMP[[#This Row],[total_time]]&lt;=TableOMP[[#This Row],[High]]),1,0)</f>
        <v>1</v>
      </c>
    </row>
    <row r="9991" spans="1:19" x14ac:dyDescent="0.25">
      <c r="A9991" t="s">
        <v>27</v>
      </c>
      <c r="B9991">
        <v>10000</v>
      </c>
      <c r="C9991">
        <v>0</v>
      </c>
      <c r="D9991">
        <v>0</v>
      </c>
      <c r="E9991">
        <v>1</v>
      </c>
      <c r="F9991">
        <v>47</v>
      </c>
      <c r="G9991">
        <v>31.728009</v>
      </c>
      <c r="H9991">
        <v>1.904353</v>
      </c>
      <c r="I9991">
        <v>0</v>
      </c>
      <c r="J9991">
        <v>0</v>
      </c>
      <c r="K9991" t="str">
        <f t="shared" si="16"/>
        <v>4</v>
      </c>
      <c r="L9991" t="s">
        <v>129</v>
      </c>
      <c r="M9991" t="s">
        <v>130</v>
      </c>
      <c r="N999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91" s="3">
        <f>VLOOKUP(TableOMP[[#This Row],[Label]],TableAvg[],2,FALSE)</f>
        <v>22.073098000000005</v>
      </c>
      <c r="P9991" s="3">
        <f>VLOOKUP(TableOMP[[#This Row],[Label]],TableAvg[],3,FALSE)</f>
        <v>9.0800087901737854</v>
      </c>
      <c r="Q9991" s="3">
        <f>TableOMP[[#This Row],[Avg]]-$U$2*TableOMP[[#This Row],[StdDev]]</f>
        <v>3.9130804196524345</v>
      </c>
      <c r="R9991" s="3">
        <f>TableOMP[[#This Row],[Avg]]+$U$2*TableOMP[[#This Row],[StdDev]]</f>
        <v>40.233115580347572</v>
      </c>
      <c r="S9991" s="3">
        <f>IF(AND(TableOMP[[#This Row],[total_time]]&gt;=TableOMP[[#This Row],[Low]], TableOMP[[#This Row],[total_time]]&lt;=TableOMP[[#This Row],[High]]),1,0)</f>
        <v>1</v>
      </c>
    </row>
    <row r="9992" spans="1:19" x14ac:dyDescent="0.25">
      <c r="A9992" t="s">
        <v>27</v>
      </c>
      <c r="B9992">
        <v>10000</v>
      </c>
      <c r="C9992">
        <v>0</v>
      </c>
      <c r="D9992">
        <v>0</v>
      </c>
      <c r="E9992">
        <v>1</v>
      </c>
      <c r="F9992">
        <v>48</v>
      </c>
      <c r="G9992">
        <v>25.758292000000001</v>
      </c>
      <c r="H9992">
        <v>14.889269000000001</v>
      </c>
      <c r="I9992">
        <v>0</v>
      </c>
      <c r="J9992">
        <v>0</v>
      </c>
      <c r="K9992" t="str">
        <f t="shared" si="16"/>
        <v>4</v>
      </c>
      <c r="L9992" t="s">
        <v>129</v>
      </c>
      <c r="M9992" t="s">
        <v>130</v>
      </c>
      <c r="N999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92" s="3">
        <f>VLOOKUP(TableOMP[[#This Row],[Label]],TableAvg[],2,FALSE)</f>
        <v>19.91024775</v>
      </c>
      <c r="P9992" s="3">
        <f>VLOOKUP(TableOMP[[#This Row],[Label]],TableAvg[],3,FALSE)</f>
        <v>8.9890914259441548</v>
      </c>
      <c r="Q9992" s="3">
        <f>TableOMP[[#This Row],[Avg]]-$U$2*TableOMP[[#This Row],[StdDev]]</f>
        <v>1.9320648981116904</v>
      </c>
      <c r="R9992" s="3">
        <f>TableOMP[[#This Row],[Avg]]+$U$2*TableOMP[[#This Row],[StdDev]]</f>
        <v>37.888430601888309</v>
      </c>
      <c r="S9992" s="3">
        <f>IF(AND(TableOMP[[#This Row],[total_time]]&gt;=TableOMP[[#This Row],[Low]], TableOMP[[#This Row],[total_time]]&lt;=TableOMP[[#This Row],[High]]),1,0)</f>
        <v>1</v>
      </c>
    </row>
    <row r="9993" spans="1:19" x14ac:dyDescent="0.25">
      <c r="A9993" t="s">
        <v>27</v>
      </c>
      <c r="B9993">
        <v>10000</v>
      </c>
      <c r="C9993">
        <v>0</v>
      </c>
      <c r="D9993">
        <v>0</v>
      </c>
      <c r="E9993">
        <v>1</v>
      </c>
      <c r="F9993">
        <v>49</v>
      </c>
      <c r="G9993">
        <v>13.160817</v>
      </c>
      <c r="H9993">
        <v>1.6592480000000001</v>
      </c>
      <c r="I9993">
        <v>0</v>
      </c>
      <c r="J9993">
        <v>0</v>
      </c>
      <c r="K9993" t="str">
        <f t="shared" si="16"/>
        <v>4</v>
      </c>
      <c r="L9993" t="s">
        <v>129</v>
      </c>
      <c r="M9993" t="s">
        <v>130</v>
      </c>
      <c r="N999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93" s="3">
        <f>VLOOKUP(TableOMP[[#This Row],[Label]],TableAvg[],2,FALSE)</f>
        <v>18.850676142857139</v>
      </c>
      <c r="P9993" s="3">
        <f>VLOOKUP(TableOMP[[#This Row],[Label]],TableAvg[],3,FALSE)</f>
        <v>8.9405976519509274</v>
      </c>
      <c r="Q9993" s="3">
        <f>TableOMP[[#This Row],[Avg]]-$U$2*TableOMP[[#This Row],[StdDev]]</f>
        <v>0.9694808389552847</v>
      </c>
      <c r="R9993" s="3">
        <f>TableOMP[[#This Row],[Avg]]+$U$2*TableOMP[[#This Row],[StdDev]]</f>
        <v>36.731871446758994</v>
      </c>
      <c r="S9993" s="3">
        <f>IF(AND(TableOMP[[#This Row],[total_time]]&gt;=TableOMP[[#This Row],[Low]], TableOMP[[#This Row],[total_time]]&lt;=TableOMP[[#This Row],[High]]),1,0)</f>
        <v>1</v>
      </c>
    </row>
    <row r="9994" spans="1:19" x14ac:dyDescent="0.25">
      <c r="A9994" t="s">
        <v>27</v>
      </c>
      <c r="B9994">
        <v>10000</v>
      </c>
      <c r="C9994">
        <v>0</v>
      </c>
      <c r="D9994">
        <v>0</v>
      </c>
      <c r="E9994">
        <v>1</v>
      </c>
      <c r="F9994">
        <v>50</v>
      </c>
      <c r="G9994">
        <v>14.073810999999999</v>
      </c>
      <c r="H9994">
        <v>1.977765</v>
      </c>
      <c r="I9994">
        <v>0</v>
      </c>
      <c r="J9994">
        <v>0</v>
      </c>
      <c r="K9994" t="str">
        <f t="shared" si="16"/>
        <v>4</v>
      </c>
      <c r="L9994" t="s">
        <v>129</v>
      </c>
      <c r="M9994" t="s">
        <v>130</v>
      </c>
      <c r="N999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94" s="3">
        <f>VLOOKUP(TableOMP[[#This Row],[Label]],TableAvg[],2,FALSE)</f>
        <v>21.831402321428566</v>
      </c>
      <c r="P9994" s="3">
        <f>VLOOKUP(TableOMP[[#This Row],[Label]],TableAvg[],3,FALSE)</f>
        <v>9.0477290995250179</v>
      </c>
      <c r="Q9994" s="3">
        <f>TableOMP[[#This Row],[Avg]]-$U$2*TableOMP[[#This Row],[StdDev]]</f>
        <v>3.7359441223785304</v>
      </c>
      <c r="R9994" s="3">
        <f>TableOMP[[#This Row],[Avg]]+$U$2*TableOMP[[#This Row],[StdDev]]</f>
        <v>39.926860520478598</v>
      </c>
      <c r="S9994" s="3">
        <f>IF(AND(TableOMP[[#This Row],[total_time]]&gt;=TableOMP[[#This Row],[Low]], TableOMP[[#This Row],[total_time]]&lt;=TableOMP[[#This Row],[High]]),1,0)</f>
        <v>1</v>
      </c>
    </row>
    <row r="9995" spans="1:19" x14ac:dyDescent="0.25">
      <c r="A9995" t="s">
        <v>27</v>
      </c>
      <c r="B9995">
        <v>10000</v>
      </c>
      <c r="C9995">
        <v>0</v>
      </c>
      <c r="D9995">
        <v>0</v>
      </c>
      <c r="E9995">
        <v>1</v>
      </c>
      <c r="F9995">
        <v>51</v>
      </c>
      <c r="G9995">
        <v>31.294474999999998</v>
      </c>
      <c r="H9995">
        <v>1.8763920000000001</v>
      </c>
      <c r="I9995">
        <v>0</v>
      </c>
      <c r="J9995">
        <v>0</v>
      </c>
      <c r="K9995" t="str">
        <f t="shared" si="16"/>
        <v>4</v>
      </c>
      <c r="L9995" t="s">
        <v>129</v>
      </c>
      <c r="M9995" t="s">
        <v>130</v>
      </c>
      <c r="N999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95" s="3">
        <f>VLOOKUP(TableOMP[[#This Row],[Label]],TableAvg[],2,FALSE)</f>
        <v>17.737151851851849</v>
      </c>
      <c r="P9995" s="3">
        <f>VLOOKUP(TableOMP[[#This Row],[Label]],TableAvg[],3,FALSE)</f>
        <v>8.9005041359941846</v>
      </c>
      <c r="Q9995" s="3">
        <f>TableOMP[[#This Row],[Avg]]-$U$2*TableOMP[[#This Row],[StdDev]]</f>
        <v>-6.3856420136520597E-2</v>
      </c>
      <c r="R9995" s="3">
        <f>TableOMP[[#This Row],[Avg]]+$U$2*TableOMP[[#This Row],[StdDev]]</f>
        <v>35.538160123840214</v>
      </c>
      <c r="S9995" s="3">
        <f>IF(AND(TableOMP[[#This Row],[total_time]]&gt;=TableOMP[[#This Row],[Low]], TableOMP[[#This Row],[total_time]]&lt;=TableOMP[[#This Row],[High]]),1,0)</f>
        <v>1</v>
      </c>
    </row>
    <row r="9996" spans="1:19" x14ac:dyDescent="0.25">
      <c r="A9996" t="s">
        <v>27</v>
      </c>
      <c r="B9996">
        <v>10000</v>
      </c>
      <c r="C9996">
        <v>0</v>
      </c>
      <c r="D9996">
        <v>0</v>
      </c>
      <c r="E9996">
        <v>1</v>
      </c>
      <c r="F9996">
        <v>52</v>
      </c>
      <c r="G9996">
        <v>13.523235</v>
      </c>
      <c r="H9996">
        <v>1.9610460000000001</v>
      </c>
      <c r="I9996">
        <v>0</v>
      </c>
      <c r="J9996">
        <v>0</v>
      </c>
      <c r="K9996" t="str">
        <f t="shared" si="16"/>
        <v>4</v>
      </c>
      <c r="L9996" t="s">
        <v>129</v>
      </c>
      <c r="M9996" t="s">
        <v>130</v>
      </c>
      <c r="N999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96" s="3">
        <f>VLOOKUP(TableOMP[[#This Row],[Label]],TableAvg[],2,FALSE)</f>
        <v>23.289516851851857</v>
      </c>
      <c r="P9996" s="3">
        <f>VLOOKUP(TableOMP[[#This Row],[Label]],TableAvg[],3,FALSE)</f>
        <v>11.135900762443443</v>
      </c>
      <c r="Q9996" s="3">
        <f>TableOMP[[#This Row],[Avg]]-$U$2*TableOMP[[#This Row],[StdDev]]</f>
        <v>1.0177153269649715</v>
      </c>
      <c r="R9996" s="3">
        <f>TableOMP[[#This Row],[Avg]]+$U$2*TableOMP[[#This Row],[StdDev]]</f>
        <v>45.56131837673874</v>
      </c>
      <c r="S9996" s="3">
        <f>IF(AND(TableOMP[[#This Row],[total_time]]&gt;=TableOMP[[#This Row],[Low]], TableOMP[[#This Row],[total_time]]&lt;=TableOMP[[#This Row],[High]]),1,0)</f>
        <v>1</v>
      </c>
    </row>
    <row r="9997" spans="1:19" x14ac:dyDescent="0.25">
      <c r="A9997" t="s">
        <v>27</v>
      </c>
      <c r="B9997">
        <v>10000</v>
      </c>
      <c r="C9997">
        <v>0</v>
      </c>
      <c r="D9997">
        <v>0</v>
      </c>
      <c r="E9997">
        <v>1</v>
      </c>
      <c r="F9997">
        <v>53</v>
      </c>
      <c r="G9997">
        <v>13.968769</v>
      </c>
      <c r="H9997">
        <v>1.9468000000000001</v>
      </c>
      <c r="I9997">
        <v>0</v>
      </c>
      <c r="J9997">
        <v>0</v>
      </c>
      <c r="K9997" t="str">
        <f t="shared" si="16"/>
        <v>4</v>
      </c>
      <c r="L9997" t="s">
        <v>129</v>
      </c>
      <c r="M9997" t="s">
        <v>130</v>
      </c>
      <c r="N999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97" s="3">
        <f>VLOOKUP(TableOMP[[#This Row],[Label]],TableAvg[],2,FALSE)</f>
        <v>20.976530925925925</v>
      </c>
      <c r="P9997" s="3">
        <f>VLOOKUP(TableOMP[[#This Row],[Label]],TableAvg[],3,FALSE)</f>
        <v>9.3978188170333041</v>
      </c>
      <c r="Q9997" s="3">
        <f>TableOMP[[#This Row],[Avg]]-$U$2*TableOMP[[#This Row],[StdDev]]</f>
        <v>2.1808932918593165</v>
      </c>
      <c r="R9997" s="3">
        <f>TableOMP[[#This Row],[Avg]]+$U$2*TableOMP[[#This Row],[StdDev]]</f>
        <v>39.772168559992537</v>
      </c>
      <c r="S9997" s="3">
        <f>IF(AND(TableOMP[[#This Row],[total_time]]&gt;=TableOMP[[#This Row],[Low]], TableOMP[[#This Row],[total_time]]&lt;=TableOMP[[#This Row],[High]]),1,0)</f>
        <v>1</v>
      </c>
    </row>
    <row r="9998" spans="1:19" x14ac:dyDescent="0.25">
      <c r="A9998" t="s">
        <v>27</v>
      </c>
      <c r="B9998">
        <v>10000</v>
      </c>
      <c r="C9998">
        <v>0</v>
      </c>
      <c r="D9998">
        <v>0</v>
      </c>
      <c r="E9998">
        <v>1</v>
      </c>
      <c r="F9998">
        <v>54</v>
      </c>
      <c r="G9998">
        <v>13.776270999999999</v>
      </c>
      <c r="H9998">
        <v>1.9285760000000001</v>
      </c>
      <c r="I9998">
        <v>0</v>
      </c>
      <c r="J9998">
        <v>0</v>
      </c>
      <c r="K9998" t="str">
        <f t="shared" si="16"/>
        <v>4</v>
      </c>
      <c r="L9998" t="s">
        <v>129</v>
      </c>
      <c r="M9998" t="s">
        <v>130</v>
      </c>
      <c r="N999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98" s="3">
        <f>VLOOKUP(TableOMP[[#This Row],[Label]],TableAvg[],2,FALSE)</f>
        <v>22.445551407407407</v>
      </c>
      <c r="P9998" s="3">
        <f>VLOOKUP(TableOMP[[#This Row],[Label]],TableAvg[],3,FALSE)</f>
        <v>9.5278826106641894</v>
      </c>
      <c r="Q9998" s="3">
        <f>TableOMP[[#This Row],[Avg]]-$U$2*TableOMP[[#This Row],[StdDev]]</f>
        <v>3.3897861860790286</v>
      </c>
      <c r="R9998" s="3">
        <f>TableOMP[[#This Row],[Avg]]+$U$2*TableOMP[[#This Row],[StdDev]]</f>
        <v>41.501316628735786</v>
      </c>
      <c r="S9998" s="3">
        <f>IF(AND(TableOMP[[#This Row],[total_time]]&gt;=TableOMP[[#This Row],[Low]], TableOMP[[#This Row],[total_time]]&lt;=TableOMP[[#This Row],[High]]),1,0)</f>
        <v>1</v>
      </c>
    </row>
    <row r="9999" spans="1:19" x14ac:dyDescent="0.25">
      <c r="A9999" t="s">
        <v>27</v>
      </c>
      <c r="B9999">
        <v>10000</v>
      </c>
      <c r="C9999">
        <v>0</v>
      </c>
      <c r="D9999">
        <v>0</v>
      </c>
      <c r="E9999">
        <v>1</v>
      </c>
      <c r="F9999">
        <v>55</v>
      </c>
      <c r="G9999">
        <v>31.953537000000001</v>
      </c>
      <c r="H9999">
        <v>1.8332790000000001</v>
      </c>
      <c r="I9999">
        <v>0</v>
      </c>
      <c r="J9999">
        <v>0</v>
      </c>
      <c r="K9999" t="str">
        <f t="shared" si="16"/>
        <v>4</v>
      </c>
      <c r="L9999" t="s">
        <v>129</v>
      </c>
      <c r="M9999" t="s">
        <v>130</v>
      </c>
      <c r="N999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99" s="3">
        <f>VLOOKUP(TableOMP[[#This Row],[Label]],TableAvg[],2,FALSE)</f>
        <v>19.780008555555561</v>
      </c>
      <c r="P9999" s="3">
        <f>VLOOKUP(TableOMP[[#This Row],[Label]],TableAvg[],3,FALSE)</f>
        <v>9.8262579595391362</v>
      </c>
      <c r="Q9999" s="3">
        <f>TableOMP[[#This Row],[Avg]]-$U$2*TableOMP[[#This Row],[StdDev]]</f>
        <v>0.12749263647728881</v>
      </c>
      <c r="R9999" s="3">
        <f>TableOMP[[#This Row],[Avg]]+$U$2*TableOMP[[#This Row],[StdDev]]</f>
        <v>39.432524474633837</v>
      </c>
      <c r="S9999" s="3">
        <f>IF(AND(TableOMP[[#This Row],[total_time]]&gt;=TableOMP[[#This Row],[Low]], TableOMP[[#This Row],[total_time]]&lt;=TableOMP[[#This Row],[High]]),1,0)</f>
        <v>1</v>
      </c>
    </row>
    <row r="10000" spans="1:19" x14ac:dyDescent="0.25">
      <c r="A10000" t="s">
        <v>27</v>
      </c>
      <c r="B10000">
        <v>10000</v>
      </c>
      <c r="C10000">
        <v>0</v>
      </c>
      <c r="D10000">
        <v>0</v>
      </c>
      <c r="E10000">
        <v>1</v>
      </c>
      <c r="F10000">
        <v>56</v>
      </c>
      <c r="G10000">
        <v>10.387511999999999</v>
      </c>
      <c r="H10000">
        <v>0.13800399999999999</v>
      </c>
      <c r="I10000">
        <v>0</v>
      </c>
      <c r="J10000">
        <v>0</v>
      </c>
      <c r="K10000" t="str">
        <f t="shared" si="16"/>
        <v>4</v>
      </c>
      <c r="L10000" t="s">
        <v>129</v>
      </c>
      <c r="M10000" t="s">
        <v>130</v>
      </c>
      <c r="N1000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00" s="3">
        <f>VLOOKUP(TableOMP[[#This Row],[Label]],TableAvg[],2,FALSE)</f>
        <v>20.881905629629632</v>
      </c>
      <c r="P10000" s="3">
        <f>VLOOKUP(TableOMP[[#This Row],[Label]],TableAvg[],3,FALSE)</f>
        <v>9.7048797750861944</v>
      </c>
      <c r="Q10000" s="3">
        <f>TableOMP[[#This Row],[Avg]]-$U$2*TableOMP[[#This Row],[StdDev]]</f>
        <v>1.472146079457243</v>
      </c>
      <c r="R10000" s="3">
        <f>TableOMP[[#This Row],[Avg]]+$U$2*TableOMP[[#This Row],[StdDev]]</f>
        <v>40.291665179802024</v>
      </c>
      <c r="S10000" s="3">
        <f>IF(AND(TableOMP[[#This Row],[total_time]]&gt;=TableOMP[[#This Row],[Low]], TableOMP[[#This Row],[total_time]]&lt;=TableOMP[[#This Row],[High]]),1,0)</f>
        <v>1</v>
      </c>
    </row>
    <row r="10001" spans="1:19" x14ac:dyDescent="0.25">
      <c r="A10001" t="s">
        <v>27</v>
      </c>
      <c r="B10001">
        <v>10000</v>
      </c>
      <c r="C10001">
        <v>0</v>
      </c>
      <c r="D10001">
        <v>0</v>
      </c>
      <c r="E10001">
        <v>1</v>
      </c>
      <c r="F10001">
        <v>57</v>
      </c>
      <c r="G10001">
        <v>30.507321000000001</v>
      </c>
      <c r="H10001">
        <v>0.155422</v>
      </c>
      <c r="I10001">
        <v>0</v>
      </c>
      <c r="J10001">
        <v>0</v>
      </c>
      <c r="K10001" t="str">
        <f t="shared" si="16"/>
        <v>4</v>
      </c>
      <c r="L10001" t="s">
        <v>129</v>
      </c>
      <c r="M10001" t="s">
        <v>130</v>
      </c>
      <c r="N1000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01" s="3">
        <f>VLOOKUP(TableOMP[[#This Row],[Label]],TableAvg[],2,FALSE)</f>
        <v>24.797914961538464</v>
      </c>
      <c r="P10001" s="3">
        <f>VLOOKUP(TableOMP[[#This Row],[Label]],TableAvg[],3,FALSE)</f>
        <v>9.2244738610175894</v>
      </c>
      <c r="Q10001" s="3">
        <f>TableOMP[[#This Row],[Avg]]-$U$2*TableOMP[[#This Row],[StdDev]]</f>
        <v>6.3489672395032848</v>
      </c>
      <c r="R10001" s="3">
        <f>TableOMP[[#This Row],[Avg]]+$U$2*TableOMP[[#This Row],[StdDev]]</f>
        <v>43.246862683573639</v>
      </c>
      <c r="S10001" s="3">
        <f>IF(AND(TableOMP[[#This Row],[total_time]]&gt;=TableOMP[[#This Row],[Low]], TableOMP[[#This Row],[total_time]]&lt;=TableOMP[[#This Row],[High]]),1,0)</f>
        <v>1</v>
      </c>
    </row>
    <row r="10002" spans="1:19" x14ac:dyDescent="0.25">
      <c r="A10002" t="s">
        <v>27</v>
      </c>
      <c r="B10002">
        <v>10000</v>
      </c>
      <c r="C10002">
        <v>0</v>
      </c>
      <c r="D10002">
        <v>0</v>
      </c>
      <c r="E10002">
        <v>1</v>
      </c>
      <c r="F10002">
        <v>58</v>
      </c>
      <c r="G10002">
        <v>29.136199999999999</v>
      </c>
      <c r="H10002">
        <v>0.13541900000000001</v>
      </c>
      <c r="I10002">
        <v>0</v>
      </c>
      <c r="J10002">
        <v>0</v>
      </c>
      <c r="K10002" t="str">
        <f t="shared" si="16"/>
        <v>4</v>
      </c>
      <c r="L10002" t="s">
        <v>129</v>
      </c>
      <c r="M10002" t="s">
        <v>130</v>
      </c>
      <c r="N1000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02" s="3">
        <f>VLOOKUP(TableOMP[[#This Row],[Label]],TableAvg[],2,FALSE)</f>
        <v>25.08190823076923</v>
      </c>
      <c r="P10002" s="3">
        <f>VLOOKUP(TableOMP[[#This Row],[Label]],TableAvg[],3,FALSE)</f>
        <v>8.6842077902559947</v>
      </c>
      <c r="Q10002" s="3">
        <f>TableOMP[[#This Row],[Avg]]-$U$2*TableOMP[[#This Row],[StdDev]]</f>
        <v>7.7134926502572405</v>
      </c>
      <c r="R10002" s="3">
        <f>TableOMP[[#This Row],[Avg]]+$U$2*TableOMP[[#This Row],[StdDev]]</f>
        <v>42.450323811281223</v>
      </c>
      <c r="S10002" s="3">
        <f>IF(AND(TableOMP[[#This Row],[total_time]]&gt;=TableOMP[[#This Row],[Low]], TableOMP[[#This Row],[total_time]]&lt;=TableOMP[[#This Row],[High]]),1,0)</f>
        <v>1</v>
      </c>
    </row>
    <row r="10003" spans="1:19" x14ac:dyDescent="0.25">
      <c r="A10003" t="s">
        <v>27</v>
      </c>
      <c r="B10003">
        <v>10000</v>
      </c>
      <c r="C10003">
        <v>0</v>
      </c>
      <c r="D10003">
        <v>0</v>
      </c>
      <c r="E10003">
        <v>1</v>
      </c>
      <c r="F10003">
        <v>59</v>
      </c>
      <c r="G10003">
        <v>12.099278</v>
      </c>
      <c r="H10003">
        <v>0.117981</v>
      </c>
      <c r="I10003">
        <v>0</v>
      </c>
      <c r="J10003">
        <v>0</v>
      </c>
      <c r="K10003" t="str">
        <f t="shared" si="16"/>
        <v>4</v>
      </c>
      <c r="L10003" t="s">
        <v>129</v>
      </c>
      <c r="M10003" t="s">
        <v>130</v>
      </c>
      <c r="N1000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03" s="3">
        <f>VLOOKUP(TableOMP[[#This Row],[Label]],TableAvg[],2,FALSE)</f>
        <v>19.769097730769229</v>
      </c>
      <c r="P10003" s="3">
        <f>VLOOKUP(TableOMP[[#This Row],[Label]],TableAvg[],3,FALSE)</f>
        <v>9.8607226380025708</v>
      </c>
      <c r="Q10003" s="3">
        <f>TableOMP[[#This Row],[Avg]]-$U$2*TableOMP[[#This Row],[StdDev]]</f>
        <v>4.7652454764087082E-2</v>
      </c>
      <c r="R10003" s="3">
        <f>TableOMP[[#This Row],[Avg]]+$U$2*TableOMP[[#This Row],[StdDev]]</f>
        <v>39.490543006774374</v>
      </c>
      <c r="S10003" s="3">
        <f>IF(AND(TableOMP[[#This Row],[total_time]]&gt;=TableOMP[[#This Row],[Low]], TableOMP[[#This Row],[total_time]]&lt;=TableOMP[[#This Row],[High]]),1,0)</f>
        <v>1</v>
      </c>
    </row>
    <row r="10004" spans="1:19" x14ac:dyDescent="0.25">
      <c r="A10004" t="s">
        <v>27</v>
      </c>
      <c r="B10004">
        <v>10000</v>
      </c>
      <c r="C10004">
        <v>0</v>
      </c>
      <c r="D10004">
        <v>0</v>
      </c>
      <c r="E10004">
        <v>1</v>
      </c>
      <c r="F10004">
        <v>60</v>
      </c>
      <c r="G10004">
        <v>11.801413</v>
      </c>
      <c r="H10004">
        <v>0.123788</v>
      </c>
      <c r="I10004">
        <v>0</v>
      </c>
      <c r="J10004">
        <v>0</v>
      </c>
      <c r="K10004" t="str">
        <f t="shared" si="16"/>
        <v>4</v>
      </c>
      <c r="L10004" t="s">
        <v>129</v>
      </c>
      <c r="M10004" t="s">
        <v>130</v>
      </c>
      <c r="N1000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04" s="3">
        <f>VLOOKUP(TableOMP[[#This Row],[Label]],TableAvg[],2,FALSE)</f>
        <v>20.141973615384618</v>
      </c>
      <c r="P10004" s="3">
        <f>VLOOKUP(TableOMP[[#This Row],[Label]],TableAvg[],3,FALSE)</f>
        <v>9.5355048512637754</v>
      </c>
      <c r="Q10004" s="3">
        <f>TableOMP[[#This Row],[Avg]]-$U$2*TableOMP[[#This Row],[StdDev]]</f>
        <v>1.0709639128570672</v>
      </c>
      <c r="R10004" s="3">
        <f>TableOMP[[#This Row],[Avg]]+$U$2*TableOMP[[#This Row],[StdDev]]</f>
        <v>39.212983317912169</v>
      </c>
      <c r="S10004" s="3">
        <f>IF(AND(TableOMP[[#This Row],[total_time]]&gt;=TableOMP[[#This Row],[Low]], TableOMP[[#This Row],[total_time]]&lt;=TableOMP[[#This Row],[High]]),1,0)</f>
        <v>1</v>
      </c>
    </row>
    <row r="10005" spans="1:19" x14ac:dyDescent="0.25">
      <c r="A10005" t="s">
        <v>27</v>
      </c>
      <c r="B10005">
        <v>10000</v>
      </c>
      <c r="C10005">
        <v>0</v>
      </c>
      <c r="D10005">
        <v>0</v>
      </c>
      <c r="E10005">
        <v>1</v>
      </c>
      <c r="F10005">
        <v>61</v>
      </c>
      <c r="G10005">
        <v>12.039183</v>
      </c>
      <c r="H10005">
        <v>0.116031</v>
      </c>
      <c r="I10005">
        <v>0</v>
      </c>
      <c r="J10005">
        <v>0</v>
      </c>
      <c r="K10005" t="str">
        <f t="shared" si="16"/>
        <v>4</v>
      </c>
      <c r="L10005" t="s">
        <v>129</v>
      </c>
      <c r="M10005" t="s">
        <v>130</v>
      </c>
      <c r="N1000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05" s="3">
        <f>VLOOKUP(TableOMP[[#This Row],[Label]],TableAvg[],2,FALSE)</f>
        <v>23.750743115384619</v>
      </c>
      <c r="P10005" s="3">
        <f>VLOOKUP(TableOMP[[#This Row],[Label]],TableAvg[],3,FALSE)</f>
        <v>9.4969429529989462</v>
      </c>
      <c r="Q10005" s="3">
        <f>TableOMP[[#This Row],[Avg]]-$U$2*TableOMP[[#This Row],[StdDev]]</f>
        <v>4.7568572093867267</v>
      </c>
      <c r="R10005" s="3">
        <f>TableOMP[[#This Row],[Avg]]+$U$2*TableOMP[[#This Row],[StdDev]]</f>
        <v>42.744629021382508</v>
      </c>
      <c r="S10005" s="3">
        <f>IF(AND(TableOMP[[#This Row],[total_time]]&gt;=TableOMP[[#This Row],[Low]], TableOMP[[#This Row],[total_time]]&lt;=TableOMP[[#This Row],[High]]),1,0)</f>
        <v>1</v>
      </c>
    </row>
    <row r="10006" spans="1:19" x14ac:dyDescent="0.25">
      <c r="A10006" t="s">
        <v>27</v>
      </c>
      <c r="B10006">
        <v>10000</v>
      </c>
      <c r="C10006">
        <v>0</v>
      </c>
      <c r="D10006">
        <v>0</v>
      </c>
      <c r="E10006">
        <v>1</v>
      </c>
      <c r="F10006">
        <v>62</v>
      </c>
      <c r="G10006">
        <v>29.599357000000001</v>
      </c>
      <c r="H10006">
        <v>0.100811</v>
      </c>
      <c r="I10006">
        <v>0</v>
      </c>
      <c r="J10006">
        <v>0</v>
      </c>
      <c r="K10006" t="str">
        <f t="shared" si="16"/>
        <v>4</v>
      </c>
      <c r="L10006" t="s">
        <v>129</v>
      </c>
      <c r="M10006" t="s">
        <v>130</v>
      </c>
      <c r="N1000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06" s="3">
        <f>VLOOKUP(TableOMP[[#This Row],[Label]],TableAvg[],2,FALSE)</f>
        <v>19.084940192307691</v>
      </c>
      <c r="P10006" s="3">
        <f>VLOOKUP(TableOMP[[#This Row],[Label]],TableAvg[],3,FALSE)</f>
        <v>9.8503241807080073</v>
      </c>
      <c r="Q10006" s="3">
        <f>TableOMP[[#This Row],[Avg]]-$U$2*TableOMP[[#This Row],[StdDev]]</f>
        <v>-0.61570816910832349</v>
      </c>
      <c r="R10006" s="3">
        <f>TableOMP[[#This Row],[Avg]]+$U$2*TableOMP[[#This Row],[StdDev]]</f>
        <v>38.785588553723706</v>
      </c>
      <c r="S10006" s="3">
        <f>IF(AND(TableOMP[[#This Row],[total_time]]&gt;=TableOMP[[#This Row],[Low]], TableOMP[[#This Row],[total_time]]&lt;=TableOMP[[#This Row],[High]]),1,0)</f>
        <v>1</v>
      </c>
    </row>
    <row r="10007" spans="1:19" x14ac:dyDescent="0.25">
      <c r="A10007" t="s">
        <v>27</v>
      </c>
      <c r="B10007">
        <v>10000</v>
      </c>
      <c r="C10007">
        <v>0</v>
      </c>
      <c r="D10007">
        <v>0</v>
      </c>
      <c r="E10007">
        <v>1</v>
      </c>
      <c r="F10007">
        <v>63</v>
      </c>
      <c r="G10007">
        <v>10.016195</v>
      </c>
      <c r="H10007">
        <v>0.12180199999999999</v>
      </c>
      <c r="I10007">
        <v>0</v>
      </c>
      <c r="J10007">
        <v>0</v>
      </c>
      <c r="K10007" t="str">
        <f t="shared" si="16"/>
        <v>4</v>
      </c>
      <c r="L10007" t="s">
        <v>129</v>
      </c>
      <c r="M10007" t="s">
        <v>130</v>
      </c>
      <c r="N1000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07" s="3">
        <f>VLOOKUP(TableOMP[[#This Row],[Label]],TableAvg[],2,FALSE)</f>
        <v>21.347046730769232</v>
      </c>
      <c r="P10007" s="3">
        <f>VLOOKUP(TableOMP[[#This Row],[Label]],TableAvg[],3,FALSE)</f>
        <v>10.036286516209548</v>
      </c>
      <c r="Q10007" s="3">
        <f>TableOMP[[#This Row],[Avg]]-$U$2*TableOMP[[#This Row],[StdDev]]</f>
        <v>1.2744736983501355</v>
      </c>
      <c r="R10007" s="3">
        <f>TableOMP[[#This Row],[Avg]]+$U$2*TableOMP[[#This Row],[StdDev]]</f>
        <v>41.419619763188329</v>
      </c>
      <c r="S10007" s="3">
        <f>IF(AND(TableOMP[[#This Row],[total_time]]&gt;=TableOMP[[#This Row],[Low]], TableOMP[[#This Row],[total_time]]&lt;=TableOMP[[#This Row],[High]]),1,0)</f>
        <v>1</v>
      </c>
    </row>
    <row r="10008" spans="1:19" x14ac:dyDescent="0.25">
      <c r="A10008" t="s">
        <v>27</v>
      </c>
      <c r="B10008">
        <v>10000</v>
      </c>
      <c r="C10008">
        <v>0</v>
      </c>
      <c r="D10008">
        <v>0</v>
      </c>
      <c r="E10008">
        <v>1</v>
      </c>
      <c r="F10008">
        <v>64</v>
      </c>
      <c r="G10008">
        <v>10.747659000000001</v>
      </c>
      <c r="H10008">
        <v>0.12836400000000001</v>
      </c>
      <c r="I10008">
        <v>0</v>
      </c>
      <c r="J10008">
        <v>0</v>
      </c>
      <c r="K10008" t="str">
        <f t="shared" si="16"/>
        <v>4</v>
      </c>
      <c r="L10008" t="s">
        <v>129</v>
      </c>
      <c r="M10008" t="s">
        <v>130</v>
      </c>
      <c r="N1000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08" s="3">
        <f>VLOOKUP(TableOMP[[#This Row],[Label]],TableAvg[],2,FALSE)</f>
        <v>21.531331384615385</v>
      </c>
      <c r="P10008" s="3">
        <f>VLOOKUP(TableOMP[[#This Row],[Label]],TableAvg[],3,FALSE)</f>
        <v>10.009139262313729</v>
      </c>
      <c r="Q10008" s="3">
        <f>TableOMP[[#This Row],[Avg]]-$U$2*TableOMP[[#This Row],[StdDev]]</f>
        <v>1.5130528599879263</v>
      </c>
      <c r="R10008" s="3">
        <f>TableOMP[[#This Row],[Avg]]+$U$2*TableOMP[[#This Row],[StdDev]]</f>
        <v>41.549609909242847</v>
      </c>
      <c r="S10008" s="3">
        <f>IF(AND(TableOMP[[#This Row],[total_time]]&gt;=TableOMP[[#This Row],[Low]], TableOMP[[#This Row],[total_time]]&lt;=TableOMP[[#This Row],[High]]),1,0)</f>
        <v>1</v>
      </c>
    </row>
    <row r="10009" spans="1:19" x14ac:dyDescent="0.25">
      <c r="A10009" t="s">
        <v>27</v>
      </c>
      <c r="B10009">
        <v>10000</v>
      </c>
      <c r="C10009">
        <v>0</v>
      </c>
      <c r="D10009">
        <v>0</v>
      </c>
      <c r="E10009">
        <v>1</v>
      </c>
      <c r="F10009">
        <v>1</v>
      </c>
      <c r="G10009">
        <v>2.705257</v>
      </c>
      <c r="H10009">
        <v>7.3405999999999999E-2</v>
      </c>
      <c r="I10009">
        <v>0</v>
      </c>
      <c r="J10009">
        <v>0</v>
      </c>
      <c r="K10009" t="str">
        <f t="shared" si="16"/>
        <v>4</v>
      </c>
      <c r="L10009" t="s">
        <v>129</v>
      </c>
      <c r="M10009" t="s">
        <v>130</v>
      </c>
      <c r="N1000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09" s="3">
        <f>VLOOKUP(TableOMP[[#This Row],[Label]],TableAvg[],2,FALSE)</f>
        <v>3.6887529117647055</v>
      </c>
      <c r="P10009" s="3">
        <f>VLOOKUP(TableOMP[[#This Row],[Label]],TableAvg[],3,FALSE)</f>
        <v>0.90423785867053863</v>
      </c>
      <c r="Q10009" s="3">
        <f>TableOMP[[#This Row],[Avg]]-$U$2*TableOMP[[#This Row],[StdDev]]</f>
        <v>1.8802771944236283</v>
      </c>
      <c r="R10009" s="3">
        <f>TableOMP[[#This Row],[Avg]]+$U$2*TableOMP[[#This Row],[StdDev]]</f>
        <v>5.4972286291057824</v>
      </c>
      <c r="S10009" s="3">
        <f>IF(AND(TableOMP[[#This Row],[total_time]]&gt;=TableOMP[[#This Row],[Low]], TableOMP[[#This Row],[total_time]]&lt;=TableOMP[[#This Row],[High]]),1,0)</f>
        <v>1</v>
      </c>
    </row>
    <row r="10010" spans="1:19" x14ac:dyDescent="0.25">
      <c r="A10010" t="s">
        <v>27</v>
      </c>
      <c r="B10010">
        <v>10000</v>
      </c>
      <c r="C10010">
        <v>0</v>
      </c>
      <c r="D10010">
        <v>0</v>
      </c>
      <c r="E10010">
        <v>1</v>
      </c>
      <c r="F10010">
        <v>2</v>
      </c>
      <c r="G10010">
        <v>19.371347</v>
      </c>
      <c r="H10010">
        <v>8.1477999999999995E-2</v>
      </c>
      <c r="I10010">
        <v>0</v>
      </c>
      <c r="J10010">
        <v>0</v>
      </c>
      <c r="K10010" t="str">
        <f t="shared" ref="K10010:K10073" si="17">MID(M10010,22,1)</f>
        <v>4</v>
      </c>
      <c r="L10010" t="s">
        <v>129</v>
      </c>
      <c r="M10010" t="s">
        <v>130</v>
      </c>
      <c r="N1001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10" s="3">
        <f>VLOOKUP(TableOMP[[#This Row],[Label]],TableAvg[],2,FALSE)</f>
        <v>19.844972911764707</v>
      </c>
      <c r="P10010" s="3">
        <f>VLOOKUP(TableOMP[[#This Row],[Label]],TableAvg[],3,FALSE)</f>
        <v>2.3787024394751985</v>
      </c>
      <c r="Q10010" s="3">
        <f>TableOMP[[#This Row],[Avg]]-$U$2*TableOMP[[#This Row],[StdDev]]</f>
        <v>15.08756803281431</v>
      </c>
      <c r="R10010" s="3">
        <f>TableOMP[[#This Row],[Avg]]+$U$2*TableOMP[[#This Row],[StdDev]]</f>
        <v>24.602377790715103</v>
      </c>
      <c r="S10010" s="3">
        <f>IF(AND(TableOMP[[#This Row],[total_time]]&gt;=TableOMP[[#This Row],[Low]], TableOMP[[#This Row],[total_time]]&lt;=TableOMP[[#This Row],[High]]),1,0)</f>
        <v>1</v>
      </c>
    </row>
    <row r="10011" spans="1:19" x14ac:dyDescent="0.25">
      <c r="A10011" t="s">
        <v>27</v>
      </c>
      <c r="B10011">
        <v>10000</v>
      </c>
      <c r="C10011">
        <v>0</v>
      </c>
      <c r="D10011">
        <v>0</v>
      </c>
      <c r="E10011">
        <v>1</v>
      </c>
      <c r="F10011">
        <v>3</v>
      </c>
      <c r="G10011">
        <v>7.163913</v>
      </c>
      <c r="H10011">
        <v>9.3515000000000001E-2</v>
      </c>
      <c r="I10011">
        <v>0</v>
      </c>
      <c r="J10011">
        <v>0</v>
      </c>
      <c r="K10011" t="str">
        <f t="shared" si="17"/>
        <v>4</v>
      </c>
      <c r="L10011" t="s">
        <v>129</v>
      </c>
      <c r="M10011" t="s">
        <v>130</v>
      </c>
      <c r="N1001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11" s="3">
        <f>VLOOKUP(TableOMP[[#This Row],[Label]],TableAvg[],2,FALSE)</f>
        <v>7.0879812352941185</v>
      </c>
      <c r="P10011" s="3">
        <f>VLOOKUP(TableOMP[[#This Row],[Label]],TableAvg[],3,FALSE)</f>
        <v>1.1352525779008207</v>
      </c>
      <c r="Q10011" s="3">
        <f>TableOMP[[#This Row],[Avg]]-$U$2*TableOMP[[#This Row],[StdDev]]</f>
        <v>4.8174760794924776</v>
      </c>
      <c r="R10011" s="3">
        <f>TableOMP[[#This Row],[Avg]]+$U$2*TableOMP[[#This Row],[StdDev]]</f>
        <v>9.3584863910957594</v>
      </c>
      <c r="S10011" s="3">
        <f>IF(AND(TableOMP[[#This Row],[total_time]]&gt;=TableOMP[[#This Row],[Low]], TableOMP[[#This Row],[total_time]]&lt;=TableOMP[[#This Row],[High]]),1,0)</f>
        <v>1</v>
      </c>
    </row>
    <row r="10012" spans="1:19" x14ac:dyDescent="0.25">
      <c r="A10012" t="s">
        <v>27</v>
      </c>
      <c r="B10012">
        <v>10000</v>
      </c>
      <c r="C10012">
        <v>0</v>
      </c>
      <c r="D10012">
        <v>0</v>
      </c>
      <c r="E10012">
        <v>1</v>
      </c>
      <c r="F10012">
        <v>4</v>
      </c>
      <c r="G10012">
        <v>9.7864950000000004</v>
      </c>
      <c r="H10012">
        <v>8.3186999999999997E-2</v>
      </c>
      <c r="I10012">
        <v>0</v>
      </c>
      <c r="J10012">
        <v>0</v>
      </c>
      <c r="K10012" t="str">
        <f t="shared" si="17"/>
        <v>4</v>
      </c>
      <c r="L10012" t="s">
        <v>129</v>
      </c>
      <c r="M10012" t="s">
        <v>130</v>
      </c>
      <c r="N1001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12" s="3">
        <f>VLOOKUP(TableOMP[[#This Row],[Label]],TableAvg[],2,FALSE)</f>
        <v>9.9179669117647062</v>
      </c>
      <c r="P10012" s="3">
        <f>VLOOKUP(TableOMP[[#This Row],[Label]],TableAvg[],3,FALSE)</f>
        <v>2.5953991770789595</v>
      </c>
      <c r="Q10012" s="3">
        <f>TableOMP[[#This Row],[Avg]]-$U$2*TableOMP[[#This Row],[StdDev]]</f>
        <v>4.7271685576067872</v>
      </c>
      <c r="R10012" s="3">
        <f>TableOMP[[#This Row],[Avg]]+$U$2*TableOMP[[#This Row],[StdDev]]</f>
        <v>15.108765265922624</v>
      </c>
      <c r="S10012" s="3">
        <f>IF(AND(TableOMP[[#This Row],[total_time]]&gt;=TableOMP[[#This Row],[Low]], TableOMP[[#This Row],[total_time]]&lt;=TableOMP[[#This Row],[High]]),1,0)</f>
        <v>1</v>
      </c>
    </row>
    <row r="10013" spans="1:19" x14ac:dyDescent="0.25">
      <c r="A10013" t="s">
        <v>27</v>
      </c>
      <c r="B10013">
        <v>10000</v>
      </c>
      <c r="C10013">
        <v>0</v>
      </c>
      <c r="D10013">
        <v>0</v>
      </c>
      <c r="E10013">
        <v>1</v>
      </c>
      <c r="F10013">
        <v>5</v>
      </c>
      <c r="G10013">
        <v>11.353593999999999</v>
      </c>
      <c r="H10013">
        <v>0.13172</v>
      </c>
      <c r="I10013">
        <v>0</v>
      </c>
      <c r="J10013">
        <v>0</v>
      </c>
      <c r="K10013" t="str">
        <f t="shared" si="17"/>
        <v>4</v>
      </c>
      <c r="L10013" t="s">
        <v>129</v>
      </c>
      <c r="M10013" t="s">
        <v>130</v>
      </c>
      <c r="N100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13" s="3">
        <f>VLOOKUP(TableOMP[[#This Row],[Label]],TableAvg[],2,FALSE)</f>
        <v>12.53978611764706</v>
      </c>
      <c r="P10013" s="3">
        <f>VLOOKUP(TableOMP[[#This Row],[Label]],TableAvg[],3,FALSE)</f>
        <v>1.5445364028980233</v>
      </c>
      <c r="Q10013" s="3">
        <f>TableOMP[[#This Row],[Avg]]-$U$2*TableOMP[[#This Row],[StdDev]]</f>
        <v>9.4507133118510129</v>
      </c>
      <c r="R10013" s="3">
        <f>TableOMP[[#This Row],[Avg]]+$U$2*TableOMP[[#This Row],[StdDev]]</f>
        <v>15.628858923443106</v>
      </c>
      <c r="S10013" s="3">
        <f>IF(AND(TableOMP[[#This Row],[total_time]]&gt;=TableOMP[[#This Row],[Low]], TableOMP[[#This Row],[total_time]]&lt;=TableOMP[[#This Row],[High]]),1,0)</f>
        <v>1</v>
      </c>
    </row>
    <row r="10014" spans="1:19" x14ac:dyDescent="0.25">
      <c r="A10014" t="s">
        <v>27</v>
      </c>
      <c r="B10014">
        <v>10000</v>
      </c>
      <c r="C10014">
        <v>0</v>
      </c>
      <c r="D10014">
        <v>0</v>
      </c>
      <c r="E10014">
        <v>1</v>
      </c>
      <c r="F10014">
        <v>6</v>
      </c>
      <c r="G10014">
        <v>15.913482999999999</v>
      </c>
      <c r="H10014">
        <v>6.9209000000000007E-2</v>
      </c>
      <c r="I10014">
        <v>0</v>
      </c>
      <c r="J10014">
        <v>0</v>
      </c>
      <c r="K10014" t="str">
        <f t="shared" si="17"/>
        <v>4</v>
      </c>
      <c r="L10014" t="s">
        <v>129</v>
      </c>
      <c r="M10014" t="s">
        <v>130</v>
      </c>
      <c r="N100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14" s="3">
        <f>VLOOKUP(TableOMP[[#This Row],[Label]],TableAvg[],2,FALSE)</f>
        <v>17.186305852941175</v>
      </c>
      <c r="P10014" s="3">
        <f>VLOOKUP(TableOMP[[#This Row],[Label]],TableAvg[],3,FALSE)</f>
        <v>1.453088740354411</v>
      </c>
      <c r="Q10014" s="3">
        <f>TableOMP[[#This Row],[Avg]]-$U$2*TableOMP[[#This Row],[StdDev]]</f>
        <v>14.280128372232353</v>
      </c>
      <c r="R10014" s="3">
        <f>TableOMP[[#This Row],[Avg]]+$U$2*TableOMP[[#This Row],[StdDev]]</f>
        <v>20.092483333649998</v>
      </c>
      <c r="S10014" s="3">
        <f>IF(AND(TableOMP[[#This Row],[total_time]]&gt;=TableOMP[[#This Row],[Low]], TableOMP[[#This Row],[total_time]]&lt;=TableOMP[[#This Row],[High]]),1,0)</f>
        <v>1</v>
      </c>
    </row>
    <row r="10015" spans="1:19" x14ac:dyDescent="0.25">
      <c r="A10015" t="s">
        <v>27</v>
      </c>
      <c r="B10015">
        <v>10000</v>
      </c>
      <c r="C10015">
        <v>0</v>
      </c>
      <c r="D10015">
        <v>0</v>
      </c>
      <c r="E10015">
        <v>1</v>
      </c>
      <c r="F10015">
        <v>7</v>
      </c>
      <c r="G10015">
        <v>16.088846</v>
      </c>
      <c r="H10015">
        <v>7.8423000000000007E-2</v>
      </c>
      <c r="I10015">
        <v>0</v>
      </c>
      <c r="J10015">
        <v>0</v>
      </c>
      <c r="K10015" t="str">
        <f t="shared" si="17"/>
        <v>4</v>
      </c>
      <c r="L10015" t="s">
        <v>129</v>
      </c>
      <c r="M10015" t="s">
        <v>130</v>
      </c>
      <c r="N100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15" s="3">
        <f>VLOOKUP(TableOMP[[#This Row],[Label]],TableAvg[],2,FALSE)</f>
        <v>18.569956588235296</v>
      </c>
      <c r="P10015" s="3">
        <f>VLOOKUP(TableOMP[[#This Row],[Label]],TableAvg[],3,FALSE)</f>
        <v>2.4107893631359065</v>
      </c>
      <c r="Q10015" s="3">
        <f>TableOMP[[#This Row],[Avg]]-$U$2*TableOMP[[#This Row],[StdDev]]</f>
        <v>13.748377861963483</v>
      </c>
      <c r="R10015" s="3">
        <f>TableOMP[[#This Row],[Avg]]+$U$2*TableOMP[[#This Row],[StdDev]]</f>
        <v>23.391535314507109</v>
      </c>
      <c r="S10015" s="3">
        <f>IF(AND(TableOMP[[#This Row],[total_time]]&gt;=TableOMP[[#This Row],[Low]], TableOMP[[#This Row],[total_time]]&lt;=TableOMP[[#This Row],[High]]),1,0)</f>
        <v>1</v>
      </c>
    </row>
    <row r="10016" spans="1:19" x14ac:dyDescent="0.25">
      <c r="A10016" t="s">
        <v>27</v>
      </c>
      <c r="B10016">
        <v>10000</v>
      </c>
      <c r="C10016">
        <v>0</v>
      </c>
      <c r="D10016">
        <v>0</v>
      </c>
      <c r="E10016">
        <v>1</v>
      </c>
      <c r="F10016">
        <v>8</v>
      </c>
      <c r="G10016">
        <v>16.635014999999999</v>
      </c>
      <c r="H10016">
        <v>8.3821999999999994E-2</v>
      </c>
      <c r="I10016">
        <v>0</v>
      </c>
      <c r="J10016">
        <v>0</v>
      </c>
      <c r="K10016" t="str">
        <f t="shared" si="17"/>
        <v>4</v>
      </c>
      <c r="L10016" t="s">
        <v>129</v>
      </c>
      <c r="M10016" t="s">
        <v>130</v>
      </c>
      <c r="N100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16" s="3">
        <f>VLOOKUP(TableOMP[[#This Row],[Label]],TableAvg[],2,FALSE)</f>
        <v>18.96842035294118</v>
      </c>
      <c r="P10016" s="3">
        <f>VLOOKUP(TableOMP[[#This Row],[Label]],TableAvg[],3,FALSE)</f>
        <v>2.0011168989635033</v>
      </c>
      <c r="Q10016" s="3">
        <f>TableOMP[[#This Row],[Avg]]-$U$2*TableOMP[[#This Row],[StdDev]]</f>
        <v>14.966186555014174</v>
      </c>
      <c r="R10016" s="3">
        <f>TableOMP[[#This Row],[Avg]]+$U$2*TableOMP[[#This Row],[StdDev]]</f>
        <v>22.970654150868185</v>
      </c>
      <c r="S10016" s="3">
        <f>IF(AND(TableOMP[[#This Row],[total_time]]&gt;=TableOMP[[#This Row],[Low]], TableOMP[[#This Row],[total_time]]&lt;=TableOMP[[#This Row],[High]]),1,0)</f>
        <v>1</v>
      </c>
    </row>
    <row r="10017" spans="1:19" x14ac:dyDescent="0.25">
      <c r="A10017" t="s">
        <v>27</v>
      </c>
      <c r="B10017">
        <v>10000</v>
      </c>
      <c r="C10017">
        <v>0</v>
      </c>
      <c r="D10017">
        <v>0</v>
      </c>
      <c r="E10017">
        <v>1</v>
      </c>
      <c r="F10017">
        <v>9</v>
      </c>
      <c r="G10017">
        <v>15.742153999999999</v>
      </c>
      <c r="H10017">
        <v>8.3538000000000001E-2</v>
      </c>
      <c r="I10017">
        <v>0</v>
      </c>
      <c r="J10017">
        <v>0</v>
      </c>
      <c r="K10017" t="str">
        <f t="shared" si="17"/>
        <v>4</v>
      </c>
      <c r="L10017" t="s">
        <v>129</v>
      </c>
      <c r="M10017" t="s">
        <v>130</v>
      </c>
      <c r="N100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17" s="3">
        <f>VLOOKUP(TableOMP[[#This Row],[Label]],TableAvg[],2,FALSE)</f>
        <v>17.979193705882359</v>
      </c>
      <c r="P10017" s="3">
        <f>VLOOKUP(TableOMP[[#This Row],[Label]],TableAvg[],3,FALSE)</f>
        <v>2.0682185463870035</v>
      </c>
      <c r="Q10017" s="3">
        <f>TableOMP[[#This Row],[Avg]]-$U$2*TableOMP[[#This Row],[StdDev]]</f>
        <v>13.842756613108353</v>
      </c>
      <c r="R10017" s="3">
        <f>TableOMP[[#This Row],[Avg]]+$U$2*TableOMP[[#This Row],[StdDev]]</f>
        <v>22.115630798656365</v>
      </c>
      <c r="S10017" s="3">
        <f>IF(AND(TableOMP[[#This Row],[total_time]]&gt;=TableOMP[[#This Row],[Low]], TableOMP[[#This Row],[total_time]]&lt;=TableOMP[[#This Row],[High]]),1,0)</f>
        <v>1</v>
      </c>
    </row>
    <row r="10018" spans="1:19" x14ac:dyDescent="0.25">
      <c r="A10018" t="s">
        <v>27</v>
      </c>
      <c r="B10018">
        <v>10000</v>
      </c>
      <c r="C10018">
        <v>0</v>
      </c>
      <c r="D10018">
        <v>0</v>
      </c>
      <c r="E10018">
        <v>1</v>
      </c>
      <c r="F10018">
        <v>10</v>
      </c>
      <c r="G10018">
        <v>15.463972999999999</v>
      </c>
      <c r="H10018">
        <v>7.8173999999999993E-2</v>
      </c>
      <c r="I10018">
        <v>0</v>
      </c>
      <c r="J10018">
        <v>0</v>
      </c>
      <c r="K10018" t="str">
        <f t="shared" si="17"/>
        <v>4</v>
      </c>
      <c r="L10018" t="s">
        <v>129</v>
      </c>
      <c r="M10018" t="s">
        <v>130</v>
      </c>
      <c r="N100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18" s="3">
        <f>VLOOKUP(TableOMP[[#This Row],[Label]],TableAvg[],2,FALSE)</f>
        <v>19.259341529411767</v>
      </c>
      <c r="P10018" s="3">
        <f>VLOOKUP(TableOMP[[#This Row],[Label]],TableAvg[],3,FALSE)</f>
        <v>3.0870103771378772</v>
      </c>
      <c r="Q10018" s="3">
        <f>TableOMP[[#This Row],[Avg]]-$U$2*TableOMP[[#This Row],[StdDev]]</f>
        <v>13.085320775136012</v>
      </c>
      <c r="R10018" s="3">
        <f>TableOMP[[#This Row],[Avg]]+$U$2*TableOMP[[#This Row],[StdDev]]</f>
        <v>25.433362283687522</v>
      </c>
      <c r="S10018" s="3">
        <f>IF(AND(TableOMP[[#This Row],[total_time]]&gt;=TableOMP[[#This Row],[Low]], TableOMP[[#This Row],[total_time]]&lt;=TableOMP[[#This Row],[High]]),1,0)</f>
        <v>1</v>
      </c>
    </row>
    <row r="10019" spans="1:19" x14ac:dyDescent="0.25">
      <c r="A10019" t="s">
        <v>27</v>
      </c>
      <c r="B10019">
        <v>10000</v>
      </c>
      <c r="C10019">
        <v>0</v>
      </c>
      <c r="D10019">
        <v>0</v>
      </c>
      <c r="E10019">
        <v>1</v>
      </c>
      <c r="F10019">
        <v>11</v>
      </c>
      <c r="G10019">
        <v>15.294943999999999</v>
      </c>
      <c r="H10019">
        <v>8.2336999999999994E-2</v>
      </c>
      <c r="I10019">
        <v>0</v>
      </c>
      <c r="J10019">
        <v>0</v>
      </c>
      <c r="K10019" t="str">
        <f t="shared" si="17"/>
        <v>4</v>
      </c>
      <c r="L10019" t="s">
        <v>129</v>
      </c>
      <c r="M10019" t="s">
        <v>130</v>
      </c>
      <c r="N100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19" s="3">
        <f>VLOOKUP(TableOMP[[#This Row],[Label]],TableAvg[],2,FALSE)</f>
        <v>19.778512941176469</v>
      </c>
      <c r="P10019" s="3">
        <f>VLOOKUP(TableOMP[[#This Row],[Label]],TableAvg[],3,FALSE)</f>
        <v>2.9393500153542895</v>
      </c>
      <c r="Q10019" s="3">
        <f>TableOMP[[#This Row],[Avg]]-$U$2*TableOMP[[#This Row],[StdDev]]</f>
        <v>13.89981291046789</v>
      </c>
      <c r="R10019" s="3">
        <f>TableOMP[[#This Row],[Avg]]+$U$2*TableOMP[[#This Row],[StdDev]]</f>
        <v>25.657212971885048</v>
      </c>
      <c r="S10019" s="3">
        <f>IF(AND(TableOMP[[#This Row],[total_time]]&gt;=TableOMP[[#This Row],[Low]], TableOMP[[#This Row],[total_time]]&lt;=TableOMP[[#This Row],[High]]),1,0)</f>
        <v>1</v>
      </c>
    </row>
    <row r="10020" spans="1:19" x14ac:dyDescent="0.25">
      <c r="A10020" t="s">
        <v>27</v>
      </c>
      <c r="B10020">
        <v>10000</v>
      </c>
      <c r="C10020">
        <v>0</v>
      </c>
      <c r="D10020">
        <v>0</v>
      </c>
      <c r="E10020">
        <v>1</v>
      </c>
      <c r="F10020">
        <v>12</v>
      </c>
      <c r="G10020">
        <v>15.081683999999999</v>
      </c>
      <c r="H10020">
        <v>7.8407000000000004E-2</v>
      </c>
      <c r="I10020">
        <v>0</v>
      </c>
      <c r="J10020">
        <v>0</v>
      </c>
      <c r="K10020" t="str">
        <f t="shared" si="17"/>
        <v>4</v>
      </c>
      <c r="L10020" t="s">
        <v>129</v>
      </c>
      <c r="M10020" t="s">
        <v>130</v>
      </c>
      <c r="N100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20" s="3">
        <f>VLOOKUP(TableOMP[[#This Row],[Label]],TableAvg[],2,FALSE)</f>
        <v>19.262398529411765</v>
      </c>
      <c r="P10020" s="3">
        <f>VLOOKUP(TableOMP[[#This Row],[Label]],TableAvg[],3,FALSE)</f>
        <v>3.4408433130393234</v>
      </c>
      <c r="Q10020" s="3">
        <f>TableOMP[[#This Row],[Avg]]-$U$2*TableOMP[[#This Row],[StdDev]]</f>
        <v>12.380711903333118</v>
      </c>
      <c r="R10020" s="3">
        <f>TableOMP[[#This Row],[Avg]]+$U$2*TableOMP[[#This Row],[StdDev]]</f>
        <v>26.144085155490412</v>
      </c>
      <c r="S10020" s="3">
        <f>IF(AND(TableOMP[[#This Row],[total_time]]&gt;=TableOMP[[#This Row],[Low]], TableOMP[[#This Row],[total_time]]&lt;=TableOMP[[#This Row],[High]]),1,0)</f>
        <v>1</v>
      </c>
    </row>
    <row r="10021" spans="1:19" x14ac:dyDescent="0.25">
      <c r="A10021" t="s">
        <v>27</v>
      </c>
      <c r="B10021">
        <v>10000</v>
      </c>
      <c r="C10021">
        <v>0</v>
      </c>
      <c r="D10021">
        <v>0</v>
      </c>
      <c r="E10021">
        <v>1</v>
      </c>
      <c r="F10021">
        <v>13</v>
      </c>
      <c r="G10021">
        <v>22.214421000000002</v>
      </c>
      <c r="H10021">
        <v>8.3016999999999994E-2</v>
      </c>
      <c r="I10021">
        <v>0</v>
      </c>
      <c r="J10021">
        <v>0</v>
      </c>
      <c r="K10021" t="str">
        <f t="shared" si="17"/>
        <v>4</v>
      </c>
      <c r="L10021" t="s">
        <v>129</v>
      </c>
      <c r="M10021" t="s">
        <v>130</v>
      </c>
      <c r="N100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21" s="3">
        <f>VLOOKUP(TableOMP[[#This Row],[Label]],TableAvg[],2,FALSE)</f>
        <v>19.646251617647067</v>
      </c>
      <c r="P10021" s="3">
        <f>VLOOKUP(TableOMP[[#This Row],[Label]],TableAvg[],3,FALSE)</f>
        <v>3.4480023421486621</v>
      </c>
      <c r="Q10021" s="3">
        <f>TableOMP[[#This Row],[Avg]]-$U$2*TableOMP[[#This Row],[StdDev]]</f>
        <v>12.750246933349743</v>
      </c>
      <c r="R10021" s="3">
        <f>TableOMP[[#This Row],[Avg]]+$U$2*TableOMP[[#This Row],[StdDev]]</f>
        <v>26.542256301944391</v>
      </c>
      <c r="S10021" s="3">
        <f>IF(AND(TableOMP[[#This Row],[total_time]]&gt;=TableOMP[[#This Row],[Low]], TableOMP[[#This Row],[total_time]]&lt;=TableOMP[[#This Row],[High]]),1,0)</f>
        <v>1</v>
      </c>
    </row>
    <row r="10022" spans="1:19" x14ac:dyDescent="0.25">
      <c r="A10022" t="s">
        <v>27</v>
      </c>
      <c r="B10022">
        <v>10000</v>
      </c>
      <c r="C10022">
        <v>0</v>
      </c>
      <c r="D10022">
        <v>0</v>
      </c>
      <c r="E10022">
        <v>1</v>
      </c>
      <c r="F10022">
        <v>14</v>
      </c>
      <c r="G10022">
        <v>20.106290999999999</v>
      </c>
      <c r="H10022">
        <v>8.1793000000000005E-2</v>
      </c>
      <c r="I10022">
        <v>0</v>
      </c>
      <c r="J10022">
        <v>0</v>
      </c>
      <c r="K10022" t="str">
        <f t="shared" si="17"/>
        <v>4</v>
      </c>
      <c r="L10022" t="s">
        <v>129</v>
      </c>
      <c r="M10022" t="s">
        <v>130</v>
      </c>
      <c r="N100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22" s="3">
        <f>VLOOKUP(TableOMP[[#This Row],[Label]],TableAvg[],2,FALSE)</f>
        <v>18.493297705882355</v>
      </c>
      <c r="P10022" s="3">
        <f>VLOOKUP(TableOMP[[#This Row],[Label]],TableAvg[],3,FALSE)</f>
        <v>4.4769166068423738</v>
      </c>
      <c r="Q10022" s="3">
        <f>TableOMP[[#This Row],[Avg]]-$U$2*TableOMP[[#This Row],[StdDev]]</f>
        <v>9.5394644921976077</v>
      </c>
      <c r="R10022" s="3">
        <f>TableOMP[[#This Row],[Avg]]+$U$2*TableOMP[[#This Row],[StdDev]]</f>
        <v>27.447130919567101</v>
      </c>
      <c r="S10022" s="3">
        <f>IF(AND(TableOMP[[#This Row],[total_time]]&gt;=TableOMP[[#This Row],[Low]], TableOMP[[#This Row],[total_time]]&lt;=TableOMP[[#This Row],[High]]),1,0)</f>
        <v>1</v>
      </c>
    </row>
    <row r="10023" spans="1:19" x14ac:dyDescent="0.25">
      <c r="A10023" t="s">
        <v>27</v>
      </c>
      <c r="B10023">
        <v>10000</v>
      </c>
      <c r="C10023">
        <v>0</v>
      </c>
      <c r="D10023">
        <v>0</v>
      </c>
      <c r="E10023">
        <v>1</v>
      </c>
      <c r="F10023">
        <v>15</v>
      </c>
      <c r="G10023">
        <v>13.050060999999999</v>
      </c>
      <c r="H10023">
        <v>8.1921999999999995E-2</v>
      </c>
      <c r="I10023">
        <v>0</v>
      </c>
      <c r="J10023">
        <v>0</v>
      </c>
      <c r="K10023" t="str">
        <f t="shared" si="17"/>
        <v>4</v>
      </c>
      <c r="L10023" t="s">
        <v>129</v>
      </c>
      <c r="M10023" t="s">
        <v>130</v>
      </c>
      <c r="N100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23" s="3">
        <f>VLOOKUP(TableOMP[[#This Row],[Label]],TableAvg[],2,FALSE)</f>
        <v>18.953679029411774</v>
      </c>
      <c r="P10023" s="3">
        <f>VLOOKUP(TableOMP[[#This Row],[Label]],TableAvg[],3,FALSE)</f>
        <v>4.4196828846034402</v>
      </c>
      <c r="Q10023" s="3">
        <f>TableOMP[[#This Row],[Avg]]-$U$2*TableOMP[[#This Row],[StdDev]]</f>
        <v>10.114313260204893</v>
      </c>
      <c r="R10023" s="3">
        <f>TableOMP[[#This Row],[Avg]]+$U$2*TableOMP[[#This Row],[StdDev]]</f>
        <v>27.793044798618652</v>
      </c>
      <c r="S10023" s="3">
        <f>IF(AND(TableOMP[[#This Row],[total_time]]&gt;=TableOMP[[#This Row],[Low]], TableOMP[[#This Row],[total_time]]&lt;=TableOMP[[#This Row],[High]]),1,0)</f>
        <v>1</v>
      </c>
    </row>
    <row r="10024" spans="1:19" x14ac:dyDescent="0.25">
      <c r="A10024" t="s">
        <v>27</v>
      </c>
      <c r="B10024">
        <v>10000</v>
      </c>
      <c r="C10024">
        <v>0</v>
      </c>
      <c r="D10024">
        <v>0</v>
      </c>
      <c r="E10024">
        <v>1</v>
      </c>
      <c r="F10024">
        <v>16</v>
      </c>
      <c r="G10024">
        <v>22.455703</v>
      </c>
      <c r="H10024">
        <v>7.3090000000000002E-2</v>
      </c>
      <c r="I10024">
        <v>0</v>
      </c>
      <c r="J10024">
        <v>0</v>
      </c>
      <c r="K10024" t="str">
        <f t="shared" si="17"/>
        <v>4</v>
      </c>
      <c r="L10024" t="s">
        <v>129</v>
      </c>
      <c r="M10024" t="s">
        <v>130</v>
      </c>
      <c r="N100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24" s="3">
        <f>VLOOKUP(TableOMP[[#This Row],[Label]],TableAvg[],2,FALSE)</f>
        <v>18.222616411764712</v>
      </c>
      <c r="P10024" s="3">
        <f>VLOOKUP(TableOMP[[#This Row],[Label]],TableAvg[],3,FALSE)</f>
        <v>5.2850337883305496</v>
      </c>
      <c r="Q10024" s="3">
        <f>TableOMP[[#This Row],[Avg]]-$U$2*TableOMP[[#This Row],[StdDev]]</f>
        <v>7.6525488351036124</v>
      </c>
      <c r="R10024" s="3">
        <f>TableOMP[[#This Row],[Avg]]+$U$2*TableOMP[[#This Row],[StdDev]]</f>
        <v>28.792683988425811</v>
      </c>
      <c r="S10024" s="3">
        <f>IF(AND(TableOMP[[#This Row],[total_time]]&gt;=TableOMP[[#This Row],[Low]], TableOMP[[#This Row],[total_time]]&lt;=TableOMP[[#This Row],[High]]),1,0)</f>
        <v>1</v>
      </c>
    </row>
    <row r="10025" spans="1:19" x14ac:dyDescent="0.25">
      <c r="A10025" t="s">
        <v>27</v>
      </c>
      <c r="B10025">
        <v>10000</v>
      </c>
      <c r="C10025">
        <v>0</v>
      </c>
      <c r="D10025">
        <v>0</v>
      </c>
      <c r="E10025">
        <v>1</v>
      </c>
      <c r="F10025">
        <v>17</v>
      </c>
      <c r="G10025">
        <v>21.582322999999999</v>
      </c>
      <c r="H10025">
        <v>0.109719</v>
      </c>
      <c r="I10025">
        <v>0</v>
      </c>
      <c r="J10025">
        <v>0</v>
      </c>
      <c r="K10025" t="str">
        <f t="shared" si="17"/>
        <v>4</v>
      </c>
      <c r="L10025" t="s">
        <v>129</v>
      </c>
      <c r="M10025" t="s">
        <v>130</v>
      </c>
      <c r="N100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25" s="3">
        <f>VLOOKUP(TableOMP[[#This Row],[Label]],TableAvg[],2,FALSE)</f>
        <v>19.753304235294113</v>
      </c>
      <c r="P10025" s="3">
        <f>VLOOKUP(TableOMP[[#This Row],[Label]],TableAvg[],3,FALSE)</f>
        <v>5.7720607754639541</v>
      </c>
      <c r="Q10025" s="3">
        <f>TableOMP[[#This Row],[Avg]]-$U$2*TableOMP[[#This Row],[StdDev]]</f>
        <v>8.2091826843662048</v>
      </c>
      <c r="R10025" s="3">
        <f>TableOMP[[#This Row],[Avg]]+$U$2*TableOMP[[#This Row],[StdDev]]</f>
        <v>31.297425786222021</v>
      </c>
      <c r="S10025" s="3">
        <f>IF(AND(TableOMP[[#This Row],[total_time]]&gt;=TableOMP[[#This Row],[Low]], TableOMP[[#This Row],[total_time]]&lt;=TableOMP[[#This Row],[High]]),1,0)</f>
        <v>1</v>
      </c>
    </row>
    <row r="10026" spans="1:19" x14ac:dyDescent="0.25">
      <c r="A10026" t="s">
        <v>27</v>
      </c>
      <c r="B10026">
        <v>10000</v>
      </c>
      <c r="C10026">
        <v>0</v>
      </c>
      <c r="D10026">
        <v>0</v>
      </c>
      <c r="E10026">
        <v>1</v>
      </c>
      <c r="F10026">
        <v>18</v>
      </c>
      <c r="G10026">
        <v>23.081997000000001</v>
      </c>
      <c r="H10026">
        <v>1.8406450000000001</v>
      </c>
      <c r="I10026">
        <v>0</v>
      </c>
      <c r="J10026">
        <v>0</v>
      </c>
      <c r="K10026" t="str">
        <f t="shared" si="17"/>
        <v>4</v>
      </c>
      <c r="L10026" t="s">
        <v>129</v>
      </c>
      <c r="M10026" t="s">
        <v>130</v>
      </c>
      <c r="N100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26" s="3">
        <f>VLOOKUP(TableOMP[[#This Row],[Label]],TableAvg[],2,FALSE)</f>
        <v>18.861187470588234</v>
      </c>
      <c r="P10026" s="3">
        <f>VLOOKUP(TableOMP[[#This Row],[Label]],TableAvg[],3,FALSE)</f>
        <v>5.8464491993861802</v>
      </c>
      <c r="Q10026" s="3">
        <f>TableOMP[[#This Row],[Avg]]-$U$2*TableOMP[[#This Row],[StdDev]]</f>
        <v>7.1682890718158738</v>
      </c>
      <c r="R10026" s="3">
        <f>TableOMP[[#This Row],[Avg]]+$U$2*TableOMP[[#This Row],[StdDev]]</f>
        <v>30.554085869360595</v>
      </c>
      <c r="S10026" s="3">
        <f>IF(AND(TableOMP[[#This Row],[total_time]]&gt;=TableOMP[[#This Row],[Low]], TableOMP[[#This Row],[total_time]]&lt;=TableOMP[[#This Row],[High]]),1,0)</f>
        <v>1</v>
      </c>
    </row>
    <row r="10027" spans="1:19" x14ac:dyDescent="0.25">
      <c r="A10027" t="s">
        <v>27</v>
      </c>
      <c r="B10027">
        <v>10000</v>
      </c>
      <c r="C10027">
        <v>0</v>
      </c>
      <c r="D10027">
        <v>0</v>
      </c>
      <c r="E10027">
        <v>1</v>
      </c>
      <c r="F10027">
        <v>19</v>
      </c>
      <c r="G10027">
        <v>13.831478000000001</v>
      </c>
      <c r="H10027">
        <v>2.4831850000000002</v>
      </c>
      <c r="I10027">
        <v>0</v>
      </c>
      <c r="J10027">
        <v>0</v>
      </c>
      <c r="K10027" t="str">
        <f t="shared" si="17"/>
        <v>4</v>
      </c>
      <c r="L10027" t="s">
        <v>129</v>
      </c>
      <c r="M10027" t="s">
        <v>130</v>
      </c>
      <c r="N100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27" s="3">
        <f>VLOOKUP(TableOMP[[#This Row],[Label]],TableAvg[],2,FALSE)</f>
        <v>17.531113088235291</v>
      </c>
      <c r="P10027" s="3">
        <f>VLOOKUP(TableOMP[[#This Row],[Label]],TableAvg[],3,FALSE)</f>
        <v>6.3151383017288145</v>
      </c>
      <c r="Q10027" s="3">
        <f>TableOMP[[#This Row],[Avg]]-$U$2*TableOMP[[#This Row],[StdDev]]</f>
        <v>4.9008364847776615</v>
      </c>
      <c r="R10027" s="3">
        <f>TableOMP[[#This Row],[Avg]]+$U$2*TableOMP[[#This Row],[StdDev]]</f>
        <v>30.161389691692918</v>
      </c>
      <c r="S10027" s="3">
        <f>IF(AND(TableOMP[[#This Row],[total_time]]&gt;=TableOMP[[#This Row],[Low]], TableOMP[[#This Row],[total_time]]&lt;=TableOMP[[#This Row],[High]]),1,0)</f>
        <v>1</v>
      </c>
    </row>
    <row r="10028" spans="1:19" x14ac:dyDescent="0.25">
      <c r="A10028" t="s">
        <v>27</v>
      </c>
      <c r="B10028">
        <v>10000</v>
      </c>
      <c r="C10028">
        <v>0</v>
      </c>
      <c r="D10028">
        <v>0</v>
      </c>
      <c r="E10028">
        <v>1</v>
      </c>
      <c r="F10028">
        <v>20</v>
      </c>
      <c r="G10028">
        <v>26.957315000000001</v>
      </c>
      <c r="H10028">
        <v>2.1731590000000001</v>
      </c>
      <c r="I10028">
        <v>0</v>
      </c>
      <c r="J10028">
        <v>0</v>
      </c>
      <c r="K10028" t="str">
        <f t="shared" si="17"/>
        <v>4</v>
      </c>
      <c r="L10028" t="s">
        <v>129</v>
      </c>
      <c r="M10028" t="s">
        <v>130</v>
      </c>
      <c r="N100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28" s="3">
        <f>VLOOKUP(TableOMP[[#This Row],[Label]],TableAvg[],2,FALSE)</f>
        <v>19.772225558823529</v>
      </c>
      <c r="P10028" s="3">
        <f>VLOOKUP(TableOMP[[#This Row],[Label]],TableAvg[],3,FALSE)</f>
        <v>6.3812539498502527</v>
      </c>
      <c r="Q10028" s="3">
        <f>TableOMP[[#This Row],[Avg]]-$U$2*TableOMP[[#This Row],[StdDev]]</f>
        <v>7.009717659123023</v>
      </c>
      <c r="R10028" s="3">
        <f>TableOMP[[#This Row],[Avg]]+$U$2*TableOMP[[#This Row],[StdDev]]</f>
        <v>32.53473345852403</v>
      </c>
      <c r="S10028" s="3">
        <f>IF(AND(TableOMP[[#This Row],[total_time]]&gt;=TableOMP[[#This Row],[Low]], TableOMP[[#This Row],[total_time]]&lt;=TableOMP[[#This Row],[High]]),1,0)</f>
        <v>1</v>
      </c>
    </row>
    <row r="10029" spans="1:19" x14ac:dyDescent="0.25">
      <c r="A10029" t="s">
        <v>27</v>
      </c>
      <c r="B10029">
        <v>10000</v>
      </c>
      <c r="C10029">
        <v>0</v>
      </c>
      <c r="D10029">
        <v>0</v>
      </c>
      <c r="E10029">
        <v>1</v>
      </c>
      <c r="F10029">
        <v>21</v>
      </c>
      <c r="G10029">
        <v>24.428616999999999</v>
      </c>
      <c r="H10029">
        <v>2.3171490000000001</v>
      </c>
      <c r="I10029">
        <v>0</v>
      </c>
      <c r="J10029">
        <v>0</v>
      </c>
      <c r="K10029" t="str">
        <f t="shared" si="17"/>
        <v>4</v>
      </c>
      <c r="L10029" t="s">
        <v>129</v>
      </c>
      <c r="M10029" t="s">
        <v>130</v>
      </c>
      <c r="N100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29" s="3">
        <f>VLOOKUP(TableOMP[[#This Row],[Label]],TableAvg[],2,FALSE)</f>
        <v>17.463875411764704</v>
      </c>
      <c r="P10029" s="3">
        <f>VLOOKUP(TableOMP[[#This Row],[Label]],TableAvg[],3,FALSE)</f>
        <v>6.8619164896842131</v>
      </c>
      <c r="Q10029" s="3">
        <f>TableOMP[[#This Row],[Avg]]-$U$2*TableOMP[[#This Row],[StdDev]]</f>
        <v>3.7400424323962778</v>
      </c>
      <c r="R10029" s="3">
        <f>TableOMP[[#This Row],[Avg]]+$U$2*TableOMP[[#This Row],[StdDev]]</f>
        <v>31.187708391133128</v>
      </c>
      <c r="S10029" s="3">
        <f>IF(AND(TableOMP[[#This Row],[total_time]]&gt;=TableOMP[[#This Row],[Low]], TableOMP[[#This Row],[total_time]]&lt;=TableOMP[[#This Row],[High]]),1,0)</f>
        <v>1</v>
      </c>
    </row>
    <row r="10030" spans="1:19" x14ac:dyDescent="0.25">
      <c r="A10030" t="s">
        <v>27</v>
      </c>
      <c r="B10030">
        <v>10000</v>
      </c>
      <c r="C10030">
        <v>0</v>
      </c>
      <c r="D10030">
        <v>0</v>
      </c>
      <c r="E10030">
        <v>1</v>
      </c>
      <c r="F10030">
        <v>22</v>
      </c>
      <c r="G10030">
        <v>12.797605000000001</v>
      </c>
      <c r="H10030">
        <v>1.9535750000000001</v>
      </c>
      <c r="I10030">
        <v>0</v>
      </c>
      <c r="J10030">
        <v>0</v>
      </c>
      <c r="K10030" t="str">
        <f t="shared" si="17"/>
        <v>4</v>
      </c>
      <c r="L10030" t="s">
        <v>129</v>
      </c>
      <c r="M10030" t="s">
        <v>130</v>
      </c>
      <c r="N100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30" s="3">
        <f>VLOOKUP(TableOMP[[#This Row],[Label]],TableAvg[],2,FALSE)</f>
        <v>16.758922852941176</v>
      </c>
      <c r="P10030" s="3">
        <f>VLOOKUP(TableOMP[[#This Row],[Label]],TableAvg[],3,FALSE)</f>
        <v>6.2883830143203872</v>
      </c>
      <c r="Q10030" s="3">
        <f>TableOMP[[#This Row],[Avg]]-$U$2*TableOMP[[#This Row],[StdDev]]</f>
        <v>4.1821568243004013</v>
      </c>
      <c r="R10030" s="3">
        <f>TableOMP[[#This Row],[Avg]]+$U$2*TableOMP[[#This Row],[StdDev]]</f>
        <v>29.335688881581952</v>
      </c>
      <c r="S10030" s="3">
        <f>IF(AND(TableOMP[[#This Row],[total_time]]&gt;=TableOMP[[#This Row],[Low]], TableOMP[[#This Row],[total_time]]&lt;=TableOMP[[#This Row],[High]]),1,0)</f>
        <v>1</v>
      </c>
    </row>
    <row r="10031" spans="1:19" x14ac:dyDescent="0.25">
      <c r="A10031" t="s">
        <v>27</v>
      </c>
      <c r="B10031">
        <v>10000</v>
      </c>
      <c r="C10031">
        <v>0</v>
      </c>
      <c r="D10031">
        <v>0</v>
      </c>
      <c r="E10031">
        <v>1</v>
      </c>
      <c r="F10031">
        <v>23</v>
      </c>
      <c r="G10031">
        <v>24.100166999999999</v>
      </c>
      <c r="H10031">
        <v>1.9460489999999999</v>
      </c>
      <c r="I10031">
        <v>0</v>
      </c>
      <c r="J10031">
        <v>0</v>
      </c>
      <c r="K10031" t="str">
        <f t="shared" si="17"/>
        <v>4</v>
      </c>
      <c r="L10031" t="s">
        <v>129</v>
      </c>
      <c r="M10031" t="s">
        <v>130</v>
      </c>
      <c r="N100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31" s="3">
        <f>VLOOKUP(TableOMP[[#This Row],[Label]],TableAvg[],2,FALSE)</f>
        <v>18.25794655882353</v>
      </c>
      <c r="P10031" s="3">
        <f>VLOOKUP(TableOMP[[#This Row],[Label]],TableAvg[],3,FALSE)</f>
        <v>7.0619355485102417</v>
      </c>
      <c r="Q10031" s="3">
        <f>TableOMP[[#This Row],[Avg]]-$U$2*TableOMP[[#This Row],[StdDev]]</f>
        <v>4.1340754618030466</v>
      </c>
      <c r="R10031" s="3">
        <f>TableOMP[[#This Row],[Avg]]+$U$2*TableOMP[[#This Row],[StdDev]]</f>
        <v>32.381817655844017</v>
      </c>
      <c r="S10031" s="3">
        <f>IF(AND(TableOMP[[#This Row],[total_time]]&gt;=TableOMP[[#This Row],[Low]], TableOMP[[#This Row],[total_time]]&lt;=TableOMP[[#This Row],[High]]),1,0)</f>
        <v>1</v>
      </c>
    </row>
    <row r="10032" spans="1:19" x14ac:dyDescent="0.25">
      <c r="A10032" t="s">
        <v>27</v>
      </c>
      <c r="B10032">
        <v>10000</v>
      </c>
      <c r="C10032">
        <v>0</v>
      </c>
      <c r="D10032">
        <v>0</v>
      </c>
      <c r="E10032">
        <v>1</v>
      </c>
      <c r="F10032">
        <v>24</v>
      </c>
      <c r="G10032">
        <v>23.930253</v>
      </c>
      <c r="H10032">
        <v>2.0501260000000001</v>
      </c>
      <c r="I10032">
        <v>0</v>
      </c>
      <c r="J10032">
        <v>0</v>
      </c>
      <c r="K10032" t="str">
        <f t="shared" si="17"/>
        <v>4</v>
      </c>
      <c r="L10032" t="s">
        <v>129</v>
      </c>
      <c r="M10032" t="s">
        <v>130</v>
      </c>
      <c r="N100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32" s="3">
        <f>VLOOKUP(TableOMP[[#This Row],[Label]],TableAvg[],2,FALSE)</f>
        <v>18.183163529411761</v>
      </c>
      <c r="P10032" s="3">
        <f>VLOOKUP(TableOMP[[#This Row],[Label]],TableAvg[],3,FALSE)</f>
        <v>6.6206298085175597</v>
      </c>
      <c r="Q10032" s="3">
        <f>TableOMP[[#This Row],[Avg]]-$U$2*TableOMP[[#This Row],[StdDev]]</f>
        <v>4.9419039123766417</v>
      </c>
      <c r="R10032" s="3">
        <f>TableOMP[[#This Row],[Avg]]+$U$2*TableOMP[[#This Row],[StdDev]]</f>
        <v>31.42442314644688</v>
      </c>
      <c r="S10032" s="3">
        <f>IF(AND(TableOMP[[#This Row],[total_time]]&gt;=TableOMP[[#This Row],[Low]], TableOMP[[#This Row],[total_time]]&lt;=TableOMP[[#This Row],[High]]),1,0)</f>
        <v>1</v>
      </c>
    </row>
    <row r="10033" spans="1:19" x14ac:dyDescent="0.25">
      <c r="A10033" t="s">
        <v>27</v>
      </c>
      <c r="B10033">
        <v>10000</v>
      </c>
      <c r="C10033">
        <v>0</v>
      </c>
      <c r="D10033">
        <v>0</v>
      </c>
      <c r="E10033">
        <v>1</v>
      </c>
      <c r="F10033">
        <v>25</v>
      </c>
      <c r="G10033">
        <v>24.451203</v>
      </c>
      <c r="H10033">
        <v>2.231859</v>
      </c>
      <c r="I10033">
        <v>0</v>
      </c>
      <c r="J10033">
        <v>0</v>
      </c>
      <c r="K10033" t="str">
        <f t="shared" si="17"/>
        <v>4</v>
      </c>
      <c r="L10033" t="s">
        <v>129</v>
      </c>
      <c r="M10033" t="s">
        <v>130</v>
      </c>
      <c r="N100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33" s="3">
        <f>VLOOKUP(TableOMP[[#This Row],[Label]],TableAvg[],2,FALSE)</f>
        <v>19.406174029411766</v>
      </c>
      <c r="P10033" s="3">
        <f>VLOOKUP(TableOMP[[#This Row],[Label]],TableAvg[],3,FALSE)</f>
        <v>7.2401406467937921</v>
      </c>
      <c r="Q10033" s="3">
        <f>TableOMP[[#This Row],[Avg]]-$U$2*TableOMP[[#This Row],[StdDev]]</f>
        <v>4.9258927358241813</v>
      </c>
      <c r="R10033" s="3">
        <f>TableOMP[[#This Row],[Avg]]+$U$2*TableOMP[[#This Row],[StdDev]]</f>
        <v>33.886455322999353</v>
      </c>
      <c r="S10033" s="3">
        <f>IF(AND(TableOMP[[#This Row],[total_time]]&gt;=TableOMP[[#This Row],[Low]], TableOMP[[#This Row],[total_time]]&lt;=TableOMP[[#This Row],[High]]),1,0)</f>
        <v>1</v>
      </c>
    </row>
    <row r="10034" spans="1:19" x14ac:dyDescent="0.25">
      <c r="A10034" t="s">
        <v>27</v>
      </c>
      <c r="B10034">
        <v>10000</v>
      </c>
      <c r="C10034">
        <v>0</v>
      </c>
      <c r="D10034">
        <v>0</v>
      </c>
      <c r="E10034">
        <v>1</v>
      </c>
      <c r="F10034">
        <v>26</v>
      </c>
      <c r="G10034">
        <v>12.221285999999999</v>
      </c>
      <c r="H10034">
        <v>2.3301379999999998</v>
      </c>
      <c r="I10034">
        <v>0</v>
      </c>
      <c r="J10034">
        <v>0</v>
      </c>
      <c r="K10034" t="str">
        <f t="shared" si="17"/>
        <v>4</v>
      </c>
      <c r="L10034" t="s">
        <v>129</v>
      </c>
      <c r="M10034" t="s">
        <v>130</v>
      </c>
      <c r="N100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34" s="3">
        <f>VLOOKUP(TableOMP[[#This Row],[Label]],TableAvg[],2,FALSE)</f>
        <v>16.812693030303027</v>
      </c>
      <c r="P10034" s="3">
        <f>VLOOKUP(TableOMP[[#This Row],[Label]],TableAvg[],3,FALSE)</f>
        <v>7.084861945981431</v>
      </c>
      <c r="Q10034" s="3">
        <f>TableOMP[[#This Row],[Avg]]-$U$2*TableOMP[[#This Row],[StdDev]]</f>
        <v>2.642969138340165</v>
      </c>
      <c r="R10034" s="3">
        <f>TableOMP[[#This Row],[Avg]]+$U$2*TableOMP[[#This Row],[StdDev]]</f>
        <v>30.982416922265891</v>
      </c>
      <c r="S10034" s="3">
        <f>IF(AND(TableOMP[[#This Row],[total_time]]&gt;=TableOMP[[#This Row],[Low]], TableOMP[[#This Row],[total_time]]&lt;=TableOMP[[#This Row],[High]]),1,0)</f>
        <v>1</v>
      </c>
    </row>
    <row r="10035" spans="1:19" x14ac:dyDescent="0.25">
      <c r="A10035" t="s">
        <v>27</v>
      </c>
      <c r="B10035">
        <v>10000</v>
      </c>
      <c r="C10035">
        <v>0</v>
      </c>
      <c r="D10035">
        <v>0</v>
      </c>
      <c r="E10035">
        <v>1</v>
      </c>
      <c r="F10035">
        <v>27</v>
      </c>
      <c r="G10035">
        <v>24.203081000000001</v>
      </c>
      <c r="H10035">
        <v>1.910984</v>
      </c>
      <c r="I10035">
        <v>0</v>
      </c>
      <c r="J10035">
        <v>0</v>
      </c>
      <c r="K10035" t="str">
        <f t="shared" si="17"/>
        <v>4</v>
      </c>
      <c r="L10035" t="s">
        <v>129</v>
      </c>
      <c r="M10035" t="s">
        <v>130</v>
      </c>
      <c r="N100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35" s="3">
        <f>VLOOKUP(TableOMP[[#This Row],[Label]],TableAvg[],2,FALSE)</f>
        <v>17.23930566666666</v>
      </c>
      <c r="P10035" s="3">
        <f>VLOOKUP(TableOMP[[#This Row],[Label]],TableAvg[],3,FALSE)</f>
        <v>7.2365690548838488</v>
      </c>
      <c r="Q10035" s="3">
        <f>TableOMP[[#This Row],[Avg]]-$U$2*TableOMP[[#This Row],[StdDev]]</f>
        <v>2.7661675568989619</v>
      </c>
      <c r="R10035" s="3">
        <f>TableOMP[[#This Row],[Avg]]+$U$2*TableOMP[[#This Row],[StdDev]]</f>
        <v>31.712443776434355</v>
      </c>
      <c r="S10035" s="3">
        <f>IF(AND(TableOMP[[#This Row],[total_time]]&gt;=TableOMP[[#This Row],[Low]], TableOMP[[#This Row],[total_time]]&lt;=TableOMP[[#This Row],[High]]),1,0)</f>
        <v>1</v>
      </c>
    </row>
    <row r="10036" spans="1:19" x14ac:dyDescent="0.25">
      <c r="A10036" t="s">
        <v>27</v>
      </c>
      <c r="B10036">
        <v>10000</v>
      </c>
      <c r="C10036">
        <v>0</v>
      </c>
      <c r="D10036">
        <v>0</v>
      </c>
      <c r="E10036">
        <v>1</v>
      </c>
      <c r="F10036">
        <v>28</v>
      </c>
      <c r="G10036">
        <v>11.540874000000001</v>
      </c>
      <c r="H10036">
        <v>2.0275449999999999</v>
      </c>
      <c r="I10036">
        <v>0</v>
      </c>
      <c r="J10036">
        <v>0</v>
      </c>
      <c r="K10036" t="str">
        <f t="shared" si="17"/>
        <v>4</v>
      </c>
      <c r="L10036" t="s">
        <v>129</v>
      </c>
      <c r="M10036" t="s">
        <v>130</v>
      </c>
      <c r="N100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036" s="3">
        <f>VLOOKUP(TableOMP[[#This Row],[Label]],TableAvg[],2,FALSE)</f>
        <v>16.724734968750003</v>
      </c>
      <c r="P10036" s="3">
        <f>VLOOKUP(TableOMP[[#This Row],[Label]],TableAvg[],3,FALSE)</f>
        <v>7.0022010159697237</v>
      </c>
      <c r="Q10036" s="3">
        <f>TableOMP[[#This Row],[Avg]]-$U$2*TableOMP[[#This Row],[StdDev]]</f>
        <v>2.7203329368105553</v>
      </c>
      <c r="R10036" s="3">
        <f>TableOMP[[#This Row],[Avg]]+$U$2*TableOMP[[#This Row],[StdDev]]</f>
        <v>30.729137000689448</v>
      </c>
      <c r="S10036" s="3">
        <f>IF(AND(TableOMP[[#This Row],[total_time]]&gt;=TableOMP[[#This Row],[Low]], TableOMP[[#This Row],[total_time]]&lt;=TableOMP[[#This Row],[High]]),1,0)</f>
        <v>1</v>
      </c>
    </row>
    <row r="10037" spans="1:19" x14ac:dyDescent="0.25">
      <c r="A10037" t="s">
        <v>27</v>
      </c>
      <c r="B10037">
        <v>10000</v>
      </c>
      <c r="C10037">
        <v>0</v>
      </c>
      <c r="D10037">
        <v>0</v>
      </c>
      <c r="E10037">
        <v>1</v>
      </c>
      <c r="F10037">
        <v>29</v>
      </c>
      <c r="G10037">
        <v>24.044457999999999</v>
      </c>
      <c r="H10037">
        <v>2.3226830000000001</v>
      </c>
      <c r="I10037">
        <v>0</v>
      </c>
      <c r="J10037">
        <v>0</v>
      </c>
      <c r="K10037" t="str">
        <f t="shared" si="17"/>
        <v>4</v>
      </c>
      <c r="L10037" t="s">
        <v>129</v>
      </c>
      <c r="M10037" t="s">
        <v>130</v>
      </c>
      <c r="N100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037" s="3">
        <f>VLOOKUP(TableOMP[[#This Row],[Label]],TableAvg[],2,FALSE)</f>
        <v>17.459034281249998</v>
      </c>
      <c r="P10037" s="3">
        <f>VLOOKUP(TableOMP[[#This Row],[Label]],TableAvg[],3,FALSE)</f>
        <v>7.0515531740340354</v>
      </c>
      <c r="Q10037" s="3">
        <f>TableOMP[[#This Row],[Avg]]-$U$2*TableOMP[[#This Row],[StdDev]]</f>
        <v>3.3559279331819276</v>
      </c>
      <c r="R10037" s="3">
        <f>TableOMP[[#This Row],[Avg]]+$U$2*TableOMP[[#This Row],[StdDev]]</f>
        <v>31.562140629318069</v>
      </c>
      <c r="S10037" s="3">
        <f>IF(AND(TableOMP[[#This Row],[total_time]]&gt;=TableOMP[[#This Row],[Low]], TableOMP[[#This Row],[total_time]]&lt;=TableOMP[[#This Row],[High]]),1,0)</f>
        <v>1</v>
      </c>
    </row>
    <row r="10038" spans="1:19" x14ac:dyDescent="0.25">
      <c r="A10038" t="s">
        <v>27</v>
      </c>
      <c r="B10038">
        <v>10000</v>
      </c>
      <c r="C10038">
        <v>0</v>
      </c>
      <c r="D10038">
        <v>0</v>
      </c>
      <c r="E10038">
        <v>1</v>
      </c>
      <c r="F10038">
        <v>30</v>
      </c>
      <c r="G10038">
        <v>9.5891260000000003</v>
      </c>
      <c r="H10038">
        <v>0.36521500000000001</v>
      </c>
      <c r="I10038">
        <v>0</v>
      </c>
      <c r="J10038">
        <v>0</v>
      </c>
      <c r="K10038" t="str">
        <f t="shared" si="17"/>
        <v>4</v>
      </c>
      <c r="L10038" t="s">
        <v>129</v>
      </c>
      <c r="M10038" t="s">
        <v>130</v>
      </c>
      <c r="N100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038" s="3">
        <f>VLOOKUP(TableOMP[[#This Row],[Label]],TableAvg[],2,FALSE)</f>
        <v>17.1912389375</v>
      </c>
      <c r="P10038" s="3">
        <f>VLOOKUP(TableOMP[[#This Row],[Label]],TableAvg[],3,FALSE)</f>
        <v>7.3569513147395975</v>
      </c>
      <c r="Q10038" s="3">
        <f>TableOMP[[#This Row],[Avg]]-$U$2*TableOMP[[#This Row],[StdDev]]</f>
        <v>2.4773363080208046</v>
      </c>
      <c r="R10038" s="3">
        <f>TableOMP[[#This Row],[Avg]]+$U$2*TableOMP[[#This Row],[StdDev]]</f>
        <v>31.905141566979196</v>
      </c>
      <c r="S10038" s="3">
        <f>IF(AND(TableOMP[[#This Row],[total_time]]&gt;=TableOMP[[#This Row],[Low]], TableOMP[[#This Row],[total_time]]&lt;=TableOMP[[#This Row],[High]]),1,0)</f>
        <v>1</v>
      </c>
    </row>
    <row r="10039" spans="1:19" x14ac:dyDescent="0.25">
      <c r="A10039" t="s">
        <v>27</v>
      </c>
      <c r="B10039">
        <v>10000</v>
      </c>
      <c r="C10039">
        <v>0</v>
      </c>
      <c r="D10039">
        <v>0</v>
      </c>
      <c r="E10039">
        <v>1</v>
      </c>
      <c r="F10039">
        <v>31</v>
      </c>
      <c r="G10039">
        <v>9.7510279999999998</v>
      </c>
      <c r="H10039">
        <v>0.11340699999999999</v>
      </c>
      <c r="I10039">
        <v>0</v>
      </c>
      <c r="J10039">
        <v>0</v>
      </c>
      <c r="K10039" t="str">
        <f t="shared" si="17"/>
        <v>4</v>
      </c>
      <c r="L10039" t="s">
        <v>129</v>
      </c>
      <c r="M10039" t="s">
        <v>130</v>
      </c>
      <c r="N100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039" s="3">
        <f>VLOOKUP(TableOMP[[#This Row],[Label]],TableAvg[],2,FALSE)</f>
        <v>16.484906718749997</v>
      </c>
      <c r="P10039" s="3">
        <f>VLOOKUP(TableOMP[[#This Row],[Label]],TableAvg[],3,FALSE)</f>
        <v>7.558230125214445</v>
      </c>
      <c r="Q10039" s="3">
        <f>TableOMP[[#This Row],[Avg]]-$U$2*TableOMP[[#This Row],[StdDev]]</f>
        <v>1.3684464683211068</v>
      </c>
      <c r="R10039" s="3">
        <f>TableOMP[[#This Row],[Avg]]+$U$2*TableOMP[[#This Row],[StdDev]]</f>
        <v>31.601366969178887</v>
      </c>
      <c r="S10039" s="3">
        <f>IF(AND(TableOMP[[#This Row],[total_time]]&gt;=TableOMP[[#This Row],[Low]], TableOMP[[#This Row],[total_time]]&lt;=TableOMP[[#This Row],[High]]),1,0)</f>
        <v>1</v>
      </c>
    </row>
    <row r="10040" spans="1:19" x14ac:dyDescent="0.25">
      <c r="A10040" t="s">
        <v>27</v>
      </c>
      <c r="B10040">
        <v>10000</v>
      </c>
      <c r="C10040">
        <v>0</v>
      </c>
      <c r="D10040">
        <v>0</v>
      </c>
      <c r="E10040">
        <v>1</v>
      </c>
      <c r="F10040">
        <v>32</v>
      </c>
      <c r="G10040">
        <v>9.2218959999999992</v>
      </c>
      <c r="H10040">
        <v>0.118771</v>
      </c>
      <c r="I10040">
        <v>0</v>
      </c>
      <c r="J10040">
        <v>0</v>
      </c>
      <c r="K10040" t="str">
        <f t="shared" si="17"/>
        <v>4</v>
      </c>
      <c r="L10040" t="s">
        <v>129</v>
      </c>
      <c r="M10040" t="s">
        <v>130</v>
      </c>
      <c r="N100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040" s="3">
        <f>VLOOKUP(TableOMP[[#This Row],[Label]],TableAvg[],2,FALSE)</f>
        <v>18.282200593749998</v>
      </c>
      <c r="P10040" s="3">
        <f>VLOOKUP(TableOMP[[#This Row],[Label]],TableAvg[],3,FALSE)</f>
        <v>7.4943406967237527</v>
      </c>
      <c r="Q10040" s="3">
        <f>TableOMP[[#This Row],[Avg]]-$U$2*TableOMP[[#This Row],[StdDev]]</f>
        <v>3.2935192003024927</v>
      </c>
      <c r="R10040" s="3">
        <f>TableOMP[[#This Row],[Avg]]+$U$2*TableOMP[[#This Row],[StdDev]]</f>
        <v>33.270881987197505</v>
      </c>
      <c r="S10040" s="3">
        <f>IF(AND(TableOMP[[#This Row],[total_time]]&gt;=TableOMP[[#This Row],[Low]], TableOMP[[#This Row],[total_time]]&lt;=TableOMP[[#This Row],[High]]),1,0)</f>
        <v>1</v>
      </c>
    </row>
    <row r="10041" spans="1:19" x14ac:dyDescent="0.25">
      <c r="A10041" t="s">
        <v>27</v>
      </c>
      <c r="B10041">
        <v>10000</v>
      </c>
      <c r="C10041">
        <v>0</v>
      </c>
      <c r="D10041">
        <v>0</v>
      </c>
      <c r="E10041">
        <v>1</v>
      </c>
      <c r="F10041">
        <v>33</v>
      </c>
      <c r="G10041">
        <v>11.631205</v>
      </c>
      <c r="H10041">
        <v>1.8357650000000001</v>
      </c>
      <c r="I10041">
        <v>0</v>
      </c>
      <c r="J10041">
        <v>0</v>
      </c>
      <c r="K10041" t="str">
        <f t="shared" si="17"/>
        <v>4</v>
      </c>
      <c r="L10041" t="s">
        <v>129</v>
      </c>
      <c r="M10041" t="s">
        <v>130</v>
      </c>
      <c r="N100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041" s="3">
        <f>VLOOKUP(TableOMP[[#This Row],[Label]],TableAvg[],2,FALSE)</f>
        <v>18.887814124999995</v>
      </c>
      <c r="P10041" s="3">
        <f>VLOOKUP(TableOMP[[#This Row],[Label]],TableAvg[],3,FALSE)</f>
        <v>7.8339106006478954</v>
      </c>
      <c r="Q10041" s="3">
        <f>TableOMP[[#This Row],[Avg]]-$U$2*TableOMP[[#This Row],[StdDev]]</f>
        <v>3.2199929237042042</v>
      </c>
      <c r="R10041" s="3">
        <f>TableOMP[[#This Row],[Avg]]+$U$2*TableOMP[[#This Row],[StdDev]]</f>
        <v>34.555635326295786</v>
      </c>
      <c r="S10041" s="3">
        <f>IF(AND(TableOMP[[#This Row],[total_time]]&gt;=TableOMP[[#This Row],[Low]], TableOMP[[#This Row],[total_time]]&lt;=TableOMP[[#This Row],[High]]),1,0)</f>
        <v>1</v>
      </c>
    </row>
    <row r="10042" spans="1:19" x14ac:dyDescent="0.25">
      <c r="A10042" t="s">
        <v>27</v>
      </c>
      <c r="B10042">
        <v>10000</v>
      </c>
      <c r="C10042">
        <v>0</v>
      </c>
      <c r="D10042">
        <v>0</v>
      </c>
      <c r="E10042">
        <v>1</v>
      </c>
      <c r="F10042">
        <v>34</v>
      </c>
      <c r="G10042">
        <v>10.961926999999999</v>
      </c>
      <c r="H10042">
        <v>8.6196999999999996E-2</v>
      </c>
      <c r="I10042">
        <v>0</v>
      </c>
      <c r="J10042">
        <v>0</v>
      </c>
      <c r="K10042" t="str">
        <f t="shared" si="17"/>
        <v>4</v>
      </c>
      <c r="L10042" t="s">
        <v>129</v>
      </c>
      <c r="M10042" t="s">
        <v>130</v>
      </c>
      <c r="N100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042" s="3">
        <f>VLOOKUP(TableOMP[[#This Row],[Label]],TableAvg[],2,FALSE)</f>
        <v>20.834151406250001</v>
      </c>
      <c r="P10042" s="3">
        <f>VLOOKUP(TableOMP[[#This Row],[Label]],TableAvg[],3,FALSE)</f>
        <v>8.4387837478377037</v>
      </c>
      <c r="Q10042" s="3">
        <f>TableOMP[[#This Row],[Avg]]-$U$2*TableOMP[[#This Row],[StdDev]]</f>
        <v>3.9565839105745937</v>
      </c>
      <c r="R10042" s="3">
        <f>TableOMP[[#This Row],[Avg]]+$U$2*TableOMP[[#This Row],[StdDev]]</f>
        <v>37.711718901925408</v>
      </c>
      <c r="S10042" s="3">
        <f>IF(AND(TableOMP[[#This Row],[total_time]]&gt;=TableOMP[[#This Row],[Low]], TableOMP[[#This Row],[total_time]]&lt;=TableOMP[[#This Row],[High]]),1,0)</f>
        <v>1</v>
      </c>
    </row>
    <row r="10043" spans="1:19" x14ac:dyDescent="0.25">
      <c r="A10043" t="s">
        <v>27</v>
      </c>
      <c r="B10043">
        <v>10000</v>
      </c>
      <c r="C10043">
        <v>0</v>
      </c>
      <c r="D10043">
        <v>0</v>
      </c>
      <c r="E10043">
        <v>1</v>
      </c>
      <c r="F10043">
        <v>35</v>
      </c>
      <c r="G10043">
        <v>28.661785999999999</v>
      </c>
      <c r="H10043">
        <v>8.4596000000000005E-2</v>
      </c>
      <c r="I10043">
        <v>0</v>
      </c>
      <c r="J10043">
        <v>0</v>
      </c>
      <c r="K10043" t="str">
        <f t="shared" si="17"/>
        <v>4</v>
      </c>
      <c r="L10043" t="s">
        <v>129</v>
      </c>
      <c r="M10043" t="s">
        <v>130</v>
      </c>
      <c r="N100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043" s="3">
        <f>VLOOKUP(TableOMP[[#This Row],[Label]],TableAvg[],2,FALSE)</f>
        <v>21.759482451612907</v>
      </c>
      <c r="P10043" s="3">
        <f>VLOOKUP(TableOMP[[#This Row],[Label]],TableAvg[],3,FALSE)</f>
        <v>8.1826034443029805</v>
      </c>
      <c r="Q10043" s="3">
        <f>TableOMP[[#This Row],[Avg]]-$U$2*TableOMP[[#This Row],[StdDev]]</f>
        <v>5.3942755630069463</v>
      </c>
      <c r="R10043" s="3">
        <f>TableOMP[[#This Row],[Avg]]+$U$2*TableOMP[[#This Row],[StdDev]]</f>
        <v>38.124689340218865</v>
      </c>
      <c r="S10043" s="3">
        <f>IF(AND(TableOMP[[#This Row],[total_time]]&gt;=TableOMP[[#This Row],[Low]], TableOMP[[#This Row],[total_time]]&lt;=TableOMP[[#This Row],[High]]),1,0)</f>
        <v>1</v>
      </c>
    </row>
    <row r="10044" spans="1:19" x14ac:dyDescent="0.25">
      <c r="A10044" t="s">
        <v>27</v>
      </c>
      <c r="B10044">
        <v>10000</v>
      </c>
      <c r="C10044">
        <v>0</v>
      </c>
      <c r="D10044">
        <v>0</v>
      </c>
      <c r="E10044">
        <v>1</v>
      </c>
      <c r="F10044">
        <v>36</v>
      </c>
      <c r="G10044">
        <v>28.669001000000002</v>
      </c>
      <c r="H10044">
        <v>0.115388</v>
      </c>
      <c r="I10044">
        <v>0</v>
      </c>
      <c r="J10044">
        <v>0</v>
      </c>
      <c r="K10044" t="str">
        <f t="shared" si="17"/>
        <v>4</v>
      </c>
      <c r="L10044" t="s">
        <v>129</v>
      </c>
      <c r="M10044" t="s">
        <v>130</v>
      </c>
      <c r="N100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044" s="3">
        <f>VLOOKUP(TableOMP[[#This Row],[Label]],TableAvg[],2,FALSE)</f>
        <v>19.386276322580649</v>
      </c>
      <c r="P10044" s="3">
        <f>VLOOKUP(TableOMP[[#This Row],[Label]],TableAvg[],3,FALSE)</f>
        <v>8.256148849544207</v>
      </c>
      <c r="Q10044" s="3">
        <f>TableOMP[[#This Row],[Avg]]-$U$2*TableOMP[[#This Row],[StdDev]]</f>
        <v>2.8739786234922349</v>
      </c>
      <c r="R10044" s="3">
        <f>TableOMP[[#This Row],[Avg]]+$U$2*TableOMP[[#This Row],[StdDev]]</f>
        <v>35.898574021669063</v>
      </c>
      <c r="S10044" s="3">
        <f>IF(AND(TableOMP[[#This Row],[total_time]]&gt;=TableOMP[[#This Row],[Low]], TableOMP[[#This Row],[total_time]]&lt;=TableOMP[[#This Row],[High]]),1,0)</f>
        <v>1</v>
      </c>
    </row>
    <row r="10045" spans="1:19" x14ac:dyDescent="0.25">
      <c r="A10045" t="s">
        <v>27</v>
      </c>
      <c r="B10045">
        <v>10000</v>
      </c>
      <c r="C10045">
        <v>0</v>
      </c>
      <c r="D10045">
        <v>0</v>
      </c>
      <c r="E10045">
        <v>1</v>
      </c>
      <c r="F10045">
        <v>37</v>
      </c>
      <c r="G10045">
        <v>12.181765</v>
      </c>
      <c r="H10045">
        <v>7.4358999999999995E-2</v>
      </c>
      <c r="I10045">
        <v>0</v>
      </c>
      <c r="J10045">
        <v>0</v>
      </c>
      <c r="K10045" t="str">
        <f t="shared" si="17"/>
        <v>4</v>
      </c>
      <c r="L10045" t="s">
        <v>129</v>
      </c>
      <c r="M10045" t="s">
        <v>130</v>
      </c>
      <c r="N100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045" s="3">
        <f>VLOOKUP(TableOMP[[#This Row],[Label]],TableAvg[],2,FALSE)</f>
        <v>19.607238129032257</v>
      </c>
      <c r="P10045" s="3">
        <f>VLOOKUP(TableOMP[[#This Row],[Label]],TableAvg[],3,FALSE)</f>
        <v>8.7716338060571157</v>
      </c>
      <c r="Q10045" s="3">
        <f>TableOMP[[#This Row],[Avg]]-$U$2*TableOMP[[#This Row],[StdDev]]</f>
        <v>2.063970516918026</v>
      </c>
      <c r="R10045" s="3">
        <f>TableOMP[[#This Row],[Avg]]+$U$2*TableOMP[[#This Row],[StdDev]]</f>
        <v>37.150505741146489</v>
      </c>
      <c r="S10045" s="3">
        <f>IF(AND(TableOMP[[#This Row],[total_time]]&gt;=TableOMP[[#This Row],[Low]], TableOMP[[#This Row],[total_time]]&lt;=TableOMP[[#This Row],[High]]),1,0)</f>
        <v>1</v>
      </c>
    </row>
    <row r="10046" spans="1:19" x14ac:dyDescent="0.25">
      <c r="A10046" t="s">
        <v>27</v>
      </c>
      <c r="B10046">
        <v>10000</v>
      </c>
      <c r="C10046">
        <v>0</v>
      </c>
      <c r="D10046">
        <v>0</v>
      </c>
      <c r="E10046">
        <v>1</v>
      </c>
      <c r="F10046">
        <v>38</v>
      </c>
      <c r="G10046">
        <v>13.324858000000001</v>
      </c>
      <c r="H10046">
        <v>1.803393</v>
      </c>
      <c r="I10046">
        <v>0</v>
      </c>
      <c r="J10046">
        <v>0</v>
      </c>
      <c r="K10046" t="str">
        <f t="shared" si="17"/>
        <v>4</v>
      </c>
      <c r="L10046" t="s">
        <v>129</v>
      </c>
      <c r="M10046" t="s">
        <v>130</v>
      </c>
      <c r="N100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046" s="3">
        <f>VLOOKUP(TableOMP[[#This Row],[Label]],TableAvg[],2,FALSE)</f>
        <v>19.512715466666666</v>
      </c>
      <c r="P10046" s="3">
        <f>VLOOKUP(TableOMP[[#This Row],[Label]],TableAvg[],3,FALSE)</f>
        <v>9.187228983869657</v>
      </c>
      <c r="Q10046" s="3">
        <f>TableOMP[[#This Row],[Avg]]-$U$2*TableOMP[[#This Row],[StdDev]]</f>
        <v>1.1382574989273522</v>
      </c>
      <c r="R10046" s="3">
        <f>TableOMP[[#This Row],[Avg]]+$U$2*TableOMP[[#This Row],[StdDev]]</f>
        <v>37.88717343440598</v>
      </c>
      <c r="S10046" s="3">
        <f>IF(AND(TableOMP[[#This Row],[total_time]]&gt;=TableOMP[[#This Row],[Low]], TableOMP[[#This Row],[total_time]]&lt;=TableOMP[[#This Row],[High]]),1,0)</f>
        <v>1</v>
      </c>
    </row>
    <row r="10047" spans="1:19" x14ac:dyDescent="0.25">
      <c r="A10047" t="s">
        <v>27</v>
      </c>
      <c r="B10047">
        <v>10000</v>
      </c>
      <c r="C10047">
        <v>0</v>
      </c>
      <c r="D10047">
        <v>0</v>
      </c>
      <c r="E10047">
        <v>1</v>
      </c>
      <c r="F10047">
        <v>39</v>
      </c>
      <c r="G10047">
        <v>9.9891319999999997</v>
      </c>
      <c r="H10047">
        <v>0.10022499999999999</v>
      </c>
      <c r="I10047">
        <v>0</v>
      </c>
      <c r="J10047">
        <v>0</v>
      </c>
      <c r="K10047" t="str">
        <f t="shared" si="17"/>
        <v>4</v>
      </c>
      <c r="L10047" t="s">
        <v>129</v>
      </c>
      <c r="M10047" t="s">
        <v>130</v>
      </c>
      <c r="N100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047" s="3">
        <f>VLOOKUP(TableOMP[[#This Row],[Label]],TableAvg[],2,FALSE)</f>
        <v>18.221909137931036</v>
      </c>
      <c r="P10047" s="3">
        <f>VLOOKUP(TableOMP[[#This Row],[Label]],TableAvg[],3,FALSE)</f>
        <v>8.8666679267412789</v>
      </c>
      <c r="Q10047" s="3">
        <f>TableOMP[[#This Row],[Avg]]-$U$2*TableOMP[[#This Row],[StdDev]]</f>
        <v>0.48857328444847781</v>
      </c>
      <c r="R10047" s="3">
        <f>TableOMP[[#This Row],[Avg]]+$U$2*TableOMP[[#This Row],[StdDev]]</f>
        <v>35.955244991413593</v>
      </c>
      <c r="S10047" s="3">
        <f>IF(AND(TableOMP[[#This Row],[total_time]]&gt;=TableOMP[[#This Row],[Low]], TableOMP[[#This Row],[total_time]]&lt;=TableOMP[[#This Row],[High]]),1,0)</f>
        <v>1</v>
      </c>
    </row>
    <row r="10048" spans="1:19" x14ac:dyDescent="0.25">
      <c r="A10048" t="s">
        <v>27</v>
      </c>
      <c r="B10048">
        <v>10000</v>
      </c>
      <c r="C10048">
        <v>0</v>
      </c>
      <c r="D10048">
        <v>0</v>
      </c>
      <c r="E10048">
        <v>1</v>
      </c>
      <c r="F10048">
        <v>40</v>
      </c>
      <c r="G10048">
        <v>10.088516</v>
      </c>
      <c r="H10048">
        <v>9.6634999999999999E-2</v>
      </c>
      <c r="I10048">
        <v>0</v>
      </c>
      <c r="J10048">
        <v>0</v>
      </c>
      <c r="K10048" t="str">
        <f t="shared" si="17"/>
        <v>4</v>
      </c>
      <c r="L10048" t="s">
        <v>129</v>
      </c>
      <c r="M10048" t="s">
        <v>130</v>
      </c>
      <c r="N100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048" s="3">
        <f>VLOOKUP(TableOMP[[#This Row],[Label]],TableAvg[],2,FALSE)</f>
        <v>20.414483310344828</v>
      </c>
      <c r="P10048" s="3">
        <f>VLOOKUP(TableOMP[[#This Row],[Label]],TableAvg[],3,FALSE)</f>
        <v>8.8079953443107861</v>
      </c>
      <c r="Q10048" s="3">
        <f>TableOMP[[#This Row],[Avg]]-$U$2*TableOMP[[#This Row],[StdDev]]</f>
        <v>2.7984926217232555</v>
      </c>
      <c r="R10048" s="3">
        <f>TableOMP[[#This Row],[Avg]]+$U$2*TableOMP[[#This Row],[StdDev]]</f>
        <v>38.0304739989664</v>
      </c>
      <c r="S10048" s="3">
        <f>IF(AND(TableOMP[[#This Row],[total_time]]&gt;=TableOMP[[#This Row],[Low]], TableOMP[[#This Row],[total_time]]&lt;=TableOMP[[#This Row],[High]]),1,0)</f>
        <v>1</v>
      </c>
    </row>
    <row r="10049" spans="1:19" x14ac:dyDescent="0.25">
      <c r="A10049" t="s">
        <v>27</v>
      </c>
      <c r="B10049">
        <v>10000</v>
      </c>
      <c r="C10049">
        <v>0</v>
      </c>
      <c r="D10049">
        <v>0</v>
      </c>
      <c r="E10049">
        <v>1</v>
      </c>
      <c r="F10049">
        <v>41</v>
      </c>
      <c r="G10049">
        <v>29.784215</v>
      </c>
      <c r="H10049">
        <v>0.11250499999999999</v>
      </c>
      <c r="I10049">
        <v>0</v>
      </c>
      <c r="J10049">
        <v>0</v>
      </c>
      <c r="K10049" t="str">
        <f t="shared" si="17"/>
        <v>4</v>
      </c>
      <c r="L10049" t="s">
        <v>129</v>
      </c>
      <c r="M10049" t="s">
        <v>130</v>
      </c>
      <c r="N100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049" s="3">
        <f>VLOOKUP(TableOMP[[#This Row],[Label]],TableAvg[],2,FALSE)</f>
        <v>23.102873862068964</v>
      </c>
      <c r="P10049" s="3">
        <f>VLOOKUP(TableOMP[[#This Row],[Label]],TableAvg[],3,FALSE)</f>
        <v>9.1655820311027689</v>
      </c>
      <c r="Q10049" s="3">
        <f>TableOMP[[#This Row],[Avg]]-$U$2*TableOMP[[#This Row],[StdDev]]</f>
        <v>4.7717097998634266</v>
      </c>
      <c r="R10049" s="3">
        <f>TableOMP[[#This Row],[Avg]]+$U$2*TableOMP[[#This Row],[StdDev]]</f>
        <v>41.434037924274506</v>
      </c>
      <c r="S10049" s="3">
        <f>IF(AND(TableOMP[[#This Row],[total_time]]&gt;=TableOMP[[#This Row],[Low]], TableOMP[[#This Row],[total_time]]&lt;=TableOMP[[#This Row],[High]]),1,0)</f>
        <v>1</v>
      </c>
    </row>
    <row r="10050" spans="1:19" x14ac:dyDescent="0.25">
      <c r="A10050" t="s">
        <v>27</v>
      </c>
      <c r="B10050">
        <v>10000</v>
      </c>
      <c r="C10050">
        <v>0</v>
      </c>
      <c r="D10050">
        <v>0</v>
      </c>
      <c r="E10050">
        <v>1</v>
      </c>
      <c r="F10050">
        <v>42</v>
      </c>
      <c r="G10050">
        <v>29.636068000000002</v>
      </c>
      <c r="H10050">
        <v>0.14923500000000001</v>
      </c>
      <c r="I10050">
        <v>0</v>
      </c>
      <c r="J10050">
        <v>0</v>
      </c>
      <c r="K10050" t="str">
        <f t="shared" si="17"/>
        <v>4</v>
      </c>
      <c r="L10050" t="s">
        <v>129</v>
      </c>
      <c r="M10050" t="s">
        <v>130</v>
      </c>
      <c r="N100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050" s="3">
        <f>VLOOKUP(TableOMP[[#This Row],[Label]],TableAvg[],2,FALSE)</f>
        <v>20.206137000000002</v>
      </c>
      <c r="P10050" s="3">
        <f>VLOOKUP(TableOMP[[#This Row],[Label]],TableAvg[],3,FALSE)</f>
        <v>9.3356683494800166</v>
      </c>
      <c r="Q10050" s="3">
        <f>TableOMP[[#This Row],[Avg]]-$U$2*TableOMP[[#This Row],[StdDev]]</f>
        <v>1.5348003010399687</v>
      </c>
      <c r="R10050" s="3">
        <f>TableOMP[[#This Row],[Avg]]+$U$2*TableOMP[[#This Row],[StdDev]]</f>
        <v>38.877473698960031</v>
      </c>
      <c r="S10050" s="3">
        <f>IF(AND(TableOMP[[#This Row],[total_time]]&gt;=TableOMP[[#This Row],[Low]], TableOMP[[#This Row],[total_time]]&lt;=TableOMP[[#This Row],[High]]),1,0)</f>
        <v>1</v>
      </c>
    </row>
    <row r="10051" spans="1:19" x14ac:dyDescent="0.25">
      <c r="A10051" t="s">
        <v>27</v>
      </c>
      <c r="B10051">
        <v>10000</v>
      </c>
      <c r="C10051">
        <v>0</v>
      </c>
      <c r="D10051">
        <v>0</v>
      </c>
      <c r="E10051">
        <v>1</v>
      </c>
      <c r="F10051">
        <v>43</v>
      </c>
      <c r="G10051">
        <v>10.607053000000001</v>
      </c>
      <c r="H10051">
        <v>0.15681600000000001</v>
      </c>
      <c r="I10051">
        <v>0</v>
      </c>
      <c r="J10051">
        <v>0</v>
      </c>
      <c r="K10051" t="str">
        <f t="shared" si="17"/>
        <v>4</v>
      </c>
      <c r="L10051" t="s">
        <v>129</v>
      </c>
      <c r="M10051" t="s">
        <v>130</v>
      </c>
      <c r="N100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051" s="3">
        <f>VLOOKUP(TableOMP[[#This Row],[Label]],TableAvg[],2,FALSE)</f>
        <v>19.386289896551727</v>
      </c>
      <c r="P10051" s="3">
        <f>VLOOKUP(TableOMP[[#This Row],[Label]],TableAvg[],3,FALSE)</f>
        <v>9.356722659350508</v>
      </c>
      <c r="Q10051" s="3">
        <f>TableOMP[[#This Row],[Avg]]-$U$2*TableOMP[[#This Row],[StdDev]]</f>
        <v>0.67284457785071083</v>
      </c>
      <c r="R10051" s="3">
        <f>TableOMP[[#This Row],[Avg]]+$U$2*TableOMP[[#This Row],[StdDev]]</f>
        <v>38.099735215252743</v>
      </c>
      <c r="S10051" s="3">
        <f>IF(AND(TableOMP[[#This Row],[total_time]]&gt;=TableOMP[[#This Row],[Low]], TableOMP[[#This Row],[total_time]]&lt;=TableOMP[[#This Row],[High]]),1,0)</f>
        <v>1</v>
      </c>
    </row>
    <row r="10052" spans="1:19" x14ac:dyDescent="0.25">
      <c r="A10052" t="s">
        <v>27</v>
      </c>
      <c r="B10052">
        <v>10000</v>
      </c>
      <c r="C10052">
        <v>0</v>
      </c>
      <c r="D10052">
        <v>0</v>
      </c>
      <c r="E10052">
        <v>1</v>
      </c>
      <c r="F10052">
        <v>44</v>
      </c>
      <c r="G10052">
        <v>11.113192</v>
      </c>
      <c r="H10052">
        <v>0.12576899999999999</v>
      </c>
      <c r="I10052">
        <v>0</v>
      </c>
      <c r="J10052">
        <v>0</v>
      </c>
      <c r="K10052" t="str">
        <f t="shared" si="17"/>
        <v>4</v>
      </c>
      <c r="L10052" t="s">
        <v>129</v>
      </c>
      <c r="M10052" t="s">
        <v>130</v>
      </c>
      <c r="N1005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052" s="3">
        <f>VLOOKUP(TableOMP[[#This Row],[Label]],TableAvg[],2,FALSE)</f>
        <v>21.556592607142864</v>
      </c>
      <c r="P10052" s="3">
        <f>VLOOKUP(TableOMP[[#This Row],[Label]],TableAvg[],3,FALSE)</f>
        <v>9.5239741975301975</v>
      </c>
      <c r="Q10052" s="3">
        <f>TableOMP[[#This Row],[Avg]]-$U$2*TableOMP[[#This Row],[StdDev]]</f>
        <v>2.5086442120824692</v>
      </c>
      <c r="R10052" s="3">
        <f>TableOMP[[#This Row],[Avg]]+$U$2*TableOMP[[#This Row],[StdDev]]</f>
        <v>40.604541002203263</v>
      </c>
      <c r="S10052" s="3">
        <f>IF(AND(TableOMP[[#This Row],[total_time]]&gt;=TableOMP[[#This Row],[Low]], TableOMP[[#This Row],[total_time]]&lt;=TableOMP[[#This Row],[High]]),1,0)</f>
        <v>1</v>
      </c>
    </row>
    <row r="10053" spans="1:19" x14ac:dyDescent="0.25">
      <c r="A10053" t="s">
        <v>27</v>
      </c>
      <c r="B10053">
        <v>10000</v>
      </c>
      <c r="C10053">
        <v>0</v>
      </c>
      <c r="D10053">
        <v>0</v>
      </c>
      <c r="E10053">
        <v>1</v>
      </c>
      <c r="F10053">
        <v>45</v>
      </c>
      <c r="G10053">
        <v>29.899035000000001</v>
      </c>
      <c r="H10053">
        <v>0.100851</v>
      </c>
      <c r="I10053">
        <v>0</v>
      </c>
      <c r="J10053">
        <v>0</v>
      </c>
      <c r="K10053" t="str">
        <f t="shared" si="17"/>
        <v>4</v>
      </c>
      <c r="L10053" t="s">
        <v>129</v>
      </c>
      <c r="M10053" t="s">
        <v>130</v>
      </c>
      <c r="N1005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053" s="3">
        <f>VLOOKUP(TableOMP[[#This Row],[Label]],TableAvg[],2,FALSE)</f>
        <v>26.108961571428576</v>
      </c>
      <c r="P10053" s="3">
        <f>VLOOKUP(TableOMP[[#This Row],[Label]],TableAvg[],3,FALSE)</f>
        <v>7.567723320778434</v>
      </c>
      <c r="Q10053" s="3">
        <f>TableOMP[[#This Row],[Avg]]-$U$2*TableOMP[[#This Row],[StdDev]]</f>
        <v>10.973514929871708</v>
      </c>
      <c r="R10053" s="3">
        <f>TableOMP[[#This Row],[Avg]]+$U$2*TableOMP[[#This Row],[StdDev]]</f>
        <v>41.244408212985448</v>
      </c>
      <c r="S10053" s="3">
        <f>IF(AND(TableOMP[[#This Row],[total_time]]&gt;=TableOMP[[#This Row],[Low]], TableOMP[[#This Row],[total_time]]&lt;=TableOMP[[#This Row],[High]]),1,0)</f>
        <v>1</v>
      </c>
    </row>
    <row r="10054" spans="1:19" x14ac:dyDescent="0.25">
      <c r="A10054" t="s">
        <v>27</v>
      </c>
      <c r="B10054">
        <v>10000</v>
      </c>
      <c r="C10054">
        <v>0</v>
      </c>
      <c r="D10054">
        <v>0</v>
      </c>
      <c r="E10054">
        <v>1</v>
      </c>
      <c r="F10054">
        <v>46</v>
      </c>
      <c r="G10054">
        <v>30.556621</v>
      </c>
      <c r="H10054">
        <v>0.16589799999999999</v>
      </c>
      <c r="I10054">
        <v>0</v>
      </c>
      <c r="J10054">
        <v>0</v>
      </c>
      <c r="K10054" t="str">
        <f t="shared" si="17"/>
        <v>4</v>
      </c>
      <c r="L10054" t="s">
        <v>129</v>
      </c>
      <c r="M10054" t="s">
        <v>130</v>
      </c>
      <c r="N1005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054" s="3">
        <f>VLOOKUP(TableOMP[[#This Row],[Label]],TableAvg[],2,FALSE)</f>
        <v>21.33952425</v>
      </c>
      <c r="P10054" s="3">
        <f>VLOOKUP(TableOMP[[#This Row],[Label]],TableAvg[],3,FALSE)</f>
        <v>9.4382373391227325</v>
      </c>
      <c r="Q10054" s="3">
        <f>TableOMP[[#This Row],[Avg]]-$U$2*TableOMP[[#This Row],[StdDev]]</f>
        <v>2.4630495717545351</v>
      </c>
      <c r="R10054" s="3">
        <f>TableOMP[[#This Row],[Avg]]+$U$2*TableOMP[[#This Row],[StdDev]]</f>
        <v>40.215998928245469</v>
      </c>
      <c r="S10054" s="3">
        <f>IF(AND(TableOMP[[#This Row],[total_time]]&gt;=TableOMP[[#This Row],[Low]], TableOMP[[#This Row],[total_time]]&lt;=TableOMP[[#This Row],[High]]),1,0)</f>
        <v>1</v>
      </c>
    </row>
    <row r="10055" spans="1:19" x14ac:dyDescent="0.25">
      <c r="A10055" t="s">
        <v>27</v>
      </c>
      <c r="B10055">
        <v>10000</v>
      </c>
      <c r="C10055">
        <v>0</v>
      </c>
      <c r="D10055">
        <v>0</v>
      </c>
      <c r="E10055">
        <v>1</v>
      </c>
      <c r="F10055">
        <v>47</v>
      </c>
      <c r="G10055">
        <v>29.828928999999999</v>
      </c>
      <c r="H10055">
        <v>0.12700600000000001</v>
      </c>
      <c r="I10055">
        <v>0</v>
      </c>
      <c r="J10055">
        <v>0</v>
      </c>
      <c r="K10055" t="str">
        <f t="shared" si="17"/>
        <v>4</v>
      </c>
      <c r="L10055" t="s">
        <v>129</v>
      </c>
      <c r="M10055" t="s">
        <v>130</v>
      </c>
      <c r="N1005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055" s="3">
        <f>VLOOKUP(TableOMP[[#This Row],[Label]],TableAvg[],2,FALSE)</f>
        <v>22.073098000000005</v>
      </c>
      <c r="P10055" s="3">
        <f>VLOOKUP(TableOMP[[#This Row],[Label]],TableAvg[],3,FALSE)</f>
        <v>9.0800087901737854</v>
      </c>
      <c r="Q10055" s="3">
        <f>TableOMP[[#This Row],[Avg]]-$U$2*TableOMP[[#This Row],[StdDev]]</f>
        <v>3.9130804196524345</v>
      </c>
      <c r="R10055" s="3">
        <f>TableOMP[[#This Row],[Avg]]+$U$2*TableOMP[[#This Row],[StdDev]]</f>
        <v>40.233115580347572</v>
      </c>
      <c r="S10055" s="3">
        <f>IF(AND(TableOMP[[#This Row],[total_time]]&gt;=TableOMP[[#This Row],[Low]], TableOMP[[#This Row],[total_time]]&lt;=TableOMP[[#This Row],[High]]),1,0)</f>
        <v>1</v>
      </c>
    </row>
    <row r="10056" spans="1:19" x14ac:dyDescent="0.25">
      <c r="A10056" t="s">
        <v>27</v>
      </c>
      <c r="B10056">
        <v>10000</v>
      </c>
      <c r="C10056">
        <v>0</v>
      </c>
      <c r="D10056">
        <v>0</v>
      </c>
      <c r="E10056">
        <v>1</v>
      </c>
      <c r="F10056">
        <v>48</v>
      </c>
      <c r="G10056">
        <v>12.912841</v>
      </c>
      <c r="H10056">
        <v>1.731055</v>
      </c>
      <c r="I10056">
        <v>0</v>
      </c>
      <c r="J10056">
        <v>0</v>
      </c>
      <c r="K10056" t="str">
        <f t="shared" si="17"/>
        <v>4</v>
      </c>
      <c r="L10056" t="s">
        <v>129</v>
      </c>
      <c r="M10056" t="s">
        <v>130</v>
      </c>
      <c r="N1005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056" s="3">
        <f>VLOOKUP(TableOMP[[#This Row],[Label]],TableAvg[],2,FALSE)</f>
        <v>19.91024775</v>
      </c>
      <c r="P10056" s="3">
        <f>VLOOKUP(TableOMP[[#This Row],[Label]],TableAvg[],3,FALSE)</f>
        <v>8.9890914259441548</v>
      </c>
      <c r="Q10056" s="3">
        <f>TableOMP[[#This Row],[Avg]]-$U$2*TableOMP[[#This Row],[StdDev]]</f>
        <v>1.9320648981116904</v>
      </c>
      <c r="R10056" s="3">
        <f>TableOMP[[#This Row],[Avg]]+$U$2*TableOMP[[#This Row],[StdDev]]</f>
        <v>37.888430601888309</v>
      </c>
      <c r="S10056" s="3">
        <f>IF(AND(TableOMP[[#This Row],[total_time]]&gt;=TableOMP[[#This Row],[Low]], TableOMP[[#This Row],[total_time]]&lt;=TableOMP[[#This Row],[High]]),1,0)</f>
        <v>1</v>
      </c>
    </row>
    <row r="10057" spans="1:19" x14ac:dyDescent="0.25">
      <c r="A10057" t="s">
        <v>27</v>
      </c>
      <c r="B10057">
        <v>10000</v>
      </c>
      <c r="C10057">
        <v>0</v>
      </c>
      <c r="D10057">
        <v>0</v>
      </c>
      <c r="E10057">
        <v>1</v>
      </c>
      <c r="F10057">
        <v>49</v>
      </c>
      <c r="G10057">
        <v>30.288246000000001</v>
      </c>
      <c r="H10057">
        <v>1.9120189999999999</v>
      </c>
      <c r="I10057">
        <v>0</v>
      </c>
      <c r="J10057">
        <v>0</v>
      </c>
      <c r="K10057" t="str">
        <f t="shared" si="17"/>
        <v>4</v>
      </c>
      <c r="L10057" t="s">
        <v>129</v>
      </c>
      <c r="M10057" t="s">
        <v>130</v>
      </c>
      <c r="N1005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057" s="3">
        <f>VLOOKUP(TableOMP[[#This Row],[Label]],TableAvg[],2,FALSE)</f>
        <v>18.850676142857139</v>
      </c>
      <c r="P10057" s="3">
        <f>VLOOKUP(TableOMP[[#This Row],[Label]],TableAvg[],3,FALSE)</f>
        <v>8.9405976519509274</v>
      </c>
      <c r="Q10057" s="3">
        <f>TableOMP[[#This Row],[Avg]]-$U$2*TableOMP[[#This Row],[StdDev]]</f>
        <v>0.9694808389552847</v>
      </c>
      <c r="R10057" s="3">
        <f>TableOMP[[#This Row],[Avg]]+$U$2*TableOMP[[#This Row],[StdDev]]</f>
        <v>36.731871446758994</v>
      </c>
      <c r="S10057" s="3">
        <f>IF(AND(TableOMP[[#This Row],[total_time]]&gt;=TableOMP[[#This Row],[Low]], TableOMP[[#This Row],[total_time]]&lt;=TableOMP[[#This Row],[High]]),1,0)</f>
        <v>1</v>
      </c>
    </row>
    <row r="10058" spans="1:19" x14ac:dyDescent="0.25">
      <c r="A10058" t="s">
        <v>27</v>
      </c>
      <c r="B10058">
        <v>10000</v>
      </c>
      <c r="C10058">
        <v>0</v>
      </c>
      <c r="D10058">
        <v>0</v>
      </c>
      <c r="E10058">
        <v>1</v>
      </c>
      <c r="F10058">
        <v>50</v>
      </c>
      <c r="G10058">
        <v>30.338846</v>
      </c>
      <c r="H10058">
        <v>0.109946</v>
      </c>
      <c r="I10058">
        <v>0</v>
      </c>
      <c r="J10058">
        <v>0</v>
      </c>
      <c r="K10058" t="str">
        <f t="shared" si="17"/>
        <v>4</v>
      </c>
      <c r="L10058" t="s">
        <v>129</v>
      </c>
      <c r="M10058" t="s">
        <v>130</v>
      </c>
      <c r="N1005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058" s="3">
        <f>VLOOKUP(TableOMP[[#This Row],[Label]],TableAvg[],2,FALSE)</f>
        <v>21.831402321428566</v>
      </c>
      <c r="P10058" s="3">
        <f>VLOOKUP(TableOMP[[#This Row],[Label]],TableAvg[],3,FALSE)</f>
        <v>9.0477290995250179</v>
      </c>
      <c r="Q10058" s="3">
        <f>TableOMP[[#This Row],[Avg]]-$U$2*TableOMP[[#This Row],[StdDev]]</f>
        <v>3.7359441223785304</v>
      </c>
      <c r="R10058" s="3">
        <f>TableOMP[[#This Row],[Avg]]+$U$2*TableOMP[[#This Row],[StdDev]]</f>
        <v>39.926860520478598</v>
      </c>
      <c r="S10058" s="3">
        <f>IF(AND(TableOMP[[#This Row],[total_time]]&gt;=TableOMP[[#This Row],[Low]], TableOMP[[#This Row],[total_time]]&lt;=TableOMP[[#This Row],[High]]),1,0)</f>
        <v>1</v>
      </c>
    </row>
    <row r="10059" spans="1:19" x14ac:dyDescent="0.25">
      <c r="A10059" t="s">
        <v>27</v>
      </c>
      <c r="B10059">
        <v>10000</v>
      </c>
      <c r="C10059">
        <v>0</v>
      </c>
      <c r="D10059">
        <v>0</v>
      </c>
      <c r="E10059">
        <v>1</v>
      </c>
      <c r="F10059">
        <v>51</v>
      </c>
      <c r="G10059">
        <v>10.232525000000001</v>
      </c>
      <c r="H10059">
        <v>0.118524</v>
      </c>
      <c r="I10059">
        <v>0</v>
      </c>
      <c r="J10059">
        <v>0</v>
      </c>
      <c r="K10059" t="str">
        <f t="shared" si="17"/>
        <v>4</v>
      </c>
      <c r="L10059" t="s">
        <v>129</v>
      </c>
      <c r="M10059" t="s">
        <v>130</v>
      </c>
      <c r="N1005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059" s="3">
        <f>VLOOKUP(TableOMP[[#This Row],[Label]],TableAvg[],2,FALSE)</f>
        <v>17.737151851851849</v>
      </c>
      <c r="P10059" s="3">
        <f>VLOOKUP(TableOMP[[#This Row],[Label]],TableAvg[],3,FALSE)</f>
        <v>8.9005041359941846</v>
      </c>
      <c r="Q10059" s="3">
        <f>TableOMP[[#This Row],[Avg]]-$U$2*TableOMP[[#This Row],[StdDev]]</f>
        <v>-6.3856420136520597E-2</v>
      </c>
      <c r="R10059" s="3">
        <f>TableOMP[[#This Row],[Avg]]+$U$2*TableOMP[[#This Row],[StdDev]]</f>
        <v>35.538160123840214</v>
      </c>
      <c r="S10059" s="3">
        <f>IF(AND(TableOMP[[#This Row],[total_time]]&gt;=TableOMP[[#This Row],[Low]], TableOMP[[#This Row],[total_time]]&lt;=TableOMP[[#This Row],[High]]),1,0)</f>
        <v>1</v>
      </c>
    </row>
    <row r="10060" spans="1:19" x14ac:dyDescent="0.25">
      <c r="A10060" t="s">
        <v>27</v>
      </c>
      <c r="B10060">
        <v>10000</v>
      </c>
      <c r="C10060">
        <v>0</v>
      </c>
      <c r="D10060">
        <v>0</v>
      </c>
      <c r="E10060">
        <v>1</v>
      </c>
      <c r="F10060">
        <v>52</v>
      </c>
      <c r="G10060">
        <v>56.251784999999998</v>
      </c>
      <c r="H10060">
        <v>26.548437</v>
      </c>
      <c r="I10060">
        <v>0</v>
      </c>
      <c r="J10060">
        <v>0</v>
      </c>
      <c r="K10060" t="str">
        <f t="shared" si="17"/>
        <v>4</v>
      </c>
      <c r="L10060" t="s">
        <v>129</v>
      </c>
      <c r="M10060" t="s">
        <v>130</v>
      </c>
      <c r="N1006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060" s="3">
        <f>VLOOKUP(TableOMP[[#This Row],[Label]],TableAvg[],2,FALSE)</f>
        <v>23.289516851851857</v>
      </c>
      <c r="P10060" s="3">
        <f>VLOOKUP(TableOMP[[#This Row],[Label]],TableAvg[],3,FALSE)</f>
        <v>11.135900762443443</v>
      </c>
      <c r="Q10060" s="3">
        <f>TableOMP[[#This Row],[Avg]]-$U$2*TableOMP[[#This Row],[StdDev]]</f>
        <v>1.0177153269649715</v>
      </c>
      <c r="R10060" s="3">
        <f>TableOMP[[#This Row],[Avg]]+$U$2*TableOMP[[#This Row],[StdDev]]</f>
        <v>45.56131837673874</v>
      </c>
      <c r="S10060" s="3">
        <f>IF(AND(TableOMP[[#This Row],[total_time]]&gt;=TableOMP[[#This Row],[Low]], TableOMP[[#This Row],[total_time]]&lt;=TableOMP[[#This Row],[High]]),1,0)</f>
        <v>0</v>
      </c>
    </row>
    <row r="10061" spans="1:19" x14ac:dyDescent="0.25">
      <c r="A10061" t="s">
        <v>27</v>
      </c>
      <c r="B10061">
        <v>10000</v>
      </c>
      <c r="C10061">
        <v>0</v>
      </c>
      <c r="D10061">
        <v>0</v>
      </c>
      <c r="E10061">
        <v>1</v>
      </c>
      <c r="F10061">
        <v>53</v>
      </c>
      <c r="G10061">
        <v>12.167424</v>
      </c>
      <c r="H10061">
        <v>1.8318319999999999</v>
      </c>
      <c r="I10061">
        <v>0</v>
      </c>
      <c r="J10061">
        <v>0</v>
      </c>
      <c r="K10061" t="str">
        <f t="shared" si="17"/>
        <v>4</v>
      </c>
      <c r="L10061" t="s">
        <v>129</v>
      </c>
      <c r="M10061" t="s">
        <v>130</v>
      </c>
      <c r="N1006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061" s="3">
        <f>VLOOKUP(TableOMP[[#This Row],[Label]],TableAvg[],2,FALSE)</f>
        <v>20.976530925925925</v>
      </c>
      <c r="P10061" s="3">
        <f>VLOOKUP(TableOMP[[#This Row],[Label]],TableAvg[],3,FALSE)</f>
        <v>9.3978188170333041</v>
      </c>
      <c r="Q10061" s="3">
        <f>TableOMP[[#This Row],[Avg]]-$U$2*TableOMP[[#This Row],[StdDev]]</f>
        <v>2.1808932918593165</v>
      </c>
      <c r="R10061" s="3">
        <f>TableOMP[[#This Row],[Avg]]+$U$2*TableOMP[[#This Row],[StdDev]]</f>
        <v>39.772168559992537</v>
      </c>
      <c r="S10061" s="3">
        <f>IF(AND(TableOMP[[#This Row],[total_time]]&gt;=TableOMP[[#This Row],[Low]], TableOMP[[#This Row],[total_time]]&lt;=TableOMP[[#This Row],[High]]),1,0)</f>
        <v>1</v>
      </c>
    </row>
    <row r="10062" spans="1:19" x14ac:dyDescent="0.25">
      <c r="A10062" t="s">
        <v>27</v>
      </c>
      <c r="B10062">
        <v>10000</v>
      </c>
      <c r="C10062">
        <v>0</v>
      </c>
      <c r="D10062">
        <v>0</v>
      </c>
      <c r="E10062">
        <v>1</v>
      </c>
      <c r="F10062">
        <v>54</v>
      </c>
      <c r="G10062">
        <v>29.87425</v>
      </c>
      <c r="H10062">
        <v>0.42623</v>
      </c>
      <c r="I10062">
        <v>0</v>
      </c>
      <c r="J10062">
        <v>0</v>
      </c>
      <c r="K10062" t="str">
        <f t="shared" si="17"/>
        <v>4</v>
      </c>
      <c r="L10062" t="s">
        <v>129</v>
      </c>
      <c r="M10062" t="s">
        <v>130</v>
      </c>
      <c r="N1006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062" s="3">
        <f>VLOOKUP(TableOMP[[#This Row],[Label]],TableAvg[],2,FALSE)</f>
        <v>22.445551407407407</v>
      </c>
      <c r="P10062" s="3">
        <f>VLOOKUP(TableOMP[[#This Row],[Label]],TableAvg[],3,FALSE)</f>
        <v>9.5278826106641894</v>
      </c>
      <c r="Q10062" s="3">
        <f>TableOMP[[#This Row],[Avg]]-$U$2*TableOMP[[#This Row],[StdDev]]</f>
        <v>3.3897861860790286</v>
      </c>
      <c r="R10062" s="3">
        <f>TableOMP[[#This Row],[Avg]]+$U$2*TableOMP[[#This Row],[StdDev]]</f>
        <v>41.501316628735786</v>
      </c>
      <c r="S10062" s="3">
        <f>IF(AND(TableOMP[[#This Row],[total_time]]&gt;=TableOMP[[#This Row],[Low]], TableOMP[[#This Row],[total_time]]&lt;=TableOMP[[#This Row],[High]]),1,0)</f>
        <v>1</v>
      </c>
    </row>
    <row r="10063" spans="1:19" x14ac:dyDescent="0.25">
      <c r="A10063" t="s">
        <v>27</v>
      </c>
      <c r="B10063">
        <v>10000</v>
      </c>
      <c r="C10063">
        <v>0</v>
      </c>
      <c r="D10063">
        <v>0</v>
      </c>
      <c r="E10063">
        <v>1</v>
      </c>
      <c r="F10063">
        <v>55</v>
      </c>
      <c r="G10063">
        <v>32.128475999999999</v>
      </c>
      <c r="H10063">
        <v>1.850773</v>
      </c>
      <c r="I10063">
        <v>0</v>
      </c>
      <c r="J10063">
        <v>0</v>
      </c>
      <c r="K10063" t="str">
        <f t="shared" si="17"/>
        <v>4</v>
      </c>
      <c r="L10063" t="s">
        <v>129</v>
      </c>
      <c r="M10063" t="s">
        <v>130</v>
      </c>
      <c r="N1006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063" s="3">
        <f>VLOOKUP(TableOMP[[#This Row],[Label]],TableAvg[],2,FALSE)</f>
        <v>19.780008555555561</v>
      </c>
      <c r="P10063" s="3">
        <f>VLOOKUP(TableOMP[[#This Row],[Label]],TableAvg[],3,FALSE)</f>
        <v>9.8262579595391362</v>
      </c>
      <c r="Q10063" s="3">
        <f>TableOMP[[#This Row],[Avg]]-$U$2*TableOMP[[#This Row],[StdDev]]</f>
        <v>0.12749263647728881</v>
      </c>
      <c r="R10063" s="3">
        <f>TableOMP[[#This Row],[Avg]]+$U$2*TableOMP[[#This Row],[StdDev]]</f>
        <v>39.432524474633837</v>
      </c>
      <c r="S10063" s="3">
        <f>IF(AND(TableOMP[[#This Row],[total_time]]&gt;=TableOMP[[#This Row],[Low]], TableOMP[[#This Row],[total_time]]&lt;=TableOMP[[#This Row],[High]]),1,0)</f>
        <v>1</v>
      </c>
    </row>
    <row r="10064" spans="1:19" x14ac:dyDescent="0.25">
      <c r="A10064" t="s">
        <v>27</v>
      </c>
      <c r="B10064">
        <v>10000</v>
      </c>
      <c r="C10064">
        <v>0</v>
      </c>
      <c r="D10064">
        <v>0</v>
      </c>
      <c r="E10064">
        <v>1</v>
      </c>
      <c r="F10064">
        <v>56</v>
      </c>
      <c r="G10064">
        <v>12.184875999999999</v>
      </c>
      <c r="H10064">
        <v>1.9507460000000001</v>
      </c>
      <c r="I10064">
        <v>0</v>
      </c>
      <c r="J10064">
        <v>0</v>
      </c>
      <c r="K10064" t="str">
        <f t="shared" si="17"/>
        <v>4</v>
      </c>
      <c r="L10064" t="s">
        <v>129</v>
      </c>
      <c r="M10064" t="s">
        <v>130</v>
      </c>
      <c r="N1006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64" s="3">
        <f>VLOOKUP(TableOMP[[#This Row],[Label]],TableAvg[],2,FALSE)</f>
        <v>20.881905629629632</v>
      </c>
      <c r="P10064" s="3">
        <f>VLOOKUP(TableOMP[[#This Row],[Label]],TableAvg[],3,FALSE)</f>
        <v>9.7048797750861944</v>
      </c>
      <c r="Q10064" s="3">
        <f>TableOMP[[#This Row],[Avg]]-$U$2*TableOMP[[#This Row],[StdDev]]</f>
        <v>1.472146079457243</v>
      </c>
      <c r="R10064" s="3">
        <f>TableOMP[[#This Row],[Avg]]+$U$2*TableOMP[[#This Row],[StdDev]]</f>
        <v>40.291665179802024</v>
      </c>
      <c r="S10064" s="3">
        <f>IF(AND(TableOMP[[#This Row],[total_time]]&gt;=TableOMP[[#This Row],[Low]], TableOMP[[#This Row],[total_time]]&lt;=TableOMP[[#This Row],[High]]),1,0)</f>
        <v>1</v>
      </c>
    </row>
    <row r="10065" spans="1:19" x14ac:dyDescent="0.25">
      <c r="A10065" t="s">
        <v>27</v>
      </c>
      <c r="B10065">
        <v>10000</v>
      </c>
      <c r="C10065">
        <v>0</v>
      </c>
      <c r="D10065">
        <v>0</v>
      </c>
      <c r="E10065">
        <v>1</v>
      </c>
      <c r="F10065">
        <v>57</v>
      </c>
      <c r="G10065">
        <v>30.863678</v>
      </c>
      <c r="H10065">
        <v>1.6316310000000001</v>
      </c>
      <c r="I10065">
        <v>0</v>
      </c>
      <c r="J10065">
        <v>0</v>
      </c>
      <c r="K10065" t="str">
        <f t="shared" si="17"/>
        <v>4</v>
      </c>
      <c r="L10065" t="s">
        <v>129</v>
      </c>
      <c r="M10065" t="s">
        <v>130</v>
      </c>
      <c r="N1006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65" s="3">
        <f>VLOOKUP(TableOMP[[#This Row],[Label]],TableAvg[],2,FALSE)</f>
        <v>24.797914961538464</v>
      </c>
      <c r="P10065" s="3">
        <f>VLOOKUP(TableOMP[[#This Row],[Label]],TableAvg[],3,FALSE)</f>
        <v>9.2244738610175894</v>
      </c>
      <c r="Q10065" s="3">
        <f>TableOMP[[#This Row],[Avg]]-$U$2*TableOMP[[#This Row],[StdDev]]</f>
        <v>6.3489672395032848</v>
      </c>
      <c r="R10065" s="3">
        <f>TableOMP[[#This Row],[Avg]]+$U$2*TableOMP[[#This Row],[StdDev]]</f>
        <v>43.246862683573639</v>
      </c>
      <c r="S10065" s="3">
        <f>IF(AND(TableOMP[[#This Row],[total_time]]&gt;=TableOMP[[#This Row],[Low]], TableOMP[[#This Row],[total_time]]&lt;=TableOMP[[#This Row],[High]]),1,0)</f>
        <v>1</v>
      </c>
    </row>
    <row r="10066" spans="1:19" x14ac:dyDescent="0.25">
      <c r="A10066" t="s">
        <v>27</v>
      </c>
      <c r="B10066">
        <v>10000</v>
      </c>
      <c r="C10066">
        <v>0</v>
      </c>
      <c r="D10066">
        <v>0</v>
      </c>
      <c r="E10066">
        <v>1</v>
      </c>
      <c r="F10066">
        <v>58</v>
      </c>
      <c r="G10066">
        <v>32.240512000000003</v>
      </c>
      <c r="H10066">
        <v>1.6767069999999999</v>
      </c>
      <c r="I10066">
        <v>0</v>
      </c>
      <c r="J10066">
        <v>0</v>
      </c>
      <c r="K10066" t="str">
        <f t="shared" si="17"/>
        <v>4</v>
      </c>
      <c r="L10066" t="s">
        <v>129</v>
      </c>
      <c r="M10066" t="s">
        <v>130</v>
      </c>
      <c r="N1006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66" s="3">
        <f>VLOOKUP(TableOMP[[#This Row],[Label]],TableAvg[],2,FALSE)</f>
        <v>25.08190823076923</v>
      </c>
      <c r="P10066" s="3">
        <f>VLOOKUP(TableOMP[[#This Row],[Label]],TableAvg[],3,FALSE)</f>
        <v>8.6842077902559947</v>
      </c>
      <c r="Q10066" s="3">
        <f>TableOMP[[#This Row],[Avg]]-$U$2*TableOMP[[#This Row],[StdDev]]</f>
        <v>7.7134926502572405</v>
      </c>
      <c r="R10066" s="3">
        <f>TableOMP[[#This Row],[Avg]]+$U$2*TableOMP[[#This Row],[StdDev]]</f>
        <v>42.450323811281223</v>
      </c>
      <c r="S10066" s="3">
        <f>IF(AND(TableOMP[[#This Row],[total_time]]&gt;=TableOMP[[#This Row],[Low]], TableOMP[[#This Row],[total_time]]&lt;=TableOMP[[#This Row],[High]]),1,0)</f>
        <v>1</v>
      </c>
    </row>
    <row r="10067" spans="1:19" x14ac:dyDescent="0.25">
      <c r="A10067" t="s">
        <v>27</v>
      </c>
      <c r="B10067">
        <v>10000</v>
      </c>
      <c r="C10067">
        <v>0</v>
      </c>
      <c r="D10067">
        <v>0</v>
      </c>
      <c r="E10067">
        <v>1</v>
      </c>
      <c r="F10067">
        <v>59</v>
      </c>
      <c r="G10067">
        <v>12.034238</v>
      </c>
      <c r="H10067">
        <v>1.8693599999999999</v>
      </c>
      <c r="I10067">
        <v>0</v>
      </c>
      <c r="J10067">
        <v>0</v>
      </c>
      <c r="K10067" t="str">
        <f t="shared" si="17"/>
        <v>4</v>
      </c>
      <c r="L10067" t="s">
        <v>129</v>
      </c>
      <c r="M10067" t="s">
        <v>130</v>
      </c>
      <c r="N1006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67" s="3">
        <f>VLOOKUP(TableOMP[[#This Row],[Label]],TableAvg[],2,FALSE)</f>
        <v>19.769097730769229</v>
      </c>
      <c r="P10067" s="3">
        <f>VLOOKUP(TableOMP[[#This Row],[Label]],TableAvg[],3,FALSE)</f>
        <v>9.8607226380025708</v>
      </c>
      <c r="Q10067" s="3">
        <f>TableOMP[[#This Row],[Avg]]-$U$2*TableOMP[[#This Row],[StdDev]]</f>
        <v>4.7652454764087082E-2</v>
      </c>
      <c r="R10067" s="3">
        <f>TableOMP[[#This Row],[Avg]]+$U$2*TableOMP[[#This Row],[StdDev]]</f>
        <v>39.490543006774374</v>
      </c>
      <c r="S10067" s="3">
        <f>IF(AND(TableOMP[[#This Row],[total_time]]&gt;=TableOMP[[#This Row],[Low]], TableOMP[[#This Row],[total_time]]&lt;=TableOMP[[#This Row],[High]]),1,0)</f>
        <v>1</v>
      </c>
    </row>
    <row r="10068" spans="1:19" x14ac:dyDescent="0.25">
      <c r="A10068" t="s">
        <v>27</v>
      </c>
      <c r="B10068">
        <v>10000</v>
      </c>
      <c r="C10068">
        <v>0</v>
      </c>
      <c r="D10068">
        <v>0</v>
      </c>
      <c r="E10068">
        <v>1</v>
      </c>
      <c r="F10068">
        <v>60</v>
      </c>
      <c r="G10068">
        <v>32.046489000000001</v>
      </c>
      <c r="H10068">
        <v>1.732926</v>
      </c>
      <c r="I10068">
        <v>0</v>
      </c>
      <c r="J10068">
        <v>0</v>
      </c>
      <c r="K10068" t="str">
        <f t="shared" si="17"/>
        <v>4</v>
      </c>
      <c r="L10068" t="s">
        <v>129</v>
      </c>
      <c r="M10068" t="s">
        <v>130</v>
      </c>
      <c r="N1006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68" s="3">
        <f>VLOOKUP(TableOMP[[#This Row],[Label]],TableAvg[],2,FALSE)</f>
        <v>20.141973615384618</v>
      </c>
      <c r="P10068" s="3">
        <f>VLOOKUP(TableOMP[[#This Row],[Label]],TableAvg[],3,FALSE)</f>
        <v>9.5355048512637754</v>
      </c>
      <c r="Q10068" s="3">
        <f>TableOMP[[#This Row],[Avg]]-$U$2*TableOMP[[#This Row],[StdDev]]</f>
        <v>1.0709639128570672</v>
      </c>
      <c r="R10068" s="3">
        <f>TableOMP[[#This Row],[Avg]]+$U$2*TableOMP[[#This Row],[StdDev]]</f>
        <v>39.212983317912169</v>
      </c>
      <c r="S10068" s="3">
        <f>IF(AND(TableOMP[[#This Row],[total_time]]&gt;=TableOMP[[#This Row],[Low]], TableOMP[[#This Row],[total_time]]&lt;=TableOMP[[#This Row],[High]]),1,0)</f>
        <v>1</v>
      </c>
    </row>
    <row r="10069" spans="1:19" x14ac:dyDescent="0.25">
      <c r="A10069" t="s">
        <v>27</v>
      </c>
      <c r="B10069">
        <v>10000</v>
      </c>
      <c r="C10069">
        <v>0</v>
      </c>
      <c r="D10069">
        <v>0</v>
      </c>
      <c r="E10069">
        <v>1</v>
      </c>
      <c r="F10069">
        <v>61</v>
      </c>
      <c r="G10069">
        <v>31.672315999999999</v>
      </c>
      <c r="H10069">
        <v>2.0293540000000001</v>
      </c>
      <c r="I10069">
        <v>0</v>
      </c>
      <c r="J10069">
        <v>0</v>
      </c>
      <c r="K10069" t="str">
        <f t="shared" si="17"/>
        <v>4</v>
      </c>
      <c r="L10069" t="s">
        <v>129</v>
      </c>
      <c r="M10069" t="s">
        <v>130</v>
      </c>
      <c r="N1006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69" s="3">
        <f>VLOOKUP(TableOMP[[#This Row],[Label]],TableAvg[],2,FALSE)</f>
        <v>23.750743115384619</v>
      </c>
      <c r="P10069" s="3">
        <f>VLOOKUP(TableOMP[[#This Row],[Label]],TableAvg[],3,FALSE)</f>
        <v>9.4969429529989462</v>
      </c>
      <c r="Q10069" s="3">
        <f>TableOMP[[#This Row],[Avg]]-$U$2*TableOMP[[#This Row],[StdDev]]</f>
        <v>4.7568572093867267</v>
      </c>
      <c r="R10069" s="3">
        <f>TableOMP[[#This Row],[Avg]]+$U$2*TableOMP[[#This Row],[StdDev]]</f>
        <v>42.744629021382508</v>
      </c>
      <c r="S10069" s="3">
        <f>IF(AND(TableOMP[[#This Row],[total_time]]&gt;=TableOMP[[#This Row],[Low]], TableOMP[[#This Row],[total_time]]&lt;=TableOMP[[#This Row],[High]]),1,0)</f>
        <v>1</v>
      </c>
    </row>
    <row r="10070" spans="1:19" x14ac:dyDescent="0.25">
      <c r="A10070" t="s">
        <v>27</v>
      </c>
      <c r="B10070">
        <v>10000</v>
      </c>
      <c r="C10070">
        <v>0</v>
      </c>
      <c r="D10070">
        <v>0</v>
      </c>
      <c r="E10070">
        <v>1</v>
      </c>
      <c r="F10070">
        <v>62</v>
      </c>
      <c r="G10070">
        <v>32.079393000000003</v>
      </c>
      <c r="H10070">
        <v>1.838643</v>
      </c>
      <c r="I10070">
        <v>0</v>
      </c>
      <c r="J10070">
        <v>0</v>
      </c>
      <c r="K10070" t="str">
        <f t="shared" si="17"/>
        <v>4</v>
      </c>
      <c r="L10070" t="s">
        <v>129</v>
      </c>
      <c r="M10070" t="s">
        <v>130</v>
      </c>
      <c r="N1007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70" s="3">
        <f>VLOOKUP(TableOMP[[#This Row],[Label]],TableAvg[],2,FALSE)</f>
        <v>19.084940192307691</v>
      </c>
      <c r="P10070" s="3">
        <f>VLOOKUP(TableOMP[[#This Row],[Label]],TableAvg[],3,FALSE)</f>
        <v>9.8503241807080073</v>
      </c>
      <c r="Q10070" s="3">
        <f>TableOMP[[#This Row],[Avg]]-$U$2*TableOMP[[#This Row],[StdDev]]</f>
        <v>-0.61570816910832349</v>
      </c>
      <c r="R10070" s="3">
        <f>TableOMP[[#This Row],[Avg]]+$U$2*TableOMP[[#This Row],[StdDev]]</f>
        <v>38.785588553723706</v>
      </c>
      <c r="S10070" s="3">
        <f>IF(AND(TableOMP[[#This Row],[total_time]]&gt;=TableOMP[[#This Row],[Low]], TableOMP[[#This Row],[total_time]]&lt;=TableOMP[[#This Row],[High]]),1,0)</f>
        <v>1</v>
      </c>
    </row>
    <row r="10071" spans="1:19" x14ac:dyDescent="0.25">
      <c r="A10071" t="s">
        <v>27</v>
      </c>
      <c r="B10071">
        <v>10000</v>
      </c>
      <c r="C10071">
        <v>0</v>
      </c>
      <c r="D10071">
        <v>0</v>
      </c>
      <c r="E10071">
        <v>1</v>
      </c>
      <c r="F10071">
        <v>63</v>
      </c>
      <c r="G10071">
        <v>32.069665000000001</v>
      </c>
      <c r="H10071">
        <v>1.8146180000000001</v>
      </c>
      <c r="I10071">
        <v>0</v>
      </c>
      <c r="J10071">
        <v>0</v>
      </c>
      <c r="K10071" t="str">
        <f t="shared" si="17"/>
        <v>4</v>
      </c>
      <c r="L10071" t="s">
        <v>129</v>
      </c>
      <c r="M10071" t="s">
        <v>130</v>
      </c>
      <c r="N1007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71" s="3">
        <f>VLOOKUP(TableOMP[[#This Row],[Label]],TableAvg[],2,FALSE)</f>
        <v>21.347046730769232</v>
      </c>
      <c r="P10071" s="3">
        <f>VLOOKUP(TableOMP[[#This Row],[Label]],TableAvg[],3,FALSE)</f>
        <v>10.036286516209548</v>
      </c>
      <c r="Q10071" s="3">
        <f>TableOMP[[#This Row],[Avg]]-$U$2*TableOMP[[#This Row],[StdDev]]</f>
        <v>1.2744736983501355</v>
      </c>
      <c r="R10071" s="3">
        <f>TableOMP[[#This Row],[Avg]]+$U$2*TableOMP[[#This Row],[StdDev]]</f>
        <v>41.419619763188329</v>
      </c>
      <c r="S10071" s="3">
        <f>IF(AND(TableOMP[[#This Row],[total_time]]&gt;=TableOMP[[#This Row],[Low]], TableOMP[[#This Row],[total_time]]&lt;=TableOMP[[#This Row],[High]]),1,0)</f>
        <v>1</v>
      </c>
    </row>
    <row r="10072" spans="1:19" x14ac:dyDescent="0.25">
      <c r="A10072" t="s">
        <v>27</v>
      </c>
      <c r="B10072">
        <v>10000</v>
      </c>
      <c r="C10072">
        <v>0</v>
      </c>
      <c r="D10072">
        <v>0</v>
      </c>
      <c r="E10072">
        <v>1</v>
      </c>
      <c r="F10072">
        <v>64</v>
      </c>
      <c r="G10072">
        <v>12.102074</v>
      </c>
      <c r="H10072">
        <v>1.7872060000000001</v>
      </c>
      <c r="I10072">
        <v>0</v>
      </c>
      <c r="J10072">
        <v>0</v>
      </c>
      <c r="K10072" t="str">
        <f t="shared" si="17"/>
        <v>4</v>
      </c>
      <c r="L10072" t="s">
        <v>129</v>
      </c>
      <c r="M10072" t="s">
        <v>130</v>
      </c>
      <c r="N1007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72" s="3">
        <f>VLOOKUP(TableOMP[[#This Row],[Label]],TableAvg[],2,FALSE)</f>
        <v>21.531331384615385</v>
      </c>
      <c r="P10072" s="3">
        <f>VLOOKUP(TableOMP[[#This Row],[Label]],TableAvg[],3,FALSE)</f>
        <v>10.009139262313729</v>
      </c>
      <c r="Q10072" s="3">
        <f>TableOMP[[#This Row],[Avg]]-$U$2*TableOMP[[#This Row],[StdDev]]</f>
        <v>1.5130528599879263</v>
      </c>
      <c r="R10072" s="3">
        <f>TableOMP[[#This Row],[Avg]]+$U$2*TableOMP[[#This Row],[StdDev]]</f>
        <v>41.549609909242847</v>
      </c>
      <c r="S10072" s="3">
        <f>IF(AND(TableOMP[[#This Row],[total_time]]&gt;=TableOMP[[#This Row],[Low]], TableOMP[[#This Row],[total_time]]&lt;=TableOMP[[#This Row],[High]]),1,0)</f>
        <v>1</v>
      </c>
    </row>
    <row r="10073" spans="1:19" x14ac:dyDescent="0.25">
      <c r="A10073" t="s">
        <v>27</v>
      </c>
      <c r="B10073">
        <v>10000</v>
      </c>
      <c r="C10073">
        <v>0</v>
      </c>
      <c r="D10073">
        <v>0</v>
      </c>
      <c r="E10073">
        <v>1</v>
      </c>
      <c r="F10073">
        <v>1</v>
      </c>
      <c r="G10073">
        <v>4.3983290000000004</v>
      </c>
      <c r="H10073">
        <v>1.7497819999999999</v>
      </c>
      <c r="I10073">
        <v>0</v>
      </c>
      <c r="J10073">
        <v>0</v>
      </c>
      <c r="K10073" t="str">
        <f t="shared" si="17"/>
        <v>4</v>
      </c>
      <c r="L10073" t="s">
        <v>129</v>
      </c>
      <c r="M10073" t="s">
        <v>130</v>
      </c>
      <c r="N1007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73" s="3">
        <f>VLOOKUP(TableOMP[[#This Row],[Label]],TableAvg[],2,FALSE)</f>
        <v>3.6887529117647055</v>
      </c>
      <c r="P10073" s="3">
        <f>VLOOKUP(TableOMP[[#This Row],[Label]],TableAvg[],3,FALSE)</f>
        <v>0.90423785867053863</v>
      </c>
      <c r="Q10073" s="3">
        <f>TableOMP[[#This Row],[Avg]]-$U$2*TableOMP[[#This Row],[StdDev]]</f>
        <v>1.8802771944236283</v>
      </c>
      <c r="R10073" s="3">
        <f>TableOMP[[#This Row],[Avg]]+$U$2*TableOMP[[#This Row],[StdDev]]</f>
        <v>5.4972286291057824</v>
      </c>
      <c r="S10073" s="3">
        <f>IF(AND(TableOMP[[#This Row],[total_time]]&gt;=TableOMP[[#This Row],[Low]], TableOMP[[#This Row],[total_time]]&lt;=TableOMP[[#This Row],[High]]),1,0)</f>
        <v>1</v>
      </c>
    </row>
    <row r="10074" spans="1:19" x14ac:dyDescent="0.25">
      <c r="A10074" t="s">
        <v>27</v>
      </c>
      <c r="B10074">
        <v>10000</v>
      </c>
      <c r="C10074">
        <v>0</v>
      </c>
      <c r="D10074">
        <v>0</v>
      </c>
      <c r="E10074">
        <v>1</v>
      </c>
      <c r="F10074">
        <v>2</v>
      </c>
      <c r="G10074">
        <v>20.186430000000001</v>
      </c>
      <c r="H10074">
        <v>1.9693799999999999</v>
      </c>
      <c r="I10074">
        <v>0</v>
      </c>
      <c r="J10074">
        <v>0</v>
      </c>
      <c r="K10074" t="str">
        <f t="shared" ref="K10074:K10137" si="18">MID(M10074,22,1)</f>
        <v>4</v>
      </c>
      <c r="L10074" t="s">
        <v>129</v>
      </c>
      <c r="M10074" t="s">
        <v>130</v>
      </c>
      <c r="N1007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74" s="3">
        <f>VLOOKUP(TableOMP[[#This Row],[Label]],TableAvg[],2,FALSE)</f>
        <v>19.844972911764707</v>
      </c>
      <c r="P10074" s="3">
        <f>VLOOKUP(TableOMP[[#This Row],[Label]],TableAvg[],3,FALSE)</f>
        <v>2.3787024394751985</v>
      </c>
      <c r="Q10074" s="3">
        <f>TableOMP[[#This Row],[Avg]]-$U$2*TableOMP[[#This Row],[StdDev]]</f>
        <v>15.08756803281431</v>
      </c>
      <c r="R10074" s="3">
        <f>TableOMP[[#This Row],[Avg]]+$U$2*TableOMP[[#This Row],[StdDev]]</f>
        <v>24.602377790715103</v>
      </c>
      <c r="S10074" s="3">
        <f>IF(AND(TableOMP[[#This Row],[total_time]]&gt;=TableOMP[[#This Row],[Low]], TableOMP[[#This Row],[total_time]]&lt;=TableOMP[[#This Row],[High]]),1,0)</f>
        <v>1</v>
      </c>
    </row>
    <row r="10075" spans="1:19" x14ac:dyDescent="0.25">
      <c r="A10075" t="s">
        <v>27</v>
      </c>
      <c r="B10075">
        <v>10000</v>
      </c>
      <c r="C10075">
        <v>0</v>
      </c>
      <c r="D10075">
        <v>0</v>
      </c>
      <c r="E10075">
        <v>1</v>
      </c>
      <c r="F10075">
        <v>3</v>
      </c>
      <c r="G10075">
        <v>7.354609</v>
      </c>
      <c r="H10075">
        <v>1.773004</v>
      </c>
      <c r="I10075">
        <v>0</v>
      </c>
      <c r="J10075">
        <v>0</v>
      </c>
      <c r="K10075" t="str">
        <f t="shared" si="18"/>
        <v>4</v>
      </c>
      <c r="L10075" t="s">
        <v>129</v>
      </c>
      <c r="M10075" t="s">
        <v>130</v>
      </c>
      <c r="N1007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75" s="3">
        <f>VLOOKUP(TableOMP[[#This Row],[Label]],TableAvg[],2,FALSE)</f>
        <v>7.0879812352941185</v>
      </c>
      <c r="P10075" s="3">
        <f>VLOOKUP(TableOMP[[#This Row],[Label]],TableAvg[],3,FALSE)</f>
        <v>1.1352525779008207</v>
      </c>
      <c r="Q10075" s="3">
        <f>TableOMP[[#This Row],[Avg]]-$U$2*TableOMP[[#This Row],[StdDev]]</f>
        <v>4.8174760794924776</v>
      </c>
      <c r="R10075" s="3">
        <f>TableOMP[[#This Row],[Avg]]+$U$2*TableOMP[[#This Row],[StdDev]]</f>
        <v>9.3584863910957594</v>
      </c>
      <c r="S10075" s="3">
        <f>IF(AND(TableOMP[[#This Row],[total_time]]&gt;=TableOMP[[#This Row],[Low]], TableOMP[[#This Row],[total_time]]&lt;=TableOMP[[#This Row],[High]]),1,0)</f>
        <v>1</v>
      </c>
    </row>
    <row r="10076" spans="1:19" x14ac:dyDescent="0.25">
      <c r="A10076" t="s">
        <v>27</v>
      </c>
      <c r="B10076">
        <v>10000</v>
      </c>
      <c r="C10076">
        <v>0</v>
      </c>
      <c r="D10076">
        <v>0</v>
      </c>
      <c r="E10076">
        <v>1</v>
      </c>
      <c r="F10076">
        <v>4</v>
      </c>
      <c r="G10076">
        <v>13.116282999999999</v>
      </c>
      <c r="H10076">
        <v>1.751398</v>
      </c>
      <c r="I10076">
        <v>0</v>
      </c>
      <c r="J10076">
        <v>0</v>
      </c>
      <c r="K10076" t="str">
        <f t="shared" si="18"/>
        <v>4</v>
      </c>
      <c r="L10076" t="s">
        <v>129</v>
      </c>
      <c r="M10076" t="s">
        <v>130</v>
      </c>
      <c r="N1007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76" s="3">
        <f>VLOOKUP(TableOMP[[#This Row],[Label]],TableAvg[],2,FALSE)</f>
        <v>9.9179669117647062</v>
      </c>
      <c r="P10076" s="3">
        <f>VLOOKUP(TableOMP[[#This Row],[Label]],TableAvg[],3,FALSE)</f>
        <v>2.5953991770789595</v>
      </c>
      <c r="Q10076" s="3">
        <f>TableOMP[[#This Row],[Avg]]-$U$2*TableOMP[[#This Row],[StdDev]]</f>
        <v>4.7271685576067872</v>
      </c>
      <c r="R10076" s="3">
        <f>TableOMP[[#This Row],[Avg]]+$U$2*TableOMP[[#This Row],[StdDev]]</f>
        <v>15.108765265922624</v>
      </c>
      <c r="S10076" s="3">
        <f>IF(AND(TableOMP[[#This Row],[total_time]]&gt;=TableOMP[[#This Row],[Low]], TableOMP[[#This Row],[total_time]]&lt;=TableOMP[[#This Row],[High]]),1,0)</f>
        <v>1</v>
      </c>
    </row>
    <row r="10077" spans="1:19" x14ac:dyDescent="0.25">
      <c r="A10077" t="s">
        <v>27</v>
      </c>
      <c r="B10077">
        <v>10000</v>
      </c>
      <c r="C10077">
        <v>0</v>
      </c>
      <c r="D10077">
        <v>0</v>
      </c>
      <c r="E10077">
        <v>1</v>
      </c>
      <c r="F10077">
        <v>5</v>
      </c>
      <c r="G10077">
        <v>12.417845</v>
      </c>
      <c r="H10077">
        <v>1.8131060000000001</v>
      </c>
      <c r="I10077">
        <v>0</v>
      </c>
      <c r="J10077">
        <v>0</v>
      </c>
      <c r="K10077" t="str">
        <f t="shared" si="18"/>
        <v>4</v>
      </c>
      <c r="L10077" t="s">
        <v>129</v>
      </c>
      <c r="M10077" t="s">
        <v>130</v>
      </c>
      <c r="N1007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77" s="3">
        <f>VLOOKUP(TableOMP[[#This Row],[Label]],TableAvg[],2,FALSE)</f>
        <v>12.53978611764706</v>
      </c>
      <c r="P10077" s="3">
        <f>VLOOKUP(TableOMP[[#This Row],[Label]],TableAvg[],3,FALSE)</f>
        <v>1.5445364028980233</v>
      </c>
      <c r="Q10077" s="3">
        <f>TableOMP[[#This Row],[Avg]]-$U$2*TableOMP[[#This Row],[StdDev]]</f>
        <v>9.4507133118510129</v>
      </c>
      <c r="R10077" s="3">
        <f>TableOMP[[#This Row],[Avg]]+$U$2*TableOMP[[#This Row],[StdDev]]</f>
        <v>15.628858923443106</v>
      </c>
      <c r="S10077" s="3">
        <f>IF(AND(TableOMP[[#This Row],[total_time]]&gt;=TableOMP[[#This Row],[Low]], TableOMP[[#This Row],[total_time]]&lt;=TableOMP[[#This Row],[High]]),1,0)</f>
        <v>1</v>
      </c>
    </row>
    <row r="10078" spans="1:19" x14ac:dyDescent="0.25">
      <c r="A10078" t="s">
        <v>27</v>
      </c>
      <c r="B10078">
        <v>10000</v>
      </c>
      <c r="C10078">
        <v>0</v>
      </c>
      <c r="D10078">
        <v>0</v>
      </c>
      <c r="E10078">
        <v>1</v>
      </c>
      <c r="F10078">
        <v>6</v>
      </c>
      <c r="G10078">
        <v>17.463471999999999</v>
      </c>
      <c r="H10078">
        <v>2.3842469999999998</v>
      </c>
      <c r="I10078">
        <v>0</v>
      </c>
      <c r="J10078">
        <v>0</v>
      </c>
      <c r="K10078" t="str">
        <f t="shared" si="18"/>
        <v>4</v>
      </c>
      <c r="L10078" t="s">
        <v>129</v>
      </c>
      <c r="M10078" t="s">
        <v>130</v>
      </c>
      <c r="N1007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78" s="3">
        <f>VLOOKUP(TableOMP[[#This Row],[Label]],TableAvg[],2,FALSE)</f>
        <v>17.186305852941175</v>
      </c>
      <c r="P10078" s="3">
        <f>VLOOKUP(TableOMP[[#This Row],[Label]],TableAvg[],3,FALSE)</f>
        <v>1.453088740354411</v>
      </c>
      <c r="Q10078" s="3">
        <f>TableOMP[[#This Row],[Avg]]-$U$2*TableOMP[[#This Row],[StdDev]]</f>
        <v>14.280128372232353</v>
      </c>
      <c r="R10078" s="3">
        <f>TableOMP[[#This Row],[Avg]]+$U$2*TableOMP[[#This Row],[StdDev]]</f>
        <v>20.092483333649998</v>
      </c>
      <c r="S10078" s="3">
        <f>IF(AND(TableOMP[[#This Row],[total_time]]&gt;=TableOMP[[#This Row],[Low]], TableOMP[[#This Row],[total_time]]&lt;=TableOMP[[#This Row],[High]]),1,0)</f>
        <v>1</v>
      </c>
    </row>
    <row r="10079" spans="1:19" x14ac:dyDescent="0.25">
      <c r="A10079" t="s">
        <v>27</v>
      </c>
      <c r="B10079">
        <v>10000</v>
      </c>
      <c r="C10079">
        <v>0</v>
      </c>
      <c r="D10079">
        <v>0</v>
      </c>
      <c r="E10079">
        <v>1</v>
      </c>
      <c r="F10079">
        <v>7</v>
      </c>
      <c r="G10079">
        <v>21.898202999999999</v>
      </c>
      <c r="H10079">
        <v>1.759511</v>
      </c>
      <c r="I10079">
        <v>0</v>
      </c>
      <c r="J10079">
        <v>0</v>
      </c>
      <c r="K10079" t="str">
        <f t="shared" si="18"/>
        <v>4</v>
      </c>
      <c r="L10079" t="s">
        <v>129</v>
      </c>
      <c r="M10079" t="s">
        <v>130</v>
      </c>
      <c r="N1007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79" s="3">
        <f>VLOOKUP(TableOMP[[#This Row],[Label]],TableAvg[],2,FALSE)</f>
        <v>18.569956588235296</v>
      </c>
      <c r="P10079" s="3">
        <f>VLOOKUP(TableOMP[[#This Row],[Label]],TableAvg[],3,FALSE)</f>
        <v>2.4107893631359065</v>
      </c>
      <c r="Q10079" s="3">
        <f>TableOMP[[#This Row],[Avg]]-$U$2*TableOMP[[#This Row],[StdDev]]</f>
        <v>13.748377861963483</v>
      </c>
      <c r="R10079" s="3">
        <f>TableOMP[[#This Row],[Avg]]+$U$2*TableOMP[[#This Row],[StdDev]]</f>
        <v>23.391535314507109</v>
      </c>
      <c r="S10079" s="3">
        <f>IF(AND(TableOMP[[#This Row],[total_time]]&gt;=TableOMP[[#This Row],[Low]], TableOMP[[#This Row],[total_time]]&lt;=TableOMP[[#This Row],[High]]),1,0)</f>
        <v>1</v>
      </c>
    </row>
    <row r="10080" spans="1:19" x14ac:dyDescent="0.25">
      <c r="A10080" t="s">
        <v>27</v>
      </c>
      <c r="B10080">
        <v>10000</v>
      </c>
      <c r="C10080">
        <v>0</v>
      </c>
      <c r="D10080">
        <v>0</v>
      </c>
      <c r="E10080">
        <v>1</v>
      </c>
      <c r="F10080">
        <v>8</v>
      </c>
      <c r="G10080">
        <v>18.290755999999998</v>
      </c>
      <c r="H10080">
        <v>1.8267899999999999</v>
      </c>
      <c r="I10080">
        <v>0</v>
      </c>
      <c r="J10080">
        <v>0</v>
      </c>
      <c r="K10080" t="str">
        <f t="shared" si="18"/>
        <v>4</v>
      </c>
      <c r="L10080" t="s">
        <v>129</v>
      </c>
      <c r="M10080" t="s">
        <v>130</v>
      </c>
      <c r="N1008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80" s="3">
        <f>VLOOKUP(TableOMP[[#This Row],[Label]],TableAvg[],2,FALSE)</f>
        <v>18.96842035294118</v>
      </c>
      <c r="P10080" s="3">
        <f>VLOOKUP(TableOMP[[#This Row],[Label]],TableAvg[],3,FALSE)</f>
        <v>2.0011168989635033</v>
      </c>
      <c r="Q10080" s="3">
        <f>TableOMP[[#This Row],[Avg]]-$U$2*TableOMP[[#This Row],[StdDev]]</f>
        <v>14.966186555014174</v>
      </c>
      <c r="R10080" s="3">
        <f>TableOMP[[#This Row],[Avg]]+$U$2*TableOMP[[#This Row],[StdDev]]</f>
        <v>22.970654150868185</v>
      </c>
      <c r="S10080" s="3">
        <f>IF(AND(TableOMP[[#This Row],[total_time]]&gt;=TableOMP[[#This Row],[Low]], TableOMP[[#This Row],[total_time]]&lt;=TableOMP[[#This Row],[High]]),1,0)</f>
        <v>1</v>
      </c>
    </row>
    <row r="10081" spans="1:19" x14ac:dyDescent="0.25">
      <c r="A10081" t="s">
        <v>27</v>
      </c>
      <c r="B10081">
        <v>10000</v>
      </c>
      <c r="C10081">
        <v>0</v>
      </c>
      <c r="D10081">
        <v>0</v>
      </c>
      <c r="E10081">
        <v>1</v>
      </c>
      <c r="F10081">
        <v>9</v>
      </c>
      <c r="G10081">
        <v>17.840105999999999</v>
      </c>
      <c r="H10081">
        <v>2.1193179999999998</v>
      </c>
      <c r="I10081">
        <v>0</v>
      </c>
      <c r="J10081">
        <v>0</v>
      </c>
      <c r="K10081" t="str">
        <f t="shared" si="18"/>
        <v>4</v>
      </c>
      <c r="L10081" t="s">
        <v>129</v>
      </c>
      <c r="M10081" t="s">
        <v>130</v>
      </c>
      <c r="N1008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81" s="3">
        <f>VLOOKUP(TableOMP[[#This Row],[Label]],TableAvg[],2,FALSE)</f>
        <v>17.979193705882359</v>
      </c>
      <c r="P10081" s="3">
        <f>VLOOKUP(TableOMP[[#This Row],[Label]],TableAvg[],3,FALSE)</f>
        <v>2.0682185463870035</v>
      </c>
      <c r="Q10081" s="3">
        <f>TableOMP[[#This Row],[Avg]]-$U$2*TableOMP[[#This Row],[StdDev]]</f>
        <v>13.842756613108353</v>
      </c>
      <c r="R10081" s="3">
        <f>TableOMP[[#This Row],[Avg]]+$U$2*TableOMP[[#This Row],[StdDev]]</f>
        <v>22.115630798656365</v>
      </c>
      <c r="S10081" s="3">
        <f>IF(AND(TableOMP[[#This Row],[total_time]]&gt;=TableOMP[[#This Row],[Low]], TableOMP[[#This Row],[total_time]]&lt;=TableOMP[[#This Row],[High]]),1,0)</f>
        <v>1</v>
      </c>
    </row>
    <row r="10082" spans="1:19" x14ac:dyDescent="0.25">
      <c r="A10082" t="s">
        <v>27</v>
      </c>
      <c r="B10082">
        <v>10000</v>
      </c>
      <c r="C10082">
        <v>0</v>
      </c>
      <c r="D10082">
        <v>0</v>
      </c>
      <c r="E10082">
        <v>1</v>
      </c>
      <c r="F10082">
        <v>10</v>
      </c>
      <c r="G10082">
        <v>21.504587000000001</v>
      </c>
      <c r="H10082">
        <v>1.5659240000000001</v>
      </c>
      <c r="I10082">
        <v>0</v>
      </c>
      <c r="J10082">
        <v>0</v>
      </c>
      <c r="K10082" t="str">
        <f t="shared" si="18"/>
        <v>4</v>
      </c>
      <c r="L10082" t="s">
        <v>129</v>
      </c>
      <c r="M10082" t="s">
        <v>130</v>
      </c>
      <c r="N1008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82" s="3">
        <f>VLOOKUP(TableOMP[[#This Row],[Label]],TableAvg[],2,FALSE)</f>
        <v>19.259341529411767</v>
      </c>
      <c r="P10082" s="3">
        <f>VLOOKUP(TableOMP[[#This Row],[Label]],TableAvg[],3,FALSE)</f>
        <v>3.0870103771378772</v>
      </c>
      <c r="Q10082" s="3">
        <f>TableOMP[[#This Row],[Avg]]-$U$2*TableOMP[[#This Row],[StdDev]]</f>
        <v>13.085320775136012</v>
      </c>
      <c r="R10082" s="3">
        <f>TableOMP[[#This Row],[Avg]]+$U$2*TableOMP[[#This Row],[StdDev]]</f>
        <v>25.433362283687522</v>
      </c>
      <c r="S10082" s="3">
        <f>IF(AND(TableOMP[[#This Row],[total_time]]&gt;=TableOMP[[#This Row],[Low]], TableOMP[[#This Row],[total_time]]&lt;=TableOMP[[#This Row],[High]]),1,0)</f>
        <v>1</v>
      </c>
    </row>
    <row r="10083" spans="1:19" x14ac:dyDescent="0.25">
      <c r="A10083" t="s">
        <v>27</v>
      </c>
      <c r="B10083">
        <v>10000</v>
      </c>
      <c r="C10083">
        <v>0</v>
      </c>
      <c r="D10083">
        <v>0</v>
      </c>
      <c r="E10083">
        <v>1</v>
      </c>
      <c r="F10083">
        <v>11</v>
      </c>
      <c r="G10083">
        <v>20.638804</v>
      </c>
      <c r="H10083">
        <v>0.301985</v>
      </c>
      <c r="I10083">
        <v>0</v>
      </c>
      <c r="J10083">
        <v>0</v>
      </c>
      <c r="K10083" t="str">
        <f t="shared" si="18"/>
        <v>4</v>
      </c>
      <c r="L10083" t="s">
        <v>129</v>
      </c>
      <c r="M10083" t="s">
        <v>130</v>
      </c>
      <c r="N1008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83" s="3">
        <f>VLOOKUP(TableOMP[[#This Row],[Label]],TableAvg[],2,FALSE)</f>
        <v>19.778512941176469</v>
      </c>
      <c r="P10083" s="3">
        <f>VLOOKUP(TableOMP[[#This Row],[Label]],TableAvg[],3,FALSE)</f>
        <v>2.9393500153542895</v>
      </c>
      <c r="Q10083" s="3">
        <f>TableOMP[[#This Row],[Avg]]-$U$2*TableOMP[[#This Row],[StdDev]]</f>
        <v>13.89981291046789</v>
      </c>
      <c r="R10083" s="3">
        <f>TableOMP[[#This Row],[Avg]]+$U$2*TableOMP[[#This Row],[StdDev]]</f>
        <v>25.657212971885048</v>
      </c>
      <c r="S10083" s="3">
        <f>IF(AND(TableOMP[[#This Row],[total_time]]&gt;=TableOMP[[#This Row],[Low]], TableOMP[[#This Row],[total_time]]&lt;=TableOMP[[#This Row],[High]]),1,0)</f>
        <v>1</v>
      </c>
    </row>
    <row r="10084" spans="1:19" x14ac:dyDescent="0.25">
      <c r="A10084" t="s">
        <v>27</v>
      </c>
      <c r="B10084">
        <v>10000</v>
      </c>
      <c r="C10084">
        <v>0</v>
      </c>
      <c r="D10084">
        <v>0</v>
      </c>
      <c r="E10084">
        <v>1</v>
      </c>
      <c r="F10084">
        <v>12</v>
      </c>
      <c r="G10084">
        <v>23.288239999999998</v>
      </c>
      <c r="H10084">
        <v>2.224618</v>
      </c>
      <c r="I10084">
        <v>0</v>
      </c>
      <c r="J10084">
        <v>0</v>
      </c>
      <c r="K10084" t="str">
        <f t="shared" si="18"/>
        <v>4</v>
      </c>
      <c r="L10084" t="s">
        <v>129</v>
      </c>
      <c r="M10084" t="s">
        <v>130</v>
      </c>
      <c r="N1008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84" s="3">
        <f>VLOOKUP(TableOMP[[#This Row],[Label]],TableAvg[],2,FALSE)</f>
        <v>19.262398529411765</v>
      </c>
      <c r="P10084" s="3">
        <f>VLOOKUP(TableOMP[[#This Row],[Label]],TableAvg[],3,FALSE)</f>
        <v>3.4408433130393234</v>
      </c>
      <c r="Q10084" s="3">
        <f>TableOMP[[#This Row],[Avg]]-$U$2*TableOMP[[#This Row],[StdDev]]</f>
        <v>12.380711903333118</v>
      </c>
      <c r="R10084" s="3">
        <f>TableOMP[[#This Row],[Avg]]+$U$2*TableOMP[[#This Row],[StdDev]]</f>
        <v>26.144085155490412</v>
      </c>
      <c r="S10084" s="3">
        <f>IF(AND(TableOMP[[#This Row],[total_time]]&gt;=TableOMP[[#This Row],[Low]], TableOMP[[#This Row],[total_time]]&lt;=TableOMP[[#This Row],[High]]),1,0)</f>
        <v>1</v>
      </c>
    </row>
    <row r="10085" spans="1:19" x14ac:dyDescent="0.25">
      <c r="A10085" t="s">
        <v>27</v>
      </c>
      <c r="B10085">
        <v>10000</v>
      </c>
      <c r="C10085">
        <v>0</v>
      </c>
      <c r="D10085">
        <v>0</v>
      </c>
      <c r="E10085">
        <v>1</v>
      </c>
      <c r="F10085">
        <v>13</v>
      </c>
      <c r="G10085">
        <v>22.268678000000001</v>
      </c>
      <c r="H10085">
        <v>1.906493</v>
      </c>
      <c r="I10085">
        <v>0</v>
      </c>
      <c r="J10085">
        <v>0</v>
      </c>
      <c r="K10085" t="str">
        <f t="shared" si="18"/>
        <v>4</v>
      </c>
      <c r="L10085" t="s">
        <v>129</v>
      </c>
      <c r="M10085" t="s">
        <v>130</v>
      </c>
      <c r="N1008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85" s="3">
        <f>VLOOKUP(TableOMP[[#This Row],[Label]],TableAvg[],2,FALSE)</f>
        <v>19.646251617647067</v>
      </c>
      <c r="P10085" s="3">
        <f>VLOOKUP(TableOMP[[#This Row],[Label]],TableAvg[],3,FALSE)</f>
        <v>3.4480023421486621</v>
      </c>
      <c r="Q10085" s="3">
        <f>TableOMP[[#This Row],[Avg]]-$U$2*TableOMP[[#This Row],[StdDev]]</f>
        <v>12.750246933349743</v>
      </c>
      <c r="R10085" s="3">
        <f>TableOMP[[#This Row],[Avg]]+$U$2*TableOMP[[#This Row],[StdDev]]</f>
        <v>26.542256301944391</v>
      </c>
      <c r="S10085" s="3">
        <f>IF(AND(TableOMP[[#This Row],[total_time]]&gt;=TableOMP[[#This Row],[Low]], TableOMP[[#This Row],[total_time]]&lt;=TableOMP[[#This Row],[High]]),1,0)</f>
        <v>1</v>
      </c>
    </row>
    <row r="10086" spans="1:19" x14ac:dyDescent="0.25">
      <c r="A10086" t="s">
        <v>27</v>
      </c>
      <c r="B10086">
        <v>10000</v>
      </c>
      <c r="C10086">
        <v>0</v>
      </c>
      <c r="D10086">
        <v>0</v>
      </c>
      <c r="E10086">
        <v>1</v>
      </c>
      <c r="F10086">
        <v>14</v>
      </c>
      <c r="G10086">
        <v>22.423696</v>
      </c>
      <c r="H10086">
        <v>2.0753499999999998</v>
      </c>
      <c r="I10086">
        <v>0</v>
      </c>
      <c r="J10086">
        <v>0</v>
      </c>
      <c r="K10086" t="str">
        <f t="shared" si="18"/>
        <v>4</v>
      </c>
      <c r="L10086" t="s">
        <v>129</v>
      </c>
      <c r="M10086" t="s">
        <v>130</v>
      </c>
      <c r="N1008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86" s="3">
        <f>VLOOKUP(TableOMP[[#This Row],[Label]],TableAvg[],2,FALSE)</f>
        <v>18.493297705882355</v>
      </c>
      <c r="P10086" s="3">
        <f>VLOOKUP(TableOMP[[#This Row],[Label]],TableAvg[],3,FALSE)</f>
        <v>4.4769166068423738</v>
      </c>
      <c r="Q10086" s="3">
        <f>TableOMP[[#This Row],[Avg]]-$U$2*TableOMP[[#This Row],[StdDev]]</f>
        <v>9.5394644921976077</v>
      </c>
      <c r="R10086" s="3">
        <f>TableOMP[[#This Row],[Avg]]+$U$2*TableOMP[[#This Row],[StdDev]]</f>
        <v>27.447130919567101</v>
      </c>
      <c r="S10086" s="3">
        <f>IF(AND(TableOMP[[#This Row],[total_time]]&gt;=TableOMP[[#This Row],[Low]], TableOMP[[#This Row],[total_time]]&lt;=TableOMP[[#This Row],[High]]),1,0)</f>
        <v>1</v>
      </c>
    </row>
    <row r="10087" spans="1:19" x14ac:dyDescent="0.25">
      <c r="A10087" t="s">
        <v>27</v>
      </c>
      <c r="B10087">
        <v>10000</v>
      </c>
      <c r="C10087">
        <v>0</v>
      </c>
      <c r="D10087">
        <v>0</v>
      </c>
      <c r="E10087">
        <v>1</v>
      </c>
      <c r="F10087">
        <v>15</v>
      </c>
      <c r="G10087">
        <v>25.241713000000001</v>
      </c>
      <c r="H10087">
        <v>2.047485</v>
      </c>
      <c r="I10087">
        <v>0</v>
      </c>
      <c r="J10087">
        <v>0</v>
      </c>
      <c r="K10087" t="str">
        <f t="shared" si="18"/>
        <v>4</v>
      </c>
      <c r="L10087" t="s">
        <v>129</v>
      </c>
      <c r="M10087" t="s">
        <v>130</v>
      </c>
      <c r="N1008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87" s="3">
        <f>VLOOKUP(TableOMP[[#This Row],[Label]],TableAvg[],2,FALSE)</f>
        <v>18.953679029411774</v>
      </c>
      <c r="P10087" s="3">
        <f>VLOOKUP(TableOMP[[#This Row],[Label]],TableAvg[],3,FALSE)</f>
        <v>4.4196828846034402</v>
      </c>
      <c r="Q10087" s="3">
        <f>TableOMP[[#This Row],[Avg]]-$U$2*TableOMP[[#This Row],[StdDev]]</f>
        <v>10.114313260204893</v>
      </c>
      <c r="R10087" s="3">
        <f>TableOMP[[#This Row],[Avg]]+$U$2*TableOMP[[#This Row],[StdDev]]</f>
        <v>27.793044798618652</v>
      </c>
      <c r="S10087" s="3">
        <f>IF(AND(TableOMP[[#This Row],[total_time]]&gt;=TableOMP[[#This Row],[Low]], TableOMP[[#This Row],[total_time]]&lt;=TableOMP[[#This Row],[High]]),1,0)</f>
        <v>1</v>
      </c>
    </row>
    <row r="10088" spans="1:19" x14ac:dyDescent="0.25">
      <c r="A10088" t="s">
        <v>27</v>
      </c>
      <c r="B10088">
        <v>10000</v>
      </c>
      <c r="C10088">
        <v>0</v>
      </c>
      <c r="D10088">
        <v>0</v>
      </c>
      <c r="E10088">
        <v>1</v>
      </c>
      <c r="F10088">
        <v>16</v>
      </c>
      <c r="G10088">
        <v>25.129632999999998</v>
      </c>
      <c r="H10088">
        <v>1.9153709999999999</v>
      </c>
      <c r="I10088">
        <v>0</v>
      </c>
      <c r="J10088">
        <v>0</v>
      </c>
      <c r="K10088" t="str">
        <f t="shared" si="18"/>
        <v>4</v>
      </c>
      <c r="L10088" t="s">
        <v>129</v>
      </c>
      <c r="M10088" t="s">
        <v>130</v>
      </c>
      <c r="N1008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88" s="3">
        <f>VLOOKUP(TableOMP[[#This Row],[Label]],TableAvg[],2,FALSE)</f>
        <v>18.222616411764712</v>
      </c>
      <c r="P10088" s="3">
        <f>VLOOKUP(TableOMP[[#This Row],[Label]],TableAvg[],3,FALSE)</f>
        <v>5.2850337883305496</v>
      </c>
      <c r="Q10088" s="3">
        <f>TableOMP[[#This Row],[Avg]]-$U$2*TableOMP[[#This Row],[StdDev]]</f>
        <v>7.6525488351036124</v>
      </c>
      <c r="R10088" s="3">
        <f>TableOMP[[#This Row],[Avg]]+$U$2*TableOMP[[#This Row],[StdDev]]</f>
        <v>28.792683988425811</v>
      </c>
      <c r="S10088" s="3">
        <f>IF(AND(TableOMP[[#This Row],[total_time]]&gt;=TableOMP[[#This Row],[Low]], TableOMP[[#This Row],[total_time]]&lt;=TableOMP[[#This Row],[High]]),1,0)</f>
        <v>1</v>
      </c>
    </row>
    <row r="10089" spans="1:19" x14ac:dyDescent="0.25">
      <c r="A10089" t="s">
        <v>27</v>
      </c>
      <c r="B10089">
        <v>10000</v>
      </c>
      <c r="C10089">
        <v>0</v>
      </c>
      <c r="D10089">
        <v>0</v>
      </c>
      <c r="E10089">
        <v>1</v>
      </c>
      <c r="F10089">
        <v>17</v>
      </c>
      <c r="G10089">
        <v>23.799665000000001</v>
      </c>
      <c r="H10089">
        <v>1.957532</v>
      </c>
      <c r="I10089">
        <v>0</v>
      </c>
      <c r="J10089">
        <v>0</v>
      </c>
      <c r="K10089" t="str">
        <f t="shared" si="18"/>
        <v>4</v>
      </c>
      <c r="L10089" t="s">
        <v>129</v>
      </c>
      <c r="M10089" t="s">
        <v>130</v>
      </c>
      <c r="N1008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89" s="3">
        <f>VLOOKUP(TableOMP[[#This Row],[Label]],TableAvg[],2,FALSE)</f>
        <v>19.753304235294113</v>
      </c>
      <c r="P10089" s="3">
        <f>VLOOKUP(TableOMP[[#This Row],[Label]],TableAvg[],3,FALSE)</f>
        <v>5.7720607754639541</v>
      </c>
      <c r="Q10089" s="3">
        <f>TableOMP[[#This Row],[Avg]]-$U$2*TableOMP[[#This Row],[StdDev]]</f>
        <v>8.2091826843662048</v>
      </c>
      <c r="R10089" s="3">
        <f>TableOMP[[#This Row],[Avg]]+$U$2*TableOMP[[#This Row],[StdDev]]</f>
        <v>31.297425786222021</v>
      </c>
      <c r="S10089" s="3">
        <f>IF(AND(TableOMP[[#This Row],[total_time]]&gt;=TableOMP[[#This Row],[Low]], TableOMP[[#This Row],[total_time]]&lt;=TableOMP[[#This Row],[High]]),1,0)</f>
        <v>1</v>
      </c>
    </row>
    <row r="10090" spans="1:19" x14ac:dyDescent="0.25">
      <c r="A10090" t="s">
        <v>27</v>
      </c>
      <c r="B10090">
        <v>10000</v>
      </c>
      <c r="C10090">
        <v>0</v>
      </c>
      <c r="D10090">
        <v>0</v>
      </c>
      <c r="E10090">
        <v>1</v>
      </c>
      <c r="F10090">
        <v>18</v>
      </c>
      <c r="G10090">
        <v>13.271145000000001</v>
      </c>
      <c r="H10090">
        <v>2.0230640000000002</v>
      </c>
      <c r="I10090">
        <v>0</v>
      </c>
      <c r="J10090">
        <v>0</v>
      </c>
      <c r="K10090" t="str">
        <f t="shared" si="18"/>
        <v>4</v>
      </c>
      <c r="L10090" t="s">
        <v>129</v>
      </c>
      <c r="M10090" t="s">
        <v>130</v>
      </c>
      <c r="N1009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90" s="3">
        <f>VLOOKUP(TableOMP[[#This Row],[Label]],TableAvg[],2,FALSE)</f>
        <v>18.861187470588234</v>
      </c>
      <c r="P10090" s="3">
        <f>VLOOKUP(TableOMP[[#This Row],[Label]],TableAvg[],3,FALSE)</f>
        <v>5.8464491993861802</v>
      </c>
      <c r="Q10090" s="3">
        <f>TableOMP[[#This Row],[Avg]]-$U$2*TableOMP[[#This Row],[StdDev]]</f>
        <v>7.1682890718158738</v>
      </c>
      <c r="R10090" s="3">
        <f>TableOMP[[#This Row],[Avg]]+$U$2*TableOMP[[#This Row],[StdDev]]</f>
        <v>30.554085869360595</v>
      </c>
      <c r="S10090" s="3">
        <f>IF(AND(TableOMP[[#This Row],[total_time]]&gt;=TableOMP[[#This Row],[Low]], TableOMP[[#This Row],[total_time]]&lt;=TableOMP[[#This Row],[High]]),1,0)</f>
        <v>1</v>
      </c>
    </row>
    <row r="10091" spans="1:19" x14ac:dyDescent="0.25">
      <c r="A10091" t="s">
        <v>27</v>
      </c>
      <c r="B10091">
        <v>10000</v>
      </c>
      <c r="C10091">
        <v>0</v>
      </c>
      <c r="D10091">
        <v>0</v>
      </c>
      <c r="E10091">
        <v>1</v>
      </c>
      <c r="F10091">
        <v>19</v>
      </c>
      <c r="G10091">
        <v>11.31784</v>
      </c>
      <c r="H10091">
        <v>9.9071000000000006E-2</v>
      </c>
      <c r="I10091">
        <v>0</v>
      </c>
      <c r="J10091">
        <v>0</v>
      </c>
      <c r="K10091" t="str">
        <f t="shared" si="18"/>
        <v>4</v>
      </c>
      <c r="L10091" t="s">
        <v>129</v>
      </c>
      <c r="M10091" t="s">
        <v>130</v>
      </c>
      <c r="N1009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91" s="3">
        <f>VLOOKUP(TableOMP[[#This Row],[Label]],TableAvg[],2,FALSE)</f>
        <v>17.531113088235291</v>
      </c>
      <c r="P10091" s="3">
        <f>VLOOKUP(TableOMP[[#This Row],[Label]],TableAvg[],3,FALSE)</f>
        <v>6.3151383017288145</v>
      </c>
      <c r="Q10091" s="3">
        <f>TableOMP[[#This Row],[Avg]]-$U$2*TableOMP[[#This Row],[StdDev]]</f>
        <v>4.9008364847776615</v>
      </c>
      <c r="R10091" s="3">
        <f>TableOMP[[#This Row],[Avg]]+$U$2*TableOMP[[#This Row],[StdDev]]</f>
        <v>30.161389691692918</v>
      </c>
      <c r="S10091" s="3">
        <f>IF(AND(TableOMP[[#This Row],[total_time]]&gt;=TableOMP[[#This Row],[Low]], TableOMP[[#This Row],[total_time]]&lt;=TableOMP[[#This Row],[High]]),1,0)</f>
        <v>1</v>
      </c>
    </row>
    <row r="10092" spans="1:19" x14ac:dyDescent="0.25">
      <c r="A10092" t="s">
        <v>27</v>
      </c>
      <c r="B10092">
        <v>10000</v>
      </c>
      <c r="C10092">
        <v>0</v>
      </c>
      <c r="D10092">
        <v>0</v>
      </c>
      <c r="E10092">
        <v>1</v>
      </c>
      <c r="F10092">
        <v>20</v>
      </c>
      <c r="G10092">
        <v>10.974278</v>
      </c>
      <c r="H10092">
        <v>0.117142</v>
      </c>
      <c r="I10092">
        <v>0</v>
      </c>
      <c r="J10092">
        <v>0</v>
      </c>
      <c r="K10092" t="str">
        <f t="shared" si="18"/>
        <v>4</v>
      </c>
      <c r="L10092" t="s">
        <v>129</v>
      </c>
      <c r="M10092" t="s">
        <v>130</v>
      </c>
      <c r="N1009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92" s="3">
        <f>VLOOKUP(TableOMP[[#This Row],[Label]],TableAvg[],2,FALSE)</f>
        <v>19.772225558823529</v>
      </c>
      <c r="P10092" s="3">
        <f>VLOOKUP(TableOMP[[#This Row],[Label]],TableAvg[],3,FALSE)</f>
        <v>6.3812539498502527</v>
      </c>
      <c r="Q10092" s="3">
        <f>TableOMP[[#This Row],[Avg]]-$U$2*TableOMP[[#This Row],[StdDev]]</f>
        <v>7.009717659123023</v>
      </c>
      <c r="R10092" s="3">
        <f>TableOMP[[#This Row],[Avg]]+$U$2*TableOMP[[#This Row],[StdDev]]</f>
        <v>32.53473345852403</v>
      </c>
      <c r="S10092" s="3">
        <f>IF(AND(TableOMP[[#This Row],[total_time]]&gt;=TableOMP[[#This Row],[Low]], TableOMP[[#This Row],[total_time]]&lt;=TableOMP[[#This Row],[High]]),1,0)</f>
        <v>1</v>
      </c>
    </row>
    <row r="10093" spans="1:19" x14ac:dyDescent="0.25">
      <c r="A10093" t="s">
        <v>27</v>
      </c>
      <c r="B10093">
        <v>10000</v>
      </c>
      <c r="C10093">
        <v>0</v>
      </c>
      <c r="D10093">
        <v>0</v>
      </c>
      <c r="E10093">
        <v>1</v>
      </c>
      <c r="F10093">
        <v>21</v>
      </c>
      <c r="G10093">
        <v>21.552143999999998</v>
      </c>
      <c r="H10093">
        <v>9.9085999999999994E-2</v>
      </c>
      <c r="I10093">
        <v>0</v>
      </c>
      <c r="J10093">
        <v>0</v>
      </c>
      <c r="K10093" t="str">
        <f t="shared" si="18"/>
        <v>4</v>
      </c>
      <c r="L10093" t="s">
        <v>129</v>
      </c>
      <c r="M10093" t="s">
        <v>130</v>
      </c>
      <c r="N1009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93" s="3">
        <f>VLOOKUP(TableOMP[[#This Row],[Label]],TableAvg[],2,FALSE)</f>
        <v>17.463875411764704</v>
      </c>
      <c r="P10093" s="3">
        <f>VLOOKUP(TableOMP[[#This Row],[Label]],TableAvg[],3,FALSE)</f>
        <v>6.8619164896842131</v>
      </c>
      <c r="Q10093" s="3">
        <f>TableOMP[[#This Row],[Avg]]-$U$2*TableOMP[[#This Row],[StdDev]]</f>
        <v>3.7400424323962778</v>
      </c>
      <c r="R10093" s="3">
        <f>TableOMP[[#This Row],[Avg]]+$U$2*TableOMP[[#This Row],[StdDev]]</f>
        <v>31.187708391133128</v>
      </c>
      <c r="S10093" s="3">
        <f>IF(AND(TableOMP[[#This Row],[total_time]]&gt;=TableOMP[[#This Row],[Low]], TableOMP[[#This Row],[total_time]]&lt;=TableOMP[[#This Row],[High]]),1,0)</f>
        <v>1</v>
      </c>
    </row>
    <row r="10094" spans="1:19" x14ac:dyDescent="0.25">
      <c r="A10094" t="s">
        <v>27</v>
      </c>
      <c r="B10094">
        <v>10000</v>
      </c>
      <c r="C10094">
        <v>0</v>
      </c>
      <c r="D10094">
        <v>0</v>
      </c>
      <c r="E10094">
        <v>1</v>
      </c>
      <c r="F10094">
        <v>22</v>
      </c>
      <c r="G10094">
        <v>10.706283000000001</v>
      </c>
      <c r="H10094">
        <v>9.7036999999999998E-2</v>
      </c>
      <c r="I10094">
        <v>0</v>
      </c>
      <c r="J10094">
        <v>0</v>
      </c>
      <c r="K10094" t="str">
        <f t="shared" si="18"/>
        <v>4</v>
      </c>
      <c r="L10094" t="s">
        <v>129</v>
      </c>
      <c r="M10094" t="s">
        <v>130</v>
      </c>
      <c r="N1009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94" s="3">
        <f>VLOOKUP(TableOMP[[#This Row],[Label]],TableAvg[],2,FALSE)</f>
        <v>16.758922852941176</v>
      </c>
      <c r="P10094" s="3">
        <f>VLOOKUP(TableOMP[[#This Row],[Label]],TableAvg[],3,FALSE)</f>
        <v>6.2883830143203872</v>
      </c>
      <c r="Q10094" s="3">
        <f>TableOMP[[#This Row],[Avg]]-$U$2*TableOMP[[#This Row],[StdDev]]</f>
        <v>4.1821568243004013</v>
      </c>
      <c r="R10094" s="3">
        <f>TableOMP[[#This Row],[Avg]]+$U$2*TableOMP[[#This Row],[StdDev]]</f>
        <v>29.335688881581952</v>
      </c>
      <c r="S10094" s="3">
        <f>IF(AND(TableOMP[[#This Row],[total_time]]&gt;=TableOMP[[#This Row],[Low]], TableOMP[[#This Row],[total_time]]&lt;=TableOMP[[#This Row],[High]]),1,0)</f>
        <v>1</v>
      </c>
    </row>
    <row r="10095" spans="1:19" x14ac:dyDescent="0.25">
      <c r="A10095" t="s">
        <v>27</v>
      </c>
      <c r="B10095">
        <v>10000</v>
      </c>
      <c r="C10095">
        <v>0</v>
      </c>
      <c r="D10095">
        <v>0</v>
      </c>
      <c r="E10095">
        <v>1</v>
      </c>
      <c r="F10095">
        <v>23</v>
      </c>
      <c r="G10095">
        <v>10.513137</v>
      </c>
      <c r="H10095">
        <v>0.114484</v>
      </c>
      <c r="I10095">
        <v>0</v>
      </c>
      <c r="J10095">
        <v>0</v>
      </c>
      <c r="K10095" t="str">
        <f t="shared" si="18"/>
        <v>4</v>
      </c>
      <c r="L10095" t="s">
        <v>129</v>
      </c>
      <c r="M10095" t="s">
        <v>130</v>
      </c>
      <c r="N1009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95" s="3">
        <f>VLOOKUP(TableOMP[[#This Row],[Label]],TableAvg[],2,FALSE)</f>
        <v>18.25794655882353</v>
      </c>
      <c r="P10095" s="3">
        <f>VLOOKUP(TableOMP[[#This Row],[Label]],TableAvg[],3,FALSE)</f>
        <v>7.0619355485102417</v>
      </c>
      <c r="Q10095" s="3">
        <f>TableOMP[[#This Row],[Avg]]-$U$2*TableOMP[[#This Row],[StdDev]]</f>
        <v>4.1340754618030466</v>
      </c>
      <c r="R10095" s="3">
        <f>TableOMP[[#This Row],[Avg]]+$U$2*TableOMP[[#This Row],[StdDev]]</f>
        <v>32.381817655844017</v>
      </c>
      <c r="S10095" s="3">
        <f>IF(AND(TableOMP[[#This Row],[total_time]]&gt;=TableOMP[[#This Row],[Low]], TableOMP[[#This Row],[total_time]]&lt;=TableOMP[[#This Row],[High]]),1,0)</f>
        <v>1</v>
      </c>
    </row>
    <row r="10096" spans="1:19" x14ac:dyDescent="0.25">
      <c r="A10096" t="s">
        <v>27</v>
      </c>
      <c r="B10096">
        <v>10000</v>
      </c>
      <c r="C10096">
        <v>0</v>
      </c>
      <c r="D10096">
        <v>0</v>
      </c>
      <c r="E10096">
        <v>1</v>
      </c>
      <c r="F10096">
        <v>24</v>
      </c>
      <c r="G10096">
        <v>22.671800000000001</v>
      </c>
      <c r="H10096">
        <v>0.123311</v>
      </c>
      <c r="I10096">
        <v>0</v>
      </c>
      <c r="J10096">
        <v>0</v>
      </c>
      <c r="K10096" t="str">
        <f t="shared" si="18"/>
        <v>4</v>
      </c>
      <c r="L10096" t="s">
        <v>129</v>
      </c>
      <c r="M10096" t="s">
        <v>130</v>
      </c>
      <c r="N1009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96" s="3">
        <f>VLOOKUP(TableOMP[[#This Row],[Label]],TableAvg[],2,FALSE)</f>
        <v>18.183163529411761</v>
      </c>
      <c r="P10096" s="3">
        <f>VLOOKUP(TableOMP[[#This Row],[Label]],TableAvg[],3,FALSE)</f>
        <v>6.6206298085175597</v>
      </c>
      <c r="Q10096" s="3">
        <f>TableOMP[[#This Row],[Avg]]-$U$2*TableOMP[[#This Row],[StdDev]]</f>
        <v>4.9419039123766417</v>
      </c>
      <c r="R10096" s="3">
        <f>TableOMP[[#This Row],[Avg]]+$U$2*TableOMP[[#This Row],[StdDev]]</f>
        <v>31.42442314644688</v>
      </c>
      <c r="S10096" s="3">
        <f>IF(AND(TableOMP[[#This Row],[total_time]]&gt;=TableOMP[[#This Row],[Low]], TableOMP[[#This Row],[total_time]]&lt;=TableOMP[[#This Row],[High]]),1,0)</f>
        <v>1</v>
      </c>
    </row>
    <row r="10097" spans="1:19" x14ac:dyDescent="0.25">
      <c r="A10097" t="s">
        <v>27</v>
      </c>
      <c r="B10097">
        <v>10000</v>
      </c>
      <c r="C10097">
        <v>0</v>
      </c>
      <c r="D10097">
        <v>0</v>
      </c>
      <c r="E10097">
        <v>1</v>
      </c>
      <c r="F10097">
        <v>25</v>
      </c>
      <c r="G10097">
        <v>25.443545</v>
      </c>
      <c r="H10097">
        <v>0.11025799999999999</v>
      </c>
      <c r="I10097">
        <v>0</v>
      </c>
      <c r="J10097">
        <v>0</v>
      </c>
      <c r="K10097" t="str">
        <f t="shared" si="18"/>
        <v>4</v>
      </c>
      <c r="L10097" t="s">
        <v>129</v>
      </c>
      <c r="M10097" t="s">
        <v>130</v>
      </c>
      <c r="N1009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97" s="3">
        <f>VLOOKUP(TableOMP[[#This Row],[Label]],TableAvg[],2,FALSE)</f>
        <v>19.406174029411766</v>
      </c>
      <c r="P10097" s="3">
        <f>VLOOKUP(TableOMP[[#This Row],[Label]],TableAvg[],3,FALSE)</f>
        <v>7.2401406467937921</v>
      </c>
      <c r="Q10097" s="3">
        <f>TableOMP[[#This Row],[Avg]]-$U$2*TableOMP[[#This Row],[StdDev]]</f>
        <v>4.9258927358241813</v>
      </c>
      <c r="R10097" s="3">
        <f>TableOMP[[#This Row],[Avg]]+$U$2*TableOMP[[#This Row],[StdDev]]</f>
        <v>33.886455322999353</v>
      </c>
      <c r="S10097" s="3">
        <f>IF(AND(TableOMP[[#This Row],[total_time]]&gt;=TableOMP[[#This Row],[Low]], TableOMP[[#This Row],[total_time]]&lt;=TableOMP[[#This Row],[High]]),1,0)</f>
        <v>1</v>
      </c>
    </row>
    <row r="10098" spans="1:19" x14ac:dyDescent="0.25">
      <c r="A10098" t="s">
        <v>27</v>
      </c>
      <c r="B10098">
        <v>10000</v>
      </c>
      <c r="C10098">
        <v>0</v>
      </c>
      <c r="D10098">
        <v>0</v>
      </c>
      <c r="E10098">
        <v>1</v>
      </c>
      <c r="F10098">
        <v>26</v>
      </c>
      <c r="G10098">
        <v>10.131347</v>
      </c>
      <c r="H10098">
        <v>9.9137000000000003E-2</v>
      </c>
      <c r="I10098">
        <v>0</v>
      </c>
      <c r="J10098">
        <v>0</v>
      </c>
      <c r="K10098" t="str">
        <f t="shared" si="18"/>
        <v>4</v>
      </c>
      <c r="L10098" t="s">
        <v>129</v>
      </c>
      <c r="M10098" t="s">
        <v>130</v>
      </c>
      <c r="N1009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98" s="3">
        <f>VLOOKUP(TableOMP[[#This Row],[Label]],TableAvg[],2,FALSE)</f>
        <v>16.812693030303027</v>
      </c>
      <c r="P10098" s="3">
        <f>VLOOKUP(TableOMP[[#This Row],[Label]],TableAvg[],3,FALSE)</f>
        <v>7.084861945981431</v>
      </c>
      <c r="Q10098" s="3">
        <f>TableOMP[[#This Row],[Avg]]-$U$2*TableOMP[[#This Row],[StdDev]]</f>
        <v>2.642969138340165</v>
      </c>
      <c r="R10098" s="3">
        <f>TableOMP[[#This Row],[Avg]]+$U$2*TableOMP[[#This Row],[StdDev]]</f>
        <v>30.982416922265891</v>
      </c>
      <c r="S10098" s="3">
        <f>IF(AND(TableOMP[[#This Row],[total_time]]&gt;=TableOMP[[#This Row],[Low]], TableOMP[[#This Row],[total_time]]&lt;=TableOMP[[#This Row],[High]]),1,0)</f>
        <v>1</v>
      </c>
    </row>
    <row r="10099" spans="1:19" x14ac:dyDescent="0.25">
      <c r="A10099" t="s">
        <v>27</v>
      </c>
      <c r="B10099">
        <v>10000</v>
      </c>
      <c r="C10099">
        <v>0</v>
      </c>
      <c r="D10099">
        <v>0</v>
      </c>
      <c r="E10099">
        <v>1</v>
      </c>
      <c r="F10099">
        <v>27</v>
      </c>
      <c r="G10099">
        <v>22.960988</v>
      </c>
      <c r="H10099">
        <v>0.11787499999999999</v>
      </c>
      <c r="I10099">
        <v>0</v>
      </c>
      <c r="J10099">
        <v>0</v>
      </c>
      <c r="K10099" t="str">
        <f t="shared" si="18"/>
        <v>4</v>
      </c>
      <c r="L10099" t="s">
        <v>129</v>
      </c>
      <c r="M10099" t="s">
        <v>130</v>
      </c>
      <c r="N1009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99" s="3">
        <f>VLOOKUP(TableOMP[[#This Row],[Label]],TableAvg[],2,FALSE)</f>
        <v>17.23930566666666</v>
      </c>
      <c r="P10099" s="3">
        <f>VLOOKUP(TableOMP[[#This Row],[Label]],TableAvg[],3,FALSE)</f>
        <v>7.2365690548838488</v>
      </c>
      <c r="Q10099" s="3">
        <f>TableOMP[[#This Row],[Avg]]-$U$2*TableOMP[[#This Row],[StdDev]]</f>
        <v>2.7661675568989619</v>
      </c>
      <c r="R10099" s="3">
        <f>TableOMP[[#This Row],[Avg]]+$U$2*TableOMP[[#This Row],[StdDev]]</f>
        <v>31.712443776434355</v>
      </c>
      <c r="S10099" s="3">
        <f>IF(AND(TableOMP[[#This Row],[total_time]]&gt;=TableOMP[[#This Row],[Low]], TableOMP[[#This Row],[total_time]]&lt;=TableOMP[[#This Row],[High]]),1,0)</f>
        <v>1</v>
      </c>
    </row>
    <row r="10100" spans="1:19" x14ac:dyDescent="0.25">
      <c r="A10100" t="s">
        <v>27</v>
      </c>
      <c r="B10100">
        <v>10000</v>
      </c>
      <c r="C10100">
        <v>0</v>
      </c>
      <c r="D10100">
        <v>0</v>
      </c>
      <c r="E10100">
        <v>1</v>
      </c>
      <c r="F10100">
        <v>28</v>
      </c>
      <c r="G10100">
        <v>10.345409</v>
      </c>
      <c r="H10100">
        <v>9.0593999999999994E-2</v>
      </c>
      <c r="I10100">
        <v>0</v>
      </c>
      <c r="J10100">
        <v>0</v>
      </c>
      <c r="K10100" t="str">
        <f t="shared" si="18"/>
        <v>4</v>
      </c>
      <c r="L10100" t="s">
        <v>129</v>
      </c>
      <c r="M10100" t="s">
        <v>130</v>
      </c>
      <c r="N1010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00" s="3">
        <f>VLOOKUP(TableOMP[[#This Row],[Label]],TableAvg[],2,FALSE)</f>
        <v>16.724734968750003</v>
      </c>
      <c r="P10100" s="3">
        <f>VLOOKUP(TableOMP[[#This Row],[Label]],TableAvg[],3,FALSE)</f>
        <v>7.0022010159697237</v>
      </c>
      <c r="Q10100" s="3">
        <f>TableOMP[[#This Row],[Avg]]-$U$2*TableOMP[[#This Row],[StdDev]]</f>
        <v>2.7203329368105553</v>
      </c>
      <c r="R10100" s="3">
        <f>TableOMP[[#This Row],[Avg]]+$U$2*TableOMP[[#This Row],[StdDev]]</f>
        <v>30.729137000689448</v>
      </c>
      <c r="S10100" s="3">
        <f>IF(AND(TableOMP[[#This Row],[total_time]]&gt;=TableOMP[[#This Row],[Low]], TableOMP[[#This Row],[total_time]]&lt;=TableOMP[[#This Row],[High]]),1,0)</f>
        <v>1</v>
      </c>
    </row>
    <row r="10101" spans="1:19" x14ac:dyDescent="0.25">
      <c r="A10101" t="s">
        <v>27</v>
      </c>
      <c r="B10101">
        <v>10000</v>
      </c>
      <c r="C10101">
        <v>0</v>
      </c>
      <c r="D10101">
        <v>0</v>
      </c>
      <c r="E10101">
        <v>1</v>
      </c>
      <c r="F10101">
        <v>29</v>
      </c>
      <c r="G10101">
        <v>9.4406719999999993</v>
      </c>
      <c r="H10101">
        <v>0.136432</v>
      </c>
      <c r="I10101">
        <v>0</v>
      </c>
      <c r="J10101">
        <v>0</v>
      </c>
      <c r="K10101" t="str">
        <f t="shared" si="18"/>
        <v>4</v>
      </c>
      <c r="L10101" t="s">
        <v>129</v>
      </c>
      <c r="M10101" t="s">
        <v>130</v>
      </c>
      <c r="N1010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01" s="3">
        <f>VLOOKUP(TableOMP[[#This Row],[Label]],TableAvg[],2,FALSE)</f>
        <v>17.459034281249998</v>
      </c>
      <c r="P10101" s="3">
        <f>VLOOKUP(TableOMP[[#This Row],[Label]],TableAvg[],3,FALSE)</f>
        <v>7.0515531740340354</v>
      </c>
      <c r="Q10101" s="3">
        <f>TableOMP[[#This Row],[Avg]]-$U$2*TableOMP[[#This Row],[StdDev]]</f>
        <v>3.3559279331819276</v>
      </c>
      <c r="R10101" s="3">
        <f>TableOMP[[#This Row],[Avg]]+$U$2*TableOMP[[#This Row],[StdDev]]</f>
        <v>31.562140629318069</v>
      </c>
      <c r="S10101" s="3">
        <f>IF(AND(TableOMP[[#This Row],[total_time]]&gt;=TableOMP[[#This Row],[Low]], TableOMP[[#This Row],[total_time]]&lt;=TableOMP[[#This Row],[High]]),1,0)</f>
        <v>1</v>
      </c>
    </row>
    <row r="10102" spans="1:19" x14ac:dyDescent="0.25">
      <c r="A10102" t="s">
        <v>27</v>
      </c>
      <c r="B10102">
        <v>10000</v>
      </c>
      <c r="C10102">
        <v>0</v>
      </c>
      <c r="D10102">
        <v>0</v>
      </c>
      <c r="E10102">
        <v>1</v>
      </c>
      <c r="F10102">
        <v>30</v>
      </c>
      <c r="G10102">
        <v>21.625391</v>
      </c>
      <c r="H10102">
        <v>0.11290799999999999</v>
      </c>
      <c r="I10102">
        <v>0</v>
      </c>
      <c r="J10102">
        <v>0</v>
      </c>
      <c r="K10102" t="str">
        <f t="shared" si="18"/>
        <v>4</v>
      </c>
      <c r="L10102" t="s">
        <v>129</v>
      </c>
      <c r="M10102" t="s">
        <v>130</v>
      </c>
      <c r="N1010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02" s="3">
        <f>VLOOKUP(TableOMP[[#This Row],[Label]],TableAvg[],2,FALSE)</f>
        <v>17.1912389375</v>
      </c>
      <c r="P10102" s="3">
        <f>VLOOKUP(TableOMP[[#This Row],[Label]],TableAvg[],3,FALSE)</f>
        <v>7.3569513147395975</v>
      </c>
      <c r="Q10102" s="3">
        <f>TableOMP[[#This Row],[Avg]]-$U$2*TableOMP[[#This Row],[StdDev]]</f>
        <v>2.4773363080208046</v>
      </c>
      <c r="R10102" s="3">
        <f>TableOMP[[#This Row],[Avg]]+$U$2*TableOMP[[#This Row],[StdDev]]</f>
        <v>31.905141566979196</v>
      </c>
      <c r="S10102" s="3">
        <f>IF(AND(TableOMP[[#This Row],[total_time]]&gt;=TableOMP[[#This Row],[Low]], TableOMP[[#This Row],[total_time]]&lt;=TableOMP[[#This Row],[High]]),1,0)</f>
        <v>1</v>
      </c>
    </row>
    <row r="10103" spans="1:19" x14ac:dyDescent="0.25">
      <c r="A10103" t="s">
        <v>27</v>
      </c>
      <c r="B10103">
        <v>10000</v>
      </c>
      <c r="C10103">
        <v>0</v>
      </c>
      <c r="D10103">
        <v>0</v>
      </c>
      <c r="E10103">
        <v>1</v>
      </c>
      <c r="F10103">
        <v>31</v>
      </c>
      <c r="G10103">
        <v>21.330732999999999</v>
      </c>
      <c r="H10103">
        <v>0.10788399999999999</v>
      </c>
      <c r="I10103">
        <v>0</v>
      </c>
      <c r="J10103">
        <v>0</v>
      </c>
      <c r="K10103" t="str">
        <f t="shared" si="18"/>
        <v>4</v>
      </c>
      <c r="L10103" t="s">
        <v>129</v>
      </c>
      <c r="M10103" t="s">
        <v>130</v>
      </c>
      <c r="N1010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03" s="3">
        <f>VLOOKUP(TableOMP[[#This Row],[Label]],TableAvg[],2,FALSE)</f>
        <v>16.484906718749997</v>
      </c>
      <c r="P10103" s="3">
        <f>VLOOKUP(TableOMP[[#This Row],[Label]],TableAvg[],3,FALSE)</f>
        <v>7.558230125214445</v>
      </c>
      <c r="Q10103" s="3">
        <f>TableOMP[[#This Row],[Avg]]-$U$2*TableOMP[[#This Row],[StdDev]]</f>
        <v>1.3684464683211068</v>
      </c>
      <c r="R10103" s="3">
        <f>TableOMP[[#This Row],[Avg]]+$U$2*TableOMP[[#This Row],[StdDev]]</f>
        <v>31.601366969178887</v>
      </c>
      <c r="S10103" s="3">
        <f>IF(AND(TableOMP[[#This Row],[total_time]]&gt;=TableOMP[[#This Row],[Low]], TableOMP[[#This Row],[total_time]]&lt;=TableOMP[[#This Row],[High]]),1,0)</f>
        <v>1</v>
      </c>
    </row>
    <row r="10104" spans="1:19" x14ac:dyDescent="0.25">
      <c r="A10104" t="s">
        <v>27</v>
      </c>
      <c r="B10104">
        <v>10000</v>
      </c>
      <c r="C10104">
        <v>0</v>
      </c>
      <c r="D10104">
        <v>0</v>
      </c>
      <c r="E10104">
        <v>1</v>
      </c>
      <c r="F10104">
        <v>32</v>
      </c>
      <c r="G10104">
        <v>22.229178999999998</v>
      </c>
      <c r="H10104">
        <v>8.7551000000000004E-2</v>
      </c>
      <c r="I10104">
        <v>0</v>
      </c>
      <c r="J10104">
        <v>0</v>
      </c>
      <c r="K10104" t="str">
        <f t="shared" si="18"/>
        <v>4</v>
      </c>
      <c r="L10104" t="s">
        <v>129</v>
      </c>
      <c r="M10104" t="s">
        <v>130</v>
      </c>
      <c r="N1010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04" s="3">
        <f>VLOOKUP(TableOMP[[#This Row],[Label]],TableAvg[],2,FALSE)</f>
        <v>18.282200593749998</v>
      </c>
      <c r="P10104" s="3">
        <f>VLOOKUP(TableOMP[[#This Row],[Label]],TableAvg[],3,FALSE)</f>
        <v>7.4943406967237527</v>
      </c>
      <c r="Q10104" s="3">
        <f>TableOMP[[#This Row],[Avg]]-$U$2*TableOMP[[#This Row],[StdDev]]</f>
        <v>3.2935192003024927</v>
      </c>
      <c r="R10104" s="3">
        <f>TableOMP[[#This Row],[Avg]]+$U$2*TableOMP[[#This Row],[StdDev]]</f>
        <v>33.270881987197505</v>
      </c>
      <c r="S10104" s="3">
        <f>IF(AND(TableOMP[[#This Row],[total_time]]&gt;=TableOMP[[#This Row],[Low]], TableOMP[[#This Row],[total_time]]&lt;=TableOMP[[#This Row],[High]]),1,0)</f>
        <v>1</v>
      </c>
    </row>
    <row r="10105" spans="1:19" x14ac:dyDescent="0.25">
      <c r="A10105" t="s">
        <v>27</v>
      </c>
      <c r="B10105">
        <v>10000</v>
      </c>
      <c r="C10105">
        <v>0</v>
      </c>
      <c r="D10105">
        <v>0</v>
      </c>
      <c r="E10105">
        <v>1</v>
      </c>
      <c r="F10105">
        <v>33</v>
      </c>
      <c r="G10105">
        <v>10.194901</v>
      </c>
      <c r="H10105">
        <v>0.135551</v>
      </c>
      <c r="I10105">
        <v>0</v>
      </c>
      <c r="J10105">
        <v>0</v>
      </c>
      <c r="K10105" t="str">
        <f t="shared" si="18"/>
        <v>4</v>
      </c>
      <c r="L10105" t="s">
        <v>129</v>
      </c>
      <c r="M10105" t="s">
        <v>130</v>
      </c>
      <c r="N1010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05" s="3">
        <f>VLOOKUP(TableOMP[[#This Row],[Label]],TableAvg[],2,FALSE)</f>
        <v>18.887814124999995</v>
      </c>
      <c r="P10105" s="3">
        <f>VLOOKUP(TableOMP[[#This Row],[Label]],TableAvg[],3,FALSE)</f>
        <v>7.8339106006478954</v>
      </c>
      <c r="Q10105" s="3">
        <f>TableOMP[[#This Row],[Avg]]-$U$2*TableOMP[[#This Row],[StdDev]]</f>
        <v>3.2199929237042042</v>
      </c>
      <c r="R10105" s="3">
        <f>TableOMP[[#This Row],[Avg]]+$U$2*TableOMP[[#This Row],[StdDev]]</f>
        <v>34.555635326295786</v>
      </c>
      <c r="S10105" s="3">
        <f>IF(AND(TableOMP[[#This Row],[total_time]]&gt;=TableOMP[[#This Row],[Low]], TableOMP[[#This Row],[total_time]]&lt;=TableOMP[[#This Row],[High]]),1,0)</f>
        <v>1</v>
      </c>
    </row>
    <row r="10106" spans="1:19" x14ac:dyDescent="0.25">
      <c r="A10106" t="s">
        <v>27</v>
      </c>
      <c r="B10106">
        <v>10000</v>
      </c>
      <c r="C10106">
        <v>0</v>
      </c>
      <c r="D10106">
        <v>0</v>
      </c>
      <c r="E10106">
        <v>1</v>
      </c>
      <c r="F10106">
        <v>34</v>
      </c>
      <c r="G10106">
        <v>9.5728639999999992</v>
      </c>
      <c r="H10106">
        <v>0.106073</v>
      </c>
      <c r="I10106">
        <v>0</v>
      </c>
      <c r="J10106">
        <v>0</v>
      </c>
      <c r="K10106" t="str">
        <f t="shared" si="18"/>
        <v>4</v>
      </c>
      <c r="L10106" t="s">
        <v>129</v>
      </c>
      <c r="M10106" t="s">
        <v>130</v>
      </c>
      <c r="N1010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06" s="3">
        <f>VLOOKUP(TableOMP[[#This Row],[Label]],TableAvg[],2,FALSE)</f>
        <v>20.834151406250001</v>
      </c>
      <c r="P10106" s="3">
        <f>VLOOKUP(TableOMP[[#This Row],[Label]],TableAvg[],3,FALSE)</f>
        <v>8.4387837478377037</v>
      </c>
      <c r="Q10106" s="3">
        <f>TableOMP[[#This Row],[Avg]]-$U$2*TableOMP[[#This Row],[StdDev]]</f>
        <v>3.9565839105745937</v>
      </c>
      <c r="R10106" s="3">
        <f>TableOMP[[#This Row],[Avg]]+$U$2*TableOMP[[#This Row],[StdDev]]</f>
        <v>37.711718901925408</v>
      </c>
      <c r="S10106" s="3">
        <f>IF(AND(TableOMP[[#This Row],[total_time]]&gt;=TableOMP[[#This Row],[Low]], TableOMP[[#This Row],[total_time]]&lt;=TableOMP[[#This Row],[High]]),1,0)</f>
        <v>1</v>
      </c>
    </row>
    <row r="10107" spans="1:19" x14ac:dyDescent="0.25">
      <c r="A10107" t="s">
        <v>27</v>
      </c>
      <c r="B10107">
        <v>10000</v>
      </c>
      <c r="C10107">
        <v>0</v>
      </c>
      <c r="D10107">
        <v>0</v>
      </c>
      <c r="E10107">
        <v>1</v>
      </c>
      <c r="F10107">
        <v>35</v>
      </c>
      <c r="G10107">
        <v>27.771984</v>
      </c>
      <c r="H10107">
        <v>0.120437</v>
      </c>
      <c r="I10107">
        <v>0</v>
      </c>
      <c r="J10107">
        <v>0</v>
      </c>
      <c r="K10107" t="str">
        <f t="shared" si="18"/>
        <v>4</v>
      </c>
      <c r="L10107" t="s">
        <v>129</v>
      </c>
      <c r="M10107" t="s">
        <v>130</v>
      </c>
      <c r="N1010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07" s="3">
        <f>VLOOKUP(TableOMP[[#This Row],[Label]],TableAvg[],2,FALSE)</f>
        <v>21.759482451612907</v>
      </c>
      <c r="P10107" s="3">
        <f>VLOOKUP(TableOMP[[#This Row],[Label]],TableAvg[],3,FALSE)</f>
        <v>8.1826034443029805</v>
      </c>
      <c r="Q10107" s="3">
        <f>TableOMP[[#This Row],[Avg]]-$U$2*TableOMP[[#This Row],[StdDev]]</f>
        <v>5.3942755630069463</v>
      </c>
      <c r="R10107" s="3">
        <f>TableOMP[[#This Row],[Avg]]+$U$2*TableOMP[[#This Row],[StdDev]]</f>
        <v>38.124689340218865</v>
      </c>
      <c r="S10107" s="3">
        <f>IF(AND(TableOMP[[#This Row],[total_time]]&gt;=TableOMP[[#This Row],[Low]], TableOMP[[#This Row],[total_time]]&lt;=TableOMP[[#This Row],[High]]),1,0)</f>
        <v>1</v>
      </c>
    </row>
    <row r="10108" spans="1:19" x14ac:dyDescent="0.25">
      <c r="A10108" t="s">
        <v>27</v>
      </c>
      <c r="B10108">
        <v>10000</v>
      </c>
      <c r="C10108">
        <v>0</v>
      </c>
      <c r="D10108">
        <v>0</v>
      </c>
      <c r="E10108">
        <v>1</v>
      </c>
      <c r="F10108">
        <v>36</v>
      </c>
      <c r="G10108">
        <v>27.567871</v>
      </c>
      <c r="H10108">
        <v>0.112939</v>
      </c>
      <c r="I10108">
        <v>0</v>
      </c>
      <c r="J10108">
        <v>0</v>
      </c>
      <c r="K10108" t="str">
        <f t="shared" si="18"/>
        <v>4</v>
      </c>
      <c r="L10108" t="s">
        <v>129</v>
      </c>
      <c r="M10108" t="s">
        <v>130</v>
      </c>
      <c r="N1010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08" s="3">
        <f>VLOOKUP(TableOMP[[#This Row],[Label]],TableAvg[],2,FALSE)</f>
        <v>19.386276322580649</v>
      </c>
      <c r="P10108" s="3">
        <f>VLOOKUP(TableOMP[[#This Row],[Label]],TableAvg[],3,FALSE)</f>
        <v>8.256148849544207</v>
      </c>
      <c r="Q10108" s="3">
        <f>TableOMP[[#This Row],[Avg]]-$U$2*TableOMP[[#This Row],[StdDev]]</f>
        <v>2.8739786234922349</v>
      </c>
      <c r="R10108" s="3">
        <f>TableOMP[[#This Row],[Avg]]+$U$2*TableOMP[[#This Row],[StdDev]]</f>
        <v>35.898574021669063</v>
      </c>
      <c r="S10108" s="3">
        <f>IF(AND(TableOMP[[#This Row],[total_time]]&gt;=TableOMP[[#This Row],[Low]], TableOMP[[#This Row],[total_time]]&lt;=TableOMP[[#This Row],[High]]),1,0)</f>
        <v>1</v>
      </c>
    </row>
    <row r="10109" spans="1:19" x14ac:dyDescent="0.25">
      <c r="A10109" t="s">
        <v>27</v>
      </c>
      <c r="B10109">
        <v>10000</v>
      </c>
      <c r="C10109">
        <v>0</v>
      </c>
      <c r="D10109">
        <v>0</v>
      </c>
      <c r="E10109">
        <v>1</v>
      </c>
      <c r="F10109">
        <v>37</v>
      </c>
      <c r="G10109">
        <v>9.5375619999999994</v>
      </c>
      <c r="H10109">
        <v>0.140126</v>
      </c>
      <c r="I10109">
        <v>0</v>
      </c>
      <c r="J10109">
        <v>0</v>
      </c>
      <c r="K10109" t="str">
        <f t="shared" si="18"/>
        <v>4</v>
      </c>
      <c r="L10109" t="s">
        <v>129</v>
      </c>
      <c r="M10109" t="s">
        <v>130</v>
      </c>
      <c r="N1010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09" s="3">
        <f>VLOOKUP(TableOMP[[#This Row],[Label]],TableAvg[],2,FALSE)</f>
        <v>19.607238129032257</v>
      </c>
      <c r="P10109" s="3">
        <f>VLOOKUP(TableOMP[[#This Row],[Label]],TableAvg[],3,FALSE)</f>
        <v>8.7716338060571157</v>
      </c>
      <c r="Q10109" s="3">
        <f>TableOMP[[#This Row],[Avg]]-$U$2*TableOMP[[#This Row],[StdDev]]</f>
        <v>2.063970516918026</v>
      </c>
      <c r="R10109" s="3">
        <f>TableOMP[[#This Row],[Avg]]+$U$2*TableOMP[[#This Row],[StdDev]]</f>
        <v>37.150505741146489</v>
      </c>
      <c r="S10109" s="3">
        <f>IF(AND(TableOMP[[#This Row],[total_time]]&gt;=TableOMP[[#This Row],[Low]], TableOMP[[#This Row],[total_time]]&lt;=TableOMP[[#This Row],[High]]),1,0)</f>
        <v>1</v>
      </c>
    </row>
    <row r="10110" spans="1:19" x14ac:dyDescent="0.25">
      <c r="A10110" t="s">
        <v>27</v>
      </c>
      <c r="B10110">
        <v>10000</v>
      </c>
      <c r="C10110">
        <v>0</v>
      </c>
      <c r="D10110">
        <v>0</v>
      </c>
      <c r="E10110">
        <v>1</v>
      </c>
      <c r="F10110">
        <v>38</v>
      </c>
      <c r="G10110">
        <v>29.991136999999998</v>
      </c>
      <c r="H10110">
        <v>0.10727399999999999</v>
      </c>
      <c r="I10110">
        <v>0</v>
      </c>
      <c r="J10110">
        <v>0</v>
      </c>
      <c r="K10110" t="str">
        <f t="shared" si="18"/>
        <v>4</v>
      </c>
      <c r="L10110" t="s">
        <v>129</v>
      </c>
      <c r="M10110" t="s">
        <v>130</v>
      </c>
      <c r="N1011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10" s="3">
        <f>VLOOKUP(TableOMP[[#This Row],[Label]],TableAvg[],2,FALSE)</f>
        <v>19.512715466666666</v>
      </c>
      <c r="P10110" s="3">
        <f>VLOOKUP(TableOMP[[#This Row],[Label]],TableAvg[],3,FALSE)</f>
        <v>9.187228983869657</v>
      </c>
      <c r="Q10110" s="3">
        <f>TableOMP[[#This Row],[Avg]]-$U$2*TableOMP[[#This Row],[StdDev]]</f>
        <v>1.1382574989273522</v>
      </c>
      <c r="R10110" s="3">
        <f>TableOMP[[#This Row],[Avg]]+$U$2*TableOMP[[#This Row],[StdDev]]</f>
        <v>37.88717343440598</v>
      </c>
      <c r="S10110" s="3">
        <f>IF(AND(TableOMP[[#This Row],[total_time]]&gt;=TableOMP[[#This Row],[Low]], TableOMP[[#This Row],[total_time]]&lt;=TableOMP[[#This Row],[High]]),1,0)</f>
        <v>1</v>
      </c>
    </row>
    <row r="10111" spans="1:19" x14ac:dyDescent="0.25">
      <c r="A10111" t="s">
        <v>27</v>
      </c>
      <c r="B10111">
        <v>10000</v>
      </c>
      <c r="C10111">
        <v>0</v>
      </c>
      <c r="D10111">
        <v>0</v>
      </c>
      <c r="E10111">
        <v>1</v>
      </c>
      <c r="F10111">
        <v>39</v>
      </c>
      <c r="G10111">
        <v>9.9173650000000002</v>
      </c>
      <c r="H10111">
        <v>0.101316</v>
      </c>
      <c r="I10111">
        <v>0</v>
      </c>
      <c r="J10111">
        <v>0</v>
      </c>
      <c r="K10111" t="str">
        <f t="shared" si="18"/>
        <v>4</v>
      </c>
      <c r="L10111" t="s">
        <v>129</v>
      </c>
      <c r="M10111" t="s">
        <v>130</v>
      </c>
      <c r="N1011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11" s="3">
        <f>VLOOKUP(TableOMP[[#This Row],[Label]],TableAvg[],2,FALSE)</f>
        <v>18.221909137931036</v>
      </c>
      <c r="P10111" s="3">
        <f>VLOOKUP(TableOMP[[#This Row],[Label]],TableAvg[],3,FALSE)</f>
        <v>8.8666679267412789</v>
      </c>
      <c r="Q10111" s="3">
        <f>TableOMP[[#This Row],[Avg]]-$U$2*TableOMP[[#This Row],[StdDev]]</f>
        <v>0.48857328444847781</v>
      </c>
      <c r="R10111" s="3">
        <f>TableOMP[[#This Row],[Avg]]+$U$2*TableOMP[[#This Row],[StdDev]]</f>
        <v>35.955244991413593</v>
      </c>
      <c r="S10111" s="3">
        <f>IF(AND(TableOMP[[#This Row],[total_time]]&gt;=TableOMP[[#This Row],[Low]], TableOMP[[#This Row],[total_time]]&lt;=TableOMP[[#This Row],[High]]),1,0)</f>
        <v>1</v>
      </c>
    </row>
    <row r="10112" spans="1:19" x14ac:dyDescent="0.25">
      <c r="A10112" t="s">
        <v>27</v>
      </c>
      <c r="B10112">
        <v>10000</v>
      </c>
      <c r="C10112">
        <v>0</v>
      </c>
      <c r="D10112">
        <v>0</v>
      </c>
      <c r="E10112">
        <v>1</v>
      </c>
      <c r="F10112">
        <v>40</v>
      </c>
      <c r="G10112">
        <v>31.513359000000001</v>
      </c>
      <c r="H10112">
        <v>2.2179959999999999</v>
      </c>
      <c r="I10112">
        <v>0</v>
      </c>
      <c r="J10112">
        <v>0</v>
      </c>
      <c r="K10112" t="str">
        <f t="shared" si="18"/>
        <v>4</v>
      </c>
      <c r="L10112" t="s">
        <v>129</v>
      </c>
      <c r="M10112" t="s">
        <v>130</v>
      </c>
      <c r="N1011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12" s="3">
        <f>VLOOKUP(TableOMP[[#This Row],[Label]],TableAvg[],2,FALSE)</f>
        <v>20.414483310344828</v>
      </c>
      <c r="P10112" s="3">
        <f>VLOOKUP(TableOMP[[#This Row],[Label]],TableAvg[],3,FALSE)</f>
        <v>8.8079953443107861</v>
      </c>
      <c r="Q10112" s="3">
        <f>TableOMP[[#This Row],[Avg]]-$U$2*TableOMP[[#This Row],[StdDev]]</f>
        <v>2.7984926217232555</v>
      </c>
      <c r="R10112" s="3">
        <f>TableOMP[[#This Row],[Avg]]+$U$2*TableOMP[[#This Row],[StdDev]]</f>
        <v>38.0304739989664</v>
      </c>
      <c r="S10112" s="3">
        <f>IF(AND(TableOMP[[#This Row],[total_time]]&gt;=TableOMP[[#This Row],[Low]], TableOMP[[#This Row],[total_time]]&lt;=TableOMP[[#This Row],[High]]),1,0)</f>
        <v>1</v>
      </c>
    </row>
    <row r="10113" spans="1:19" x14ac:dyDescent="0.25">
      <c r="A10113" t="s">
        <v>27</v>
      </c>
      <c r="B10113">
        <v>10000</v>
      </c>
      <c r="C10113">
        <v>0</v>
      </c>
      <c r="D10113">
        <v>0</v>
      </c>
      <c r="E10113">
        <v>1</v>
      </c>
      <c r="F10113">
        <v>41</v>
      </c>
      <c r="G10113">
        <v>12.891552000000001</v>
      </c>
      <c r="H10113">
        <v>2.0948869999999999</v>
      </c>
      <c r="I10113">
        <v>0</v>
      </c>
      <c r="J10113">
        <v>0</v>
      </c>
      <c r="K10113" t="str">
        <f t="shared" si="18"/>
        <v>4</v>
      </c>
      <c r="L10113" t="s">
        <v>129</v>
      </c>
      <c r="M10113" t="s">
        <v>130</v>
      </c>
      <c r="N101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13" s="3">
        <f>VLOOKUP(TableOMP[[#This Row],[Label]],TableAvg[],2,FALSE)</f>
        <v>23.102873862068964</v>
      </c>
      <c r="P10113" s="3">
        <f>VLOOKUP(TableOMP[[#This Row],[Label]],TableAvg[],3,FALSE)</f>
        <v>9.1655820311027689</v>
      </c>
      <c r="Q10113" s="3">
        <f>TableOMP[[#This Row],[Avg]]-$U$2*TableOMP[[#This Row],[StdDev]]</f>
        <v>4.7717097998634266</v>
      </c>
      <c r="R10113" s="3">
        <f>TableOMP[[#This Row],[Avg]]+$U$2*TableOMP[[#This Row],[StdDev]]</f>
        <v>41.434037924274506</v>
      </c>
      <c r="S10113" s="3">
        <f>IF(AND(TableOMP[[#This Row],[total_time]]&gt;=TableOMP[[#This Row],[Low]], TableOMP[[#This Row],[total_time]]&lt;=TableOMP[[#This Row],[High]]),1,0)</f>
        <v>1</v>
      </c>
    </row>
    <row r="10114" spans="1:19" x14ac:dyDescent="0.25">
      <c r="A10114" t="s">
        <v>27</v>
      </c>
      <c r="B10114">
        <v>10000</v>
      </c>
      <c r="C10114">
        <v>0</v>
      </c>
      <c r="D10114">
        <v>0</v>
      </c>
      <c r="E10114">
        <v>1</v>
      </c>
      <c r="F10114">
        <v>42</v>
      </c>
      <c r="G10114">
        <v>32.394638</v>
      </c>
      <c r="H10114">
        <v>2.2583410000000002</v>
      </c>
      <c r="I10114">
        <v>0</v>
      </c>
      <c r="J10114">
        <v>0</v>
      </c>
      <c r="K10114" t="str">
        <f t="shared" si="18"/>
        <v>4</v>
      </c>
      <c r="L10114" t="s">
        <v>129</v>
      </c>
      <c r="M10114" t="s">
        <v>130</v>
      </c>
      <c r="N101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14" s="3">
        <f>VLOOKUP(TableOMP[[#This Row],[Label]],TableAvg[],2,FALSE)</f>
        <v>20.206137000000002</v>
      </c>
      <c r="P10114" s="3">
        <f>VLOOKUP(TableOMP[[#This Row],[Label]],TableAvg[],3,FALSE)</f>
        <v>9.3356683494800166</v>
      </c>
      <c r="Q10114" s="3">
        <f>TableOMP[[#This Row],[Avg]]-$U$2*TableOMP[[#This Row],[StdDev]]</f>
        <v>1.5348003010399687</v>
      </c>
      <c r="R10114" s="3">
        <f>TableOMP[[#This Row],[Avg]]+$U$2*TableOMP[[#This Row],[StdDev]]</f>
        <v>38.877473698960031</v>
      </c>
      <c r="S10114" s="3">
        <f>IF(AND(TableOMP[[#This Row],[total_time]]&gt;=TableOMP[[#This Row],[Low]], TableOMP[[#This Row],[total_time]]&lt;=TableOMP[[#This Row],[High]]),1,0)</f>
        <v>1</v>
      </c>
    </row>
    <row r="10115" spans="1:19" x14ac:dyDescent="0.25">
      <c r="A10115" t="s">
        <v>27</v>
      </c>
      <c r="B10115">
        <v>10000</v>
      </c>
      <c r="C10115">
        <v>0</v>
      </c>
      <c r="D10115">
        <v>0</v>
      </c>
      <c r="E10115">
        <v>1</v>
      </c>
      <c r="F10115">
        <v>43</v>
      </c>
      <c r="G10115">
        <v>33.477328999999997</v>
      </c>
      <c r="H10115">
        <v>1.992523</v>
      </c>
      <c r="I10115">
        <v>0</v>
      </c>
      <c r="J10115">
        <v>0</v>
      </c>
      <c r="K10115" t="str">
        <f t="shared" si="18"/>
        <v>4</v>
      </c>
      <c r="L10115" t="s">
        <v>129</v>
      </c>
      <c r="M10115" t="s">
        <v>130</v>
      </c>
      <c r="N101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15" s="3">
        <f>VLOOKUP(TableOMP[[#This Row],[Label]],TableAvg[],2,FALSE)</f>
        <v>19.386289896551727</v>
      </c>
      <c r="P10115" s="3">
        <f>VLOOKUP(TableOMP[[#This Row],[Label]],TableAvg[],3,FALSE)</f>
        <v>9.356722659350508</v>
      </c>
      <c r="Q10115" s="3">
        <f>TableOMP[[#This Row],[Avg]]-$U$2*TableOMP[[#This Row],[StdDev]]</f>
        <v>0.67284457785071083</v>
      </c>
      <c r="R10115" s="3">
        <f>TableOMP[[#This Row],[Avg]]+$U$2*TableOMP[[#This Row],[StdDev]]</f>
        <v>38.099735215252743</v>
      </c>
      <c r="S10115" s="3">
        <f>IF(AND(TableOMP[[#This Row],[total_time]]&gt;=TableOMP[[#This Row],[Low]], TableOMP[[#This Row],[total_time]]&lt;=TableOMP[[#This Row],[High]]),1,0)</f>
        <v>1</v>
      </c>
    </row>
    <row r="10116" spans="1:19" x14ac:dyDescent="0.25">
      <c r="A10116" t="s">
        <v>27</v>
      </c>
      <c r="B10116">
        <v>10000</v>
      </c>
      <c r="C10116">
        <v>0</v>
      </c>
      <c r="D10116">
        <v>0</v>
      </c>
      <c r="E10116">
        <v>1</v>
      </c>
      <c r="F10116">
        <v>44</v>
      </c>
      <c r="G10116">
        <v>13.044297</v>
      </c>
      <c r="H10116">
        <v>2.3626130000000001</v>
      </c>
      <c r="I10116">
        <v>0</v>
      </c>
      <c r="J10116">
        <v>0</v>
      </c>
      <c r="K10116" t="str">
        <f t="shared" si="18"/>
        <v>4</v>
      </c>
      <c r="L10116" t="s">
        <v>129</v>
      </c>
      <c r="M10116" t="s">
        <v>130</v>
      </c>
      <c r="N101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16" s="3">
        <f>VLOOKUP(TableOMP[[#This Row],[Label]],TableAvg[],2,FALSE)</f>
        <v>21.556592607142864</v>
      </c>
      <c r="P10116" s="3">
        <f>VLOOKUP(TableOMP[[#This Row],[Label]],TableAvg[],3,FALSE)</f>
        <v>9.5239741975301975</v>
      </c>
      <c r="Q10116" s="3">
        <f>TableOMP[[#This Row],[Avg]]-$U$2*TableOMP[[#This Row],[StdDev]]</f>
        <v>2.5086442120824692</v>
      </c>
      <c r="R10116" s="3">
        <f>TableOMP[[#This Row],[Avg]]+$U$2*TableOMP[[#This Row],[StdDev]]</f>
        <v>40.604541002203263</v>
      </c>
      <c r="S10116" s="3">
        <f>IF(AND(TableOMP[[#This Row],[total_time]]&gt;=TableOMP[[#This Row],[Low]], TableOMP[[#This Row],[total_time]]&lt;=TableOMP[[#This Row],[High]]),1,0)</f>
        <v>1</v>
      </c>
    </row>
    <row r="10117" spans="1:19" x14ac:dyDescent="0.25">
      <c r="A10117" t="s">
        <v>27</v>
      </c>
      <c r="B10117">
        <v>10000</v>
      </c>
      <c r="C10117">
        <v>0</v>
      </c>
      <c r="D10117">
        <v>0</v>
      </c>
      <c r="E10117">
        <v>1</v>
      </c>
      <c r="F10117">
        <v>45</v>
      </c>
      <c r="G10117">
        <v>34.957496999999996</v>
      </c>
      <c r="H10117">
        <v>2.1786660000000002</v>
      </c>
      <c r="I10117">
        <v>0</v>
      </c>
      <c r="J10117">
        <v>0</v>
      </c>
      <c r="K10117" t="str">
        <f t="shared" si="18"/>
        <v>4</v>
      </c>
      <c r="L10117" t="s">
        <v>129</v>
      </c>
      <c r="M10117" t="s">
        <v>130</v>
      </c>
      <c r="N101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17" s="3">
        <f>VLOOKUP(TableOMP[[#This Row],[Label]],TableAvg[],2,FALSE)</f>
        <v>26.108961571428576</v>
      </c>
      <c r="P10117" s="3">
        <f>VLOOKUP(TableOMP[[#This Row],[Label]],TableAvg[],3,FALSE)</f>
        <v>7.567723320778434</v>
      </c>
      <c r="Q10117" s="3">
        <f>TableOMP[[#This Row],[Avg]]-$U$2*TableOMP[[#This Row],[StdDev]]</f>
        <v>10.973514929871708</v>
      </c>
      <c r="R10117" s="3">
        <f>TableOMP[[#This Row],[Avg]]+$U$2*TableOMP[[#This Row],[StdDev]]</f>
        <v>41.244408212985448</v>
      </c>
      <c r="S10117" s="3">
        <f>IF(AND(TableOMP[[#This Row],[total_time]]&gt;=TableOMP[[#This Row],[Low]], TableOMP[[#This Row],[total_time]]&lt;=TableOMP[[#This Row],[High]]),1,0)</f>
        <v>1</v>
      </c>
    </row>
    <row r="10118" spans="1:19" x14ac:dyDescent="0.25">
      <c r="A10118" t="s">
        <v>27</v>
      </c>
      <c r="B10118">
        <v>10000</v>
      </c>
      <c r="C10118">
        <v>0</v>
      </c>
      <c r="D10118">
        <v>0</v>
      </c>
      <c r="E10118">
        <v>1</v>
      </c>
      <c r="F10118">
        <v>46</v>
      </c>
      <c r="G10118">
        <v>12.915108</v>
      </c>
      <c r="H10118">
        <v>2.1450680000000002</v>
      </c>
      <c r="I10118">
        <v>0</v>
      </c>
      <c r="J10118">
        <v>0</v>
      </c>
      <c r="K10118" t="str">
        <f t="shared" si="18"/>
        <v>4</v>
      </c>
      <c r="L10118" t="s">
        <v>129</v>
      </c>
      <c r="M10118" t="s">
        <v>130</v>
      </c>
      <c r="N101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18" s="3">
        <f>VLOOKUP(TableOMP[[#This Row],[Label]],TableAvg[],2,FALSE)</f>
        <v>21.33952425</v>
      </c>
      <c r="P10118" s="3">
        <f>VLOOKUP(TableOMP[[#This Row],[Label]],TableAvg[],3,FALSE)</f>
        <v>9.4382373391227325</v>
      </c>
      <c r="Q10118" s="3">
        <f>TableOMP[[#This Row],[Avg]]-$U$2*TableOMP[[#This Row],[StdDev]]</f>
        <v>2.4630495717545351</v>
      </c>
      <c r="R10118" s="3">
        <f>TableOMP[[#This Row],[Avg]]+$U$2*TableOMP[[#This Row],[StdDev]]</f>
        <v>40.215998928245469</v>
      </c>
      <c r="S10118" s="3">
        <f>IF(AND(TableOMP[[#This Row],[total_time]]&gt;=TableOMP[[#This Row],[Low]], TableOMP[[#This Row],[total_time]]&lt;=TableOMP[[#This Row],[High]]),1,0)</f>
        <v>1</v>
      </c>
    </row>
    <row r="10119" spans="1:19" x14ac:dyDescent="0.25">
      <c r="A10119" t="s">
        <v>27</v>
      </c>
      <c r="B10119">
        <v>10000</v>
      </c>
      <c r="C10119">
        <v>0</v>
      </c>
      <c r="D10119">
        <v>0</v>
      </c>
      <c r="E10119">
        <v>1</v>
      </c>
      <c r="F10119">
        <v>47</v>
      </c>
      <c r="G10119">
        <v>13.208935</v>
      </c>
      <c r="H10119">
        <v>2.3021240000000001</v>
      </c>
      <c r="I10119">
        <v>0</v>
      </c>
      <c r="J10119">
        <v>0</v>
      </c>
      <c r="K10119" t="str">
        <f t="shared" si="18"/>
        <v>4</v>
      </c>
      <c r="L10119" t="s">
        <v>129</v>
      </c>
      <c r="M10119" t="s">
        <v>130</v>
      </c>
      <c r="N101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19" s="3">
        <f>VLOOKUP(TableOMP[[#This Row],[Label]],TableAvg[],2,FALSE)</f>
        <v>22.073098000000005</v>
      </c>
      <c r="P10119" s="3">
        <f>VLOOKUP(TableOMP[[#This Row],[Label]],TableAvg[],3,FALSE)</f>
        <v>9.0800087901737854</v>
      </c>
      <c r="Q10119" s="3">
        <f>TableOMP[[#This Row],[Avg]]-$U$2*TableOMP[[#This Row],[StdDev]]</f>
        <v>3.9130804196524345</v>
      </c>
      <c r="R10119" s="3">
        <f>TableOMP[[#This Row],[Avg]]+$U$2*TableOMP[[#This Row],[StdDev]]</f>
        <v>40.233115580347572</v>
      </c>
      <c r="S10119" s="3">
        <f>IF(AND(TableOMP[[#This Row],[total_time]]&gt;=TableOMP[[#This Row],[Low]], TableOMP[[#This Row],[total_time]]&lt;=TableOMP[[#This Row],[High]]),1,0)</f>
        <v>1</v>
      </c>
    </row>
    <row r="10120" spans="1:19" x14ac:dyDescent="0.25">
      <c r="A10120" t="s">
        <v>27</v>
      </c>
      <c r="B10120">
        <v>10000</v>
      </c>
      <c r="C10120">
        <v>0</v>
      </c>
      <c r="D10120">
        <v>0</v>
      </c>
      <c r="E10120">
        <v>1</v>
      </c>
      <c r="F10120">
        <v>48</v>
      </c>
      <c r="G10120">
        <v>11.830712</v>
      </c>
      <c r="H10120">
        <v>1.961292</v>
      </c>
      <c r="I10120">
        <v>0</v>
      </c>
      <c r="J10120">
        <v>0</v>
      </c>
      <c r="K10120" t="str">
        <f t="shared" si="18"/>
        <v>4</v>
      </c>
      <c r="L10120" t="s">
        <v>129</v>
      </c>
      <c r="M10120" t="s">
        <v>130</v>
      </c>
      <c r="N101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20" s="3">
        <f>VLOOKUP(TableOMP[[#This Row],[Label]],TableAvg[],2,FALSE)</f>
        <v>19.91024775</v>
      </c>
      <c r="P10120" s="3">
        <f>VLOOKUP(TableOMP[[#This Row],[Label]],TableAvg[],3,FALSE)</f>
        <v>8.9890914259441548</v>
      </c>
      <c r="Q10120" s="3">
        <f>TableOMP[[#This Row],[Avg]]-$U$2*TableOMP[[#This Row],[StdDev]]</f>
        <v>1.9320648981116904</v>
      </c>
      <c r="R10120" s="3">
        <f>TableOMP[[#This Row],[Avg]]+$U$2*TableOMP[[#This Row],[StdDev]]</f>
        <v>37.888430601888309</v>
      </c>
      <c r="S10120" s="3">
        <f>IF(AND(TableOMP[[#This Row],[total_time]]&gt;=TableOMP[[#This Row],[Low]], TableOMP[[#This Row],[total_time]]&lt;=TableOMP[[#This Row],[High]]),1,0)</f>
        <v>1</v>
      </c>
    </row>
    <row r="10121" spans="1:19" x14ac:dyDescent="0.25">
      <c r="A10121" t="s">
        <v>27</v>
      </c>
      <c r="B10121">
        <v>10000</v>
      </c>
      <c r="C10121">
        <v>0</v>
      </c>
      <c r="D10121">
        <v>0</v>
      </c>
      <c r="E10121">
        <v>1</v>
      </c>
      <c r="F10121">
        <v>49</v>
      </c>
      <c r="G10121">
        <v>30.664686</v>
      </c>
      <c r="H10121">
        <v>1.8638330000000001</v>
      </c>
      <c r="I10121">
        <v>0</v>
      </c>
      <c r="J10121">
        <v>0</v>
      </c>
      <c r="K10121" t="str">
        <f t="shared" si="18"/>
        <v>4</v>
      </c>
      <c r="L10121" t="s">
        <v>129</v>
      </c>
      <c r="M10121" t="s">
        <v>130</v>
      </c>
      <c r="N101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21" s="3">
        <f>VLOOKUP(TableOMP[[#This Row],[Label]],TableAvg[],2,FALSE)</f>
        <v>18.850676142857139</v>
      </c>
      <c r="P10121" s="3">
        <f>VLOOKUP(TableOMP[[#This Row],[Label]],TableAvg[],3,FALSE)</f>
        <v>8.9405976519509274</v>
      </c>
      <c r="Q10121" s="3">
        <f>TableOMP[[#This Row],[Avg]]-$U$2*TableOMP[[#This Row],[StdDev]]</f>
        <v>0.9694808389552847</v>
      </c>
      <c r="R10121" s="3">
        <f>TableOMP[[#This Row],[Avg]]+$U$2*TableOMP[[#This Row],[StdDev]]</f>
        <v>36.731871446758994</v>
      </c>
      <c r="S10121" s="3">
        <f>IF(AND(TableOMP[[#This Row],[total_time]]&gt;=TableOMP[[#This Row],[Low]], TableOMP[[#This Row],[total_time]]&lt;=TableOMP[[#This Row],[High]]),1,0)</f>
        <v>1</v>
      </c>
    </row>
    <row r="10122" spans="1:19" x14ac:dyDescent="0.25">
      <c r="A10122" t="s">
        <v>27</v>
      </c>
      <c r="B10122">
        <v>10000</v>
      </c>
      <c r="C10122">
        <v>0</v>
      </c>
      <c r="D10122">
        <v>0</v>
      </c>
      <c r="E10122">
        <v>1</v>
      </c>
      <c r="F10122">
        <v>50</v>
      </c>
      <c r="G10122">
        <v>12.802524</v>
      </c>
      <c r="H10122">
        <v>2.62473</v>
      </c>
      <c r="I10122">
        <v>0</v>
      </c>
      <c r="J10122">
        <v>0</v>
      </c>
      <c r="K10122" t="str">
        <f t="shared" si="18"/>
        <v>4</v>
      </c>
      <c r="L10122" t="s">
        <v>129</v>
      </c>
      <c r="M10122" t="s">
        <v>130</v>
      </c>
      <c r="N101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22" s="3">
        <f>VLOOKUP(TableOMP[[#This Row],[Label]],TableAvg[],2,FALSE)</f>
        <v>21.831402321428566</v>
      </c>
      <c r="P10122" s="3">
        <f>VLOOKUP(TableOMP[[#This Row],[Label]],TableAvg[],3,FALSE)</f>
        <v>9.0477290995250179</v>
      </c>
      <c r="Q10122" s="3">
        <f>TableOMP[[#This Row],[Avg]]-$U$2*TableOMP[[#This Row],[StdDev]]</f>
        <v>3.7359441223785304</v>
      </c>
      <c r="R10122" s="3">
        <f>TableOMP[[#This Row],[Avg]]+$U$2*TableOMP[[#This Row],[StdDev]]</f>
        <v>39.926860520478598</v>
      </c>
      <c r="S10122" s="3">
        <f>IF(AND(TableOMP[[#This Row],[total_time]]&gt;=TableOMP[[#This Row],[Low]], TableOMP[[#This Row],[total_time]]&lt;=TableOMP[[#This Row],[High]]),1,0)</f>
        <v>1</v>
      </c>
    </row>
    <row r="10123" spans="1:19" x14ac:dyDescent="0.25">
      <c r="A10123" t="s">
        <v>27</v>
      </c>
      <c r="B10123">
        <v>10000</v>
      </c>
      <c r="C10123">
        <v>0</v>
      </c>
      <c r="D10123">
        <v>0</v>
      </c>
      <c r="E10123">
        <v>1</v>
      </c>
      <c r="F10123">
        <v>51</v>
      </c>
      <c r="G10123">
        <v>10.834265</v>
      </c>
      <c r="H10123">
        <v>6.9861000000000006E-2</v>
      </c>
      <c r="I10123">
        <v>0</v>
      </c>
      <c r="J10123">
        <v>0</v>
      </c>
      <c r="K10123" t="str">
        <f t="shared" si="18"/>
        <v>4</v>
      </c>
      <c r="L10123" t="s">
        <v>129</v>
      </c>
      <c r="M10123" t="s">
        <v>130</v>
      </c>
      <c r="N101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23" s="3">
        <f>VLOOKUP(TableOMP[[#This Row],[Label]],TableAvg[],2,FALSE)</f>
        <v>17.737151851851849</v>
      </c>
      <c r="P10123" s="3">
        <f>VLOOKUP(TableOMP[[#This Row],[Label]],TableAvg[],3,FALSE)</f>
        <v>8.9005041359941846</v>
      </c>
      <c r="Q10123" s="3">
        <f>TableOMP[[#This Row],[Avg]]-$U$2*TableOMP[[#This Row],[StdDev]]</f>
        <v>-6.3856420136520597E-2</v>
      </c>
      <c r="R10123" s="3">
        <f>TableOMP[[#This Row],[Avg]]+$U$2*TableOMP[[#This Row],[StdDev]]</f>
        <v>35.538160123840214</v>
      </c>
      <c r="S10123" s="3">
        <f>IF(AND(TableOMP[[#This Row],[total_time]]&gt;=TableOMP[[#This Row],[Low]], TableOMP[[#This Row],[total_time]]&lt;=TableOMP[[#This Row],[High]]),1,0)</f>
        <v>1</v>
      </c>
    </row>
    <row r="10124" spans="1:19" x14ac:dyDescent="0.25">
      <c r="A10124" t="s">
        <v>27</v>
      </c>
      <c r="B10124">
        <v>10000</v>
      </c>
      <c r="C10124">
        <v>0</v>
      </c>
      <c r="D10124">
        <v>0</v>
      </c>
      <c r="E10124">
        <v>1</v>
      </c>
      <c r="F10124">
        <v>52</v>
      </c>
      <c r="G10124">
        <v>29.419238</v>
      </c>
      <c r="H10124">
        <v>8.3257999999999999E-2</v>
      </c>
      <c r="I10124">
        <v>0</v>
      </c>
      <c r="J10124">
        <v>0</v>
      </c>
      <c r="K10124" t="str">
        <f t="shared" si="18"/>
        <v>4</v>
      </c>
      <c r="L10124" t="s">
        <v>129</v>
      </c>
      <c r="M10124" t="s">
        <v>130</v>
      </c>
      <c r="N101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24" s="3">
        <f>VLOOKUP(TableOMP[[#This Row],[Label]],TableAvg[],2,FALSE)</f>
        <v>23.289516851851857</v>
      </c>
      <c r="P10124" s="3">
        <f>VLOOKUP(TableOMP[[#This Row],[Label]],TableAvg[],3,FALSE)</f>
        <v>11.135900762443443</v>
      </c>
      <c r="Q10124" s="3">
        <f>TableOMP[[#This Row],[Avg]]-$U$2*TableOMP[[#This Row],[StdDev]]</f>
        <v>1.0177153269649715</v>
      </c>
      <c r="R10124" s="3">
        <f>TableOMP[[#This Row],[Avg]]+$U$2*TableOMP[[#This Row],[StdDev]]</f>
        <v>45.56131837673874</v>
      </c>
      <c r="S10124" s="3">
        <f>IF(AND(TableOMP[[#This Row],[total_time]]&gt;=TableOMP[[#This Row],[Low]], TableOMP[[#This Row],[total_time]]&lt;=TableOMP[[#This Row],[High]]),1,0)</f>
        <v>1</v>
      </c>
    </row>
    <row r="10125" spans="1:19" x14ac:dyDescent="0.25">
      <c r="A10125" t="s">
        <v>27</v>
      </c>
      <c r="B10125">
        <v>10000</v>
      </c>
      <c r="C10125">
        <v>0</v>
      </c>
      <c r="D10125">
        <v>0</v>
      </c>
      <c r="E10125">
        <v>1</v>
      </c>
      <c r="F10125">
        <v>53</v>
      </c>
      <c r="G10125">
        <v>31.630502</v>
      </c>
      <c r="H10125">
        <v>2.0176690000000002</v>
      </c>
      <c r="I10125">
        <v>0</v>
      </c>
      <c r="J10125">
        <v>0</v>
      </c>
      <c r="K10125" t="str">
        <f t="shared" si="18"/>
        <v>4</v>
      </c>
      <c r="L10125" t="s">
        <v>129</v>
      </c>
      <c r="M10125" t="s">
        <v>130</v>
      </c>
      <c r="N101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25" s="3">
        <f>VLOOKUP(TableOMP[[#This Row],[Label]],TableAvg[],2,FALSE)</f>
        <v>20.976530925925925</v>
      </c>
      <c r="P10125" s="3">
        <f>VLOOKUP(TableOMP[[#This Row],[Label]],TableAvg[],3,FALSE)</f>
        <v>9.3978188170333041</v>
      </c>
      <c r="Q10125" s="3">
        <f>TableOMP[[#This Row],[Avg]]-$U$2*TableOMP[[#This Row],[StdDev]]</f>
        <v>2.1808932918593165</v>
      </c>
      <c r="R10125" s="3">
        <f>TableOMP[[#This Row],[Avg]]+$U$2*TableOMP[[#This Row],[StdDev]]</f>
        <v>39.772168559992537</v>
      </c>
      <c r="S10125" s="3">
        <f>IF(AND(TableOMP[[#This Row],[total_time]]&gt;=TableOMP[[#This Row],[Low]], TableOMP[[#This Row],[total_time]]&lt;=TableOMP[[#This Row],[High]]),1,0)</f>
        <v>1</v>
      </c>
    </row>
    <row r="10126" spans="1:19" x14ac:dyDescent="0.25">
      <c r="A10126" t="s">
        <v>27</v>
      </c>
      <c r="B10126">
        <v>10000</v>
      </c>
      <c r="C10126">
        <v>0</v>
      </c>
      <c r="D10126">
        <v>0</v>
      </c>
      <c r="E10126">
        <v>1</v>
      </c>
      <c r="F10126">
        <v>54</v>
      </c>
      <c r="G10126">
        <v>30.684964999999998</v>
      </c>
      <c r="H10126">
        <v>0.1095</v>
      </c>
      <c r="I10126">
        <v>0</v>
      </c>
      <c r="J10126">
        <v>0</v>
      </c>
      <c r="K10126" t="str">
        <f t="shared" si="18"/>
        <v>4</v>
      </c>
      <c r="L10126" t="s">
        <v>129</v>
      </c>
      <c r="M10126" t="s">
        <v>130</v>
      </c>
      <c r="N101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26" s="3">
        <f>VLOOKUP(TableOMP[[#This Row],[Label]],TableAvg[],2,FALSE)</f>
        <v>22.445551407407407</v>
      </c>
      <c r="P10126" s="3">
        <f>VLOOKUP(TableOMP[[#This Row],[Label]],TableAvg[],3,FALSE)</f>
        <v>9.5278826106641894</v>
      </c>
      <c r="Q10126" s="3">
        <f>TableOMP[[#This Row],[Avg]]-$U$2*TableOMP[[#This Row],[StdDev]]</f>
        <v>3.3897861860790286</v>
      </c>
      <c r="R10126" s="3">
        <f>TableOMP[[#This Row],[Avg]]+$U$2*TableOMP[[#This Row],[StdDev]]</f>
        <v>41.501316628735786</v>
      </c>
      <c r="S10126" s="3">
        <f>IF(AND(TableOMP[[#This Row],[total_time]]&gt;=TableOMP[[#This Row],[Low]], TableOMP[[#This Row],[total_time]]&lt;=TableOMP[[#This Row],[High]]),1,0)</f>
        <v>1</v>
      </c>
    </row>
    <row r="10127" spans="1:19" x14ac:dyDescent="0.25">
      <c r="A10127" t="s">
        <v>27</v>
      </c>
      <c r="B10127">
        <v>10000</v>
      </c>
      <c r="C10127">
        <v>0</v>
      </c>
      <c r="D10127">
        <v>0</v>
      </c>
      <c r="E10127">
        <v>1</v>
      </c>
      <c r="F10127">
        <v>55</v>
      </c>
      <c r="G10127">
        <v>10.999567000000001</v>
      </c>
      <c r="H10127">
        <v>0.121438</v>
      </c>
      <c r="I10127">
        <v>0</v>
      </c>
      <c r="J10127">
        <v>0</v>
      </c>
      <c r="K10127" t="str">
        <f t="shared" si="18"/>
        <v>4</v>
      </c>
      <c r="L10127" t="s">
        <v>129</v>
      </c>
      <c r="M10127" t="s">
        <v>130</v>
      </c>
      <c r="N101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27" s="3">
        <f>VLOOKUP(TableOMP[[#This Row],[Label]],TableAvg[],2,FALSE)</f>
        <v>19.780008555555561</v>
      </c>
      <c r="P10127" s="3">
        <f>VLOOKUP(TableOMP[[#This Row],[Label]],TableAvg[],3,FALSE)</f>
        <v>9.8262579595391362</v>
      </c>
      <c r="Q10127" s="3">
        <f>TableOMP[[#This Row],[Avg]]-$U$2*TableOMP[[#This Row],[StdDev]]</f>
        <v>0.12749263647728881</v>
      </c>
      <c r="R10127" s="3">
        <f>TableOMP[[#This Row],[Avg]]+$U$2*TableOMP[[#This Row],[StdDev]]</f>
        <v>39.432524474633837</v>
      </c>
      <c r="S10127" s="3">
        <f>IF(AND(TableOMP[[#This Row],[total_time]]&gt;=TableOMP[[#This Row],[Low]], TableOMP[[#This Row],[total_time]]&lt;=TableOMP[[#This Row],[High]]),1,0)</f>
        <v>1</v>
      </c>
    </row>
    <row r="10128" spans="1:19" x14ac:dyDescent="0.25">
      <c r="A10128" t="s">
        <v>27</v>
      </c>
      <c r="B10128">
        <v>10000</v>
      </c>
      <c r="C10128">
        <v>0</v>
      </c>
      <c r="D10128">
        <v>0</v>
      </c>
      <c r="E10128">
        <v>1</v>
      </c>
      <c r="F10128">
        <v>56</v>
      </c>
      <c r="G10128">
        <v>12.441558000000001</v>
      </c>
      <c r="H10128">
        <v>0.109029</v>
      </c>
      <c r="I10128">
        <v>0</v>
      </c>
      <c r="J10128">
        <v>0</v>
      </c>
      <c r="K10128" t="str">
        <f t="shared" si="18"/>
        <v>4</v>
      </c>
      <c r="L10128" t="s">
        <v>129</v>
      </c>
      <c r="M10128" t="s">
        <v>130</v>
      </c>
      <c r="N101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28" s="3">
        <f>VLOOKUP(TableOMP[[#This Row],[Label]],TableAvg[],2,FALSE)</f>
        <v>20.881905629629632</v>
      </c>
      <c r="P10128" s="3">
        <f>VLOOKUP(TableOMP[[#This Row],[Label]],TableAvg[],3,FALSE)</f>
        <v>9.7048797750861944</v>
      </c>
      <c r="Q10128" s="3">
        <f>TableOMP[[#This Row],[Avg]]-$U$2*TableOMP[[#This Row],[StdDev]]</f>
        <v>1.472146079457243</v>
      </c>
      <c r="R10128" s="3">
        <f>TableOMP[[#This Row],[Avg]]+$U$2*TableOMP[[#This Row],[StdDev]]</f>
        <v>40.291665179802024</v>
      </c>
      <c r="S10128" s="3">
        <f>IF(AND(TableOMP[[#This Row],[total_time]]&gt;=TableOMP[[#This Row],[Low]], TableOMP[[#This Row],[total_time]]&lt;=TableOMP[[#This Row],[High]]),1,0)</f>
        <v>1</v>
      </c>
    </row>
    <row r="10129" spans="1:19" x14ac:dyDescent="0.25">
      <c r="A10129" t="s">
        <v>27</v>
      </c>
      <c r="B10129">
        <v>10000</v>
      </c>
      <c r="C10129">
        <v>0</v>
      </c>
      <c r="D10129">
        <v>0</v>
      </c>
      <c r="E10129">
        <v>1</v>
      </c>
      <c r="F10129">
        <v>57</v>
      </c>
      <c r="G10129">
        <v>30.401412000000001</v>
      </c>
      <c r="H10129">
        <v>0.118671</v>
      </c>
      <c r="I10129">
        <v>0</v>
      </c>
      <c r="J10129">
        <v>0</v>
      </c>
      <c r="K10129" t="str">
        <f t="shared" si="18"/>
        <v>4</v>
      </c>
      <c r="L10129" t="s">
        <v>129</v>
      </c>
      <c r="M10129" t="s">
        <v>130</v>
      </c>
      <c r="N101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29" s="3">
        <f>VLOOKUP(TableOMP[[#This Row],[Label]],TableAvg[],2,FALSE)</f>
        <v>24.797914961538464</v>
      </c>
      <c r="P10129" s="3">
        <f>VLOOKUP(TableOMP[[#This Row],[Label]],TableAvg[],3,FALSE)</f>
        <v>9.2244738610175894</v>
      </c>
      <c r="Q10129" s="3">
        <f>TableOMP[[#This Row],[Avg]]-$U$2*TableOMP[[#This Row],[StdDev]]</f>
        <v>6.3489672395032848</v>
      </c>
      <c r="R10129" s="3">
        <f>TableOMP[[#This Row],[Avg]]+$U$2*TableOMP[[#This Row],[StdDev]]</f>
        <v>43.246862683573639</v>
      </c>
      <c r="S10129" s="3">
        <f>IF(AND(TableOMP[[#This Row],[total_time]]&gt;=TableOMP[[#This Row],[Low]], TableOMP[[#This Row],[total_time]]&lt;=TableOMP[[#This Row],[High]]),1,0)</f>
        <v>1</v>
      </c>
    </row>
    <row r="10130" spans="1:19" x14ac:dyDescent="0.25">
      <c r="A10130" t="s">
        <v>27</v>
      </c>
      <c r="B10130">
        <v>10000</v>
      </c>
      <c r="C10130">
        <v>0</v>
      </c>
      <c r="D10130">
        <v>0</v>
      </c>
      <c r="E10130">
        <v>1</v>
      </c>
      <c r="F10130">
        <v>58</v>
      </c>
      <c r="G10130">
        <v>29.717222</v>
      </c>
      <c r="H10130">
        <v>9.2067999999999997E-2</v>
      </c>
      <c r="I10130">
        <v>0</v>
      </c>
      <c r="J10130">
        <v>0</v>
      </c>
      <c r="K10130" t="str">
        <f t="shared" si="18"/>
        <v>4</v>
      </c>
      <c r="L10130" t="s">
        <v>129</v>
      </c>
      <c r="M10130" t="s">
        <v>130</v>
      </c>
      <c r="N101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30" s="3">
        <f>VLOOKUP(TableOMP[[#This Row],[Label]],TableAvg[],2,FALSE)</f>
        <v>25.08190823076923</v>
      </c>
      <c r="P10130" s="3">
        <f>VLOOKUP(TableOMP[[#This Row],[Label]],TableAvg[],3,FALSE)</f>
        <v>8.6842077902559947</v>
      </c>
      <c r="Q10130" s="3">
        <f>TableOMP[[#This Row],[Avg]]-$U$2*TableOMP[[#This Row],[StdDev]]</f>
        <v>7.7134926502572405</v>
      </c>
      <c r="R10130" s="3">
        <f>TableOMP[[#This Row],[Avg]]+$U$2*TableOMP[[#This Row],[StdDev]]</f>
        <v>42.450323811281223</v>
      </c>
      <c r="S10130" s="3">
        <f>IF(AND(TableOMP[[#This Row],[total_time]]&gt;=TableOMP[[#This Row],[Low]], TableOMP[[#This Row],[total_time]]&lt;=TableOMP[[#This Row],[High]]),1,0)</f>
        <v>1</v>
      </c>
    </row>
    <row r="10131" spans="1:19" x14ac:dyDescent="0.25">
      <c r="A10131" t="s">
        <v>27</v>
      </c>
      <c r="B10131">
        <v>10000</v>
      </c>
      <c r="C10131">
        <v>0</v>
      </c>
      <c r="D10131">
        <v>0</v>
      </c>
      <c r="E10131">
        <v>1</v>
      </c>
      <c r="F10131">
        <v>59</v>
      </c>
      <c r="G10131">
        <v>30.486708</v>
      </c>
      <c r="H10131">
        <v>0.10940999999999999</v>
      </c>
      <c r="I10131">
        <v>0</v>
      </c>
      <c r="J10131">
        <v>0</v>
      </c>
      <c r="K10131" t="str">
        <f t="shared" si="18"/>
        <v>4</v>
      </c>
      <c r="L10131" t="s">
        <v>129</v>
      </c>
      <c r="M10131" t="s">
        <v>130</v>
      </c>
      <c r="N101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31" s="3">
        <f>VLOOKUP(TableOMP[[#This Row],[Label]],TableAvg[],2,FALSE)</f>
        <v>19.769097730769229</v>
      </c>
      <c r="P10131" s="3">
        <f>VLOOKUP(TableOMP[[#This Row],[Label]],TableAvg[],3,FALSE)</f>
        <v>9.8607226380025708</v>
      </c>
      <c r="Q10131" s="3">
        <f>TableOMP[[#This Row],[Avg]]-$U$2*TableOMP[[#This Row],[StdDev]]</f>
        <v>4.7652454764087082E-2</v>
      </c>
      <c r="R10131" s="3">
        <f>TableOMP[[#This Row],[Avg]]+$U$2*TableOMP[[#This Row],[StdDev]]</f>
        <v>39.490543006774374</v>
      </c>
      <c r="S10131" s="3">
        <f>IF(AND(TableOMP[[#This Row],[total_time]]&gt;=TableOMP[[#This Row],[Low]], TableOMP[[#This Row],[total_time]]&lt;=TableOMP[[#This Row],[High]]),1,0)</f>
        <v>1</v>
      </c>
    </row>
    <row r="10132" spans="1:19" x14ac:dyDescent="0.25">
      <c r="A10132" t="s">
        <v>27</v>
      </c>
      <c r="B10132">
        <v>10000</v>
      </c>
      <c r="C10132">
        <v>0</v>
      </c>
      <c r="D10132">
        <v>0</v>
      </c>
      <c r="E10132">
        <v>1</v>
      </c>
      <c r="F10132">
        <v>60</v>
      </c>
      <c r="G10132">
        <v>13.504149</v>
      </c>
      <c r="H10132">
        <v>2.7529859999999999</v>
      </c>
      <c r="I10132">
        <v>0</v>
      </c>
      <c r="J10132">
        <v>0</v>
      </c>
      <c r="K10132" t="str">
        <f t="shared" si="18"/>
        <v>4</v>
      </c>
      <c r="L10132" t="s">
        <v>129</v>
      </c>
      <c r="M10132" t="s">
        <v>130</v>
      </c>
      <c r="N101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32" s="3">
        <f>VLOOKUP(TableOMP[[#This Row],[Label]],TableAvg[],2,FALSE)</f>
        <v>20.141973615384618</v>
      </c>
      <c r="P10132" s="3">
        <f>VLOOKUP(TableOMP[[#This Row],[Label]],TableAvg[],3,FALSE)</f>
        <v>9.5355048512637754</v>
      </c>
      <c r="Q10132" s="3">
        <f>TableOMP[[#This Row],[Avg]]-$U$2*TableOMP[[#This Row],[StdDev]]</f>
        <v>1.0709639128570672</v>
      </c>
      <c r="R10132" s="3">
        <f>TableOMP[[#This Row],[Avg]]+$U$2*TableOMP[[#This Row],[StdDev]]</f>
        <v>39.212983317912169</v>
      </c>
      <c r="S10132" s="3">
        <f>IF(AND(TableOMP[[#This Row],[total_time]]&gt;=TableOMP[[#This Row],[Low]], TableOMP[[#This Row],[total_time]]&lt;=TableOMP[[#This Row],[High]]),1,0)</f>
        <v>1</v>
      </c>
    </row>
    <row r="10133" spans="1:19" x14ac:dyDescent="0.25">
      <c r="A10133" t="s">
        <v>27</v>
      </c>
      <c r="B10133">
        <v>10000</v>
      </c>
      <c r="C10133">
        <v>0</v>
      </c>
      <c r="D10133">
        <v>0</v>
      </c>
      <c r="E10133">
        <v>1</v>
      </c>
      <c r="F10133">
        <v>61</v>
      </c>
      <c r="G10133">
        <v>10.480924</v>
      </c>
      <c r="H10133">
        <v>0.115885</v>
      </c>
      <c r="I10133">
        <v>0</v>
      </c>
      <c r="J10133">
        <v>0</v>
      </c>
      <c r="K10133" t="str">
        <f t="shared" si="18"/>
        <v>4</v>
      </c>
      <c r="L10133" t="s">
        <v>129</v>
      </c>
      <c r="M10133" t="s">
        <v>130</v>
      </c>
      <c r="N101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33" s="3">
        <f>VLOOKUP(TableOMP[[#This Row],[Label]],TableAvg[],2,FALSE)</f>
        <v>23.750743115384619</v>
      </c>
      <c r="P10133" s="3">
        <f>VLOOKUP(TableOMP[[#This Row],[Label]],TableAvg[],3,FALSE)</f>
        <v>9.4969429529989462</v>
      </c>
      <c r="Q10133" s="3">
        <f>TableOMP[[#This Row],[Avg]]-$U$2*TableOMP[[#This Row],[StdDev]]</f>
        <v>4.7568572093867267</v>
      </c>
      <c r="R10133" s="3">
        <f>TableOMP[[#This Row],[Avg]]+$U$2*TableOMP[[#This Row],[StdDev]]</f>
        <v>42.744629021382508</v>
      </c>
      <c r="S10133" s="3">
        <f>IF(AND(TableOMP[[#This Row],[total_time]]&gt;=TableOMP[[#This Row],[Low]], TableOMP[[#This Row],[total_time]]&lt;=TableOMP[[#This Row],[High]]),1,0)</f>
        <v>1</v>
      </c>
    </row>
    <row r="10134" spans="1:19" x14ac:dyDescent="0.25">
      <c r="A10134" t="s">
        <v>27</v>
      </c>
      <c r="B10134">
        <v>10000</v>
      </c>
      <c r="C10134">
        <v>0</v>
      </c>
      <c r="D10134">
        <v>0</v>
      </c>
      <c r="E10134">
        <v>1</v>
      </c>
      <c r="F10134">
        <v>62</v>
      </c>
      <c r="G10134">
        <v>11.439909999999999</v>
      </c>
      <c r="H10134">
        <v>0.119408</v>
      </c>
      <c r="I10134">
        <v>0</v>
      </c>
      <c r="J10134">
        <v>0</v>
      </c>
      <c r="K10134" t="str">
        <f t="shared" si="18"/>
        <v>4</v>
      </c>
      <c r="L10134" t="s">
        <v>129</v>
      </c>
      <c r="M10134" t="s">
        <v>130</v>
      </c>
      <c r="N101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34" s="3">
        <f>VLOOKUP(TableOMP[[#This Row],[Label]],TableAvg[],2,FALSE)</f>
        <v>19.084940192307691</v>
      </c>
      <c r="P10134" s="3">
        <f>VLOOKUP(TableOMP[[#This Row],[Label]],TableAvg[],3,FALSE)</f>
        <v>9.8503241807080073</v>
      </c>
      <c r="Q10134" s="3">
        <f>TableOMP[[#This Row],[Avg]]-$U$2*TableOMP[[#This Row],[StdDev]]</f>
        <v>-0.61570816910832349</v>
      </c>
      <c r="R10134" s="3">
        <f>TableOMP[[#This Row],[Avg]]+$U$2*TableOMP[[#This Row],[StdDev]]</f>
        <v>38.785588553723706</v>
      </c>
      <c r="S10134" s="3">
        <f>IF(AND(TableOMP[[#This Row],[total_time]]&gt;=TableOMP[[#This Row],[Low]], TableOMP[[#This Row],[total_time]]&lt;=TableOMP[[#This Row],[High]]),1,0)</f>
        <v>1</v>
      </c>
    </row>
    <row r="10135" spans="1:19" x14ac:dyDescent="0.25">
      <c r="A10135" t="s">
        <v>27</v>
      </c>
      <c r="B10135">
        <v>10000</v>
      </c>
      <c r="C10135">
        <v>0</v>
      </c>
      <c r="D10135">
        <v>0</v>
      </c>
      <c r="E10135">
        <v>1</v>
      </c>
      <c r="F10135">
        <v>63</v>
      </c>
      <c r="G10135">
        <v>9.9690969999999997</v>
      </c>
      <c r="H10135">
        <v>0.13660700000000001</v>
      </c>
      <c r="I10135">
        <v>0</v>
      </c>
      <c r="J10135">
        <v>0</v>
      </c>
      <c r="K10135" t="str">
        <f t="shared" si="18"/>
        <v>4</v>
      </c>
      <c r="L10135" t="s">
        <v>129</v>
      </c>
      <c r="M10135" t="s">
        <v>130</v>
      </c>
      <c r="N101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35" s="3">
        <f>VLOOKUP(TableOMP[[#This Row],[Label]],TableAvg[],2,FALSE)</f>
        <v>21.347046730769232</v>
      </c>
      <c r="P10135" s="3">
        <f>VLOOKUP(TableOMP[[#This Row],[Label]],TableAvg[],3,FALSE)</f>
        <v>10.036286516209548</v>
      </c>
      <c r="Q10135" s="3">
        <f>TableOMP[[#This Row],[Avg]]-$U$2*TableOMP[[#This Row],[StdDev]]</f>
        <v>1.2744736983501355</v>
      </c>
      <c r="R10135" s="3">
        <f>TableOMP[[#This Row],[Avg]]+$U$2*TableOMP[[#This Row],[StdDev]]</f>
        <v>41.419619763188329</v>
      </c>
      <c r="S10135" s="3">
        <f>IF(AND(TableOMP[[#This Row],[total_time]]&gt;=TableOMP[[#This Row],[Low]], TableOMP[[#This Row],[total_time]]&lt;=TableOMP[[#This Row],[High]]),1,0)</f>
        <v>1</v>
      </c>
    </row>
    <row r="10136" spans="1:19" x14ac:dyDescent="0.25">
      <c r="A10136" t="s">
        <v>27</v>
      </c>
      <c r="B10136">
        <v>10000</v>
      </c>
      <c r="C10136">
        <v>0</v>
      </c>
      <c r="D10136">
        <v>0</v>
      </c>
      <c r="E10136">
        <v>1</v>
      </c>
      <c r="F10136">
        <v>64</v>
      </c>
      <c r="G10136">
        <v>30.789265</v>
      </c>
      <c r="H10136">
        <v>0.12962199999999999</v>
      </c>
      <c r="I10136">
        <v>0</v>
      </c>
      <c r="J10136">
        <v>0</v>
      </c>
      <c r="K10136" t="str">
        <f t="shared" si="18"/>
        <v>4</v>
      </c>
      <c r="L10136" t="s">
        <v>129</v>
      </c>
      <c r="M10136" t="s">
        <v>130</v>
      </c>
      <c r="N101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136" s="3">
        <f>VLOOKUP(TableOMP[[#This Row],[Label]],TableAvg[],2,FALSE)</f>
        <v>21.531331384615385</v>
      </c>
      <c r="P10136" s="3">
        <f>VLOOKUP(TableOMP[[#This Row],[Label]],TableAvg[],3,FALSE)</f>
        <v>10.009139262313729</v>
      </c>
      <c r="Q10136" s="3">
        <f>TableOMP[[#This Row],[Avg]]-$U$2*TableOMP[[#This Row],[StdDev]]</f>
        <v>1.5130528599879263</v>
      </c>
      <c r="R10136" s="3">
        <f>TableOMP[[#This Row],[Avg]]+$U$2*TableOMP[[#This Row],[StdDev]]</f>
        <v>41.549609909242847</v>
      </c>
      <c r="S10136" s="3">
        <f>IF(AND(TableOMP[[#This Row],[total_time]]&gt;=TableOMP[[#This Row],[Low]], TableOMP[[#This Row],[total_time]]&lt;=TableOMP[[#This Row],[High]]),1,0)</f>
        <v>1</v>
      </c>
    </row>
    <row r="10137" spans="1:19" x14ac:dyDescent="0.25">
      <c r="A10137" t="s">
        <v>27</v>
      </c>
      <c r="B10137">
        <v>10000</v>
      </c>
      <c r="C10137">
        <v>0</v>
      </c>
      <c r="D10137">
        <v>0</v>
      </c>
      <c r="E10137">
        <v>1</v>
      </c>
      <c r="F10137">
        <v>1</v>
      </c>
      <c r="G10137">
        <v>2.7067000000000001</v>
      </c>
      <c r="H10137">
        <v>7.5098999999999999E-2</v>
      </c>
      <c r="I10137">
        <v>0</v>
      </c>
      <c r="J10137">
        <v>0</v>
      </c>
      <c r="K10137" t="str">
        <f t="shared" si="18"/>
        <v>4</v>
      </c>
      <c r="L10137" t="s">
        <v>129</v>
      </c>
      <c r="M10137" t="s">
        <v>130</v>
      </c>
      <c r="N101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137" s="3">
        <f>VLOOKUP(TableOMP[[#This Row],[Label]],TableAvg[],2,FALSE)</f>
        <v>3.6887529117647055</v>
      </c>
      <c r="P10137" s="3">
        <f>VLOOKUP(TableOMP[[#This Row],[Label]],TableAvg[],3,FALSE)</f>
        <v>0.90423785867053863</v>
      </c>
      <c r="Q10137" s="3">
        <f>TableOMP[[#This Row],[Avg]]-$U$2*TableOMP[[#This Row],[StdDev]]</f>
        <v>1.8802771944236283</v>
      </c>
      <c r="R10137" s="3">
        <f>TableOMP[[#This Row],[Avg]]+$U$2*TableOMP[[#This Row],[StdDev]]</f>
        <v>5.4972286291057824</v>
      </c>
      <c r="S10137" s="3">
        <f>IF(AND(TableOMP[[#This Row],[total_time]]&gt;=TableOMP[[#This Row],[Low]], TableOMP[[#This Row],[total_time]]&lt;=TableOMP[[#This Row],[High]]),1,0)</f>
        <v>1</v>
      </c>
    </row>
    <row r="10138" spans="1:19" x14ac:dyDescent="0.25">
      <c r="A10138" t="s">
        <v>27</v>
      </c>
      <c r="B10138">
        <v>10000</v>
      </c>
      <c r="C10138">
        <v>0</v>
      </c>
      <c r="D10138">
        <v>0</v>
      </c>
      <c r="E10138">
        <v>1</v>
      </c>
      <c r="F10138">
        <v>2</v>
      </c>
      <c r="G10138">
        <v>21.412058999999999</v>
      </c>
      <c r="H10138">
        <v>2.2426910000000002</v>
      </c>
      <c r="I10138">
        <v>0</v>
      </c>
      <c r="J10138">
        <v>0</v>
      </c>
      <c r="K10138" t="str">
        <f t="shared" ref="K10138:K10201" si="19">MID(M10138,22,1)</f>
        <v>4</v>
      </c>
      <c r="L10138" t="s">
        <v>129</v>
      </c>
      <c r="M10138" t="s">
        <v>130</v>
      </c>
      <c r="N101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138" s="3">
        <f>VLOOKUP(TableOMP[[#This Row],[Label]],TableAvg[],2,FALSE)</f>
        <v>19.844972911764707</v>
      </c>
      <c r="P10138" s="3">
        <f>VLOOKUP(TableOMP[[#This Row],[Label]],TableAvg[],3,FALSE)</f>
        <v>2.3787024394751985</v>
      </c>
      <c r="Q10138" s="3">
        <f>TableOMP[[#This Row],[Avg]]-$U$2*TableOMP[[#This Row],[StdDev]]</f>
        <v>15.08756803281431</v>
      </c>
      <c r="R10138" s="3">
        <f>TableOMP[[#This Row],[Avg]]+$U$2*TableOMP[[#This Row],[StdDev]]</f>
        <v>24.602377790715103</v>
      </c>
      <c r="S10138" s="3">
        <f>IF(AND(TableOMP[[#This Row],[total_time]]&gt;=TableOMP[[#This Row],[Low]], TableOMP[[#This Row],[total_time]]&lt;=TableOMP[[#This Row],[High]]),1,0)</f>
        <v>1</v>
      </c>
    </row>
    <row r="10139" spans="1:19" x14ac:dyDescent="0.25">
      <c r="A10139" t="s">
        <v>27</v>
      </c>
      <c r="B10139">
        <v>10000</v>
      </c>
      <c r="C10139">
        <v>0</v>
      </c>
      <c r="D10139">
        <v>0</v>
      </c>
      <c r="E10139">
        <v>1</v>
      </c>
      <c r="F10139">
        <v>3</v>
      </c>
      <c r="G10139">
        <v>5.3563879999999999</v>
      </c>
      <c r="H10139">
        <v>7.4889999999999998E-2</v>
      </c>
      <c r="I10139">
        <v>0</v>
      </c>
      <c r="J10139">
        <v>0</v>
      </c>
      <c r="K10139" t="str">
        <f t="shared" si="19"/>
        <v>4</v>
      </c>
      <c r="L10139" t="s">
        <v>129</v>
      </c>
      <c r="M10139" t="s">
        <v>130</v>
      </c>
      <c r="N101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139" s="3">
        <f>VLOOKUP(TableOMP[[#This Row],[Label]],TableAvg[],2,FALSE)</f>
        <v>7.0879812352941185</v>
      </c>
      <c r="P10139" s="3">
        <f>VLOOKUP(TableOMP[[#This Row],[Label]],TableAvg[],3,FALSE)</f>
        <v>1.1352525779008207</v>
      </c>
      <c r="Q10139" s="3">
        <f>TableOMP[[#This Row],[Avg]]-$U$2*TableOMP[[#This Row],[StdDev]]</f>
        <v>4.8174760794924776</v>
      </c>
      <c r="R10139" s="3">
        <f>TableOMP[[#This Row],[Avg]]+$U$2*TableOMP[[#This Row],[StdDev]]</f>
        <v>9.3584863910957594</v>
      </c>
      <c r="S10139" s="3">
        <f>IF(AND(TableOMP[[#This Row],[total_time]]&gt;=TableOMP[[#This Row],[Low]], TableOMP[[#This Row],[total_time]]&lt;=TableOMP[[#This Row],[High]]),1,0)</f>
        <v>1</v>
      </c>
    </row>
    <row r="10140" spans="1:19" x14ac:dyDescent="0.25">
      <c r="A10140" t="s">
        <v>27</v>
      </c>
      <c r="B10140">
        <v>10000</v>
      </c>
      <c r="C10140">
        <v>0</v>
      </c>
      <c r="D10140">
        <v>0</v>
      </c>
      <c r="E10140">
        <v>1</v>
      </c>
      <c r="F10140">
        <v>4</v>
      </c>
      <c r="G10140">
        <v>6.3033549999999998</v>
      </c>
      <c r="H10140">
        <v>7.4956999999999996E-2</v>
      </c>
      <c r="I10140">
        <v>0</v>
      </c>
      <c r="J10140">
        <v>0</v>
      </c>
      <c r="K10140" t="str">
        <f t="shared" si="19"/>
        <v>4</v>
      </c>
      <c r="L10140" t="s">
        <v>129</v>
      </c>
      <c r="M10140" t="s">
        <v>130</v>
      </c>
      <c r="N101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140" s="3">
        <f>VLOOKUP(TableOMP[[#This Row],[Label]],TableAvg[],2,FALSE)</f>
        <v>9.9179669117647062</v>
      </c>
      <c r="P10140" s="3">
        <f>VLOOKUP(TableOMP[[#This Row],[Label]],TableAvg[],3,FALSE)</f>
        <v>2.5953991770789595</v>
      </c>
      <c r="Q10140" s="3">
        <f>TableOMP[[#This Row],[Avg]]-$U$2*TableOMP[[#This Row],[StdDev]]</f>
        <v>4.7271685576067872</v>
      </c>
      <c r="R10140" s="3">
        <f>TableOMP[[#This Row],[Avg]]+$U$2*TableOMP[[#This Row],[StdDev]]</f>
        <v>15.108765265922624</v>
      </c>
      <c r="S10140" s="3">
        <f>IF(AND(TableOMP[[#This Row],[total_time]]&gt;=TableOMP[[#This Row],[Low]], TableOMP[[#This Row],[total_time]]&lt;=TableOMP[[#This Row],[High]]),1,0)</f>
        <v>1</v>
      </c>
    </row>
    <row r="10141" spans="1:19" x14ac:dyDescent="0.25">
      <c r="A10141" t="s">
        <v>27</v>
      </c>
      <c r="B10141">
        <v>10000</v>
      </c>
      <c r="C10141">
        <v>0</v>
      </c>
      <c r="D10141">
        <v>0</v>
      </c>
      <c r="E10141">
        <v>1</v>
      </c>
      <c r="F10141">
        <v>5</v>
      </c>
      <c r="G10141">
        <v>11.408312</v>
      </c>
      <c r="H10141">
        <v>9.4445000000000001E-2</v>
      </c>
      <c r="I10141">
        <v>0</v>
      </c>
      <c r="J10141">
        <v>0</v>
      </c>
      <c r="K10141" t="str">
        <f t="shared" si="19"/>
        <v>4</v>
      </c>
      <c r="L10141" t="s">
        <v>129</v>
      </c>
      <c r="M10141" t="s">
        <v>130</v>
      </c>
      <c r="N101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141" s="3">
        <f>VLOOKUP(TableOMP[[#This Row],[Label]],TableAvg[],2,FALSE)</f>
        <v>12.53978611764706</v>
      </c>
      <c r="P10141" s="3">
        <f>VLOOKUP(TableOMP[[#This Row],[Label]],TableAvg[],3,FALSE)</f>
        <v>1.5445364028980233</v>
      </c>
      <c r="Q10141" s="3">
        <f>TableOMP[[#This Row],[Avg]]-$U$2*TableOMP[[#This Row],[StdDev]]</f>
        <v>9.4507133118510129</v>
      </c>
      <c r="R10141" s="3">
        <f>TableOMP[[#This Row],[Avg]]+$U$2*TableOMP[[#This Row],[StdDev]]</f>
        <v>15.628858923443106</v>
      </c>
      <c r="S10141" s="3">
        <f>IF(AND(TableOMP[[#This Row],[total_time]]&gt;=TableOMP[[#This Row],[Low]], TableOMP[[#This Row],[total_time]]&lt;=TableOMP[[#This Row],[High]]),1,0)</f>
        <v>1</v>
      </c>
    </row>
    <row r="10142" spans="1:19" x14ac:dyDescent="0.25">
      <c r="A10142" t="s">
        <v>27</v>
      </c>
      <c r="B10142">
        <v>10000</v>
      </c>
      <c r="C10142">
        <v>0</v>
      </c>
      <c r="D10142">
        <v>0</v>
      </c>
      <c r="E10142">
        <v>1</v>
      </c>
      <c r="F10142">
        <v>6</v>
      </c>
      <c r="G10142">
        <v>17.794039000000001</v>
      </c>
      <c r="H10142">
        <v>8.8846999999999995E-2</v>
      </c>
      <c r="I10142">
        <v>0</v>
      </c>
      <c r="J10142">
        <v>0</v>
      </c>
      <c r="K10142" t="str">
        <f t="shared" si="19"/>
        <v>4</v>
      </c>
      <c r="L10142" t="s">
        <v>129</v>
      </c>
      <c r="M10142" t="s">
        <v>130</v>
      </c>
      <c r="N101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142" s="3">
        <f>VLOOKUP(TableOMP[[#This Row],[Label]],TableAvg[],2,FALSE)</f>
        <v>17.186305852941175</v>
      </c>
      <c r="P10142" s="3">
        <f>VLOOKUP(TableOMP[[#This Row],[Label]],TableAvg[],3,FALSE)</f>
        <v>1.453088740354411</v>
      </c>
      <c r="Q10142" s="3">
        <f>TableOMP[[#This Row],[Avg]]-$U$2*TableOMP[[#This Row],[StdDev]]</f>
        <v>14.280128372232353</v>
      </c>
      <c r="R10142" s="3">
        <f>TableOMP[[#This Row],[Avg]]+$U$2*TableOMP[[#This Row],[StdDev]]</f>
        <v>20.092483333649998</v>
      </c>
      <c r="S10142" s="3">
        <f>IF(AND(TableOMP[[#This Row],[total_time]]&gt;=TableOMP[[#This Row],[Low]], TableOMP[[#This Row],[total_time]]&lt;=TableOMP[[#This Row],[High]]),1,0)</f>
        <v>1</v>
      </c>
    </row>
    <row r="10143" spans="1:19" x14ac:dyDescent="0.25">
      <c r="A10143" t="s">
        <v>27</v>
      </c>
      <c r="B10143">
        <v>10000</v>
      </c>
      <c r="C10143">
        <v>0</v>
      </c>
      <c r="D10143">
        <v>0</v>
      </c>
      <c r="E10143">
        <v>1</v>
      </c>
      <c r="F10143">
        <v>7</v>
      </c>
      <c r="G10143">
        <v>15.534965</v>
      </c>
      <c r="H10143">
        <v>9.9344000000000002E-2</v>
      </c>
      <c r="I10143">
        <v>0</v>
      </c>
      <c r="J10143">
        <v>0</v>
      </c>
      <c r="K10143" t="str">
        <f t="shared" si="19"/>
        <v>4</v>
      </c>
      <c r="L10143" t="s">
        <v>129</v>
      </c>
      <c r="M10143" t="s">
        <v>130</v>
      </c>
      <c r="N101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143" s="3">
        <f>VLOOKUP(TableOMP[[#This Row],[Label]],TableAvg[],2,FALSE)</f>
        <v>18.569956588235296</v>
      </c>
      <c r="P10143" s="3">
        <f>VLOOKUP(TableOMP[[#This Row],[Label]],TableAvg[],3,FALSE)</f>
        <v>2.4107893631359065</v>
      </c>
      <c r="Q10143" s="3">
        <f>TableOMP[[#This Row],[Avg]]-$U$2*TableOMP[[#This Row],[StdDev]]</f>
        <v>13.748377861963483</v>
      </c>
      <c r="R10143" s="3">
        <f>TableOMP[[#This Row],[Avg]]+$U$2*TableOMP[[#This Row],[StdDev]]</f>
        <v>23.391535314507109</v>
      </c>
      <c r="S10143" s="3">
        <f>IF(AND(TableOMP[[#This Row],[total_time]]&gt;=TableOMP[[#This Row],[Low]], TableOMP[[#This Row],[total_time]]&lt;=TableOMP[[#This Row],[High]]),1,0)</f>
        <v>1</v>
      </c>
    </row>
    <row r="10144" spans="1:19" x14ac:dyDescent="0.25">
      <c r="A10144" t="s">
        <v>27</v>
      </c>
      <c r="B10144">
        <v>10000</v>
      </c>
      <c r="C10144">
        <v>0</v>
      </c>
      <c r="D10144">
        <v>0</v>
      </c>
      <c r="E10144">
        <v>1</v>
      </c>
      <c r="F10144">
        <v>8</v>
      </c>
      <c r="G10144">
        <v>21.703897000000001</v>
      </c>
      <c r="H10144">
        <v>2.2257169999999999</v>
      </c>
      <c r="I10144">
        <v>0</v>
      </c>
      <c r="J10144">
        <v>0</v>
      </c>
      <c r="K10144" t="str">
        <f t="shared" si="19"/>
        <v>4</v>
      </c>
      <c r="L10144" t="s">
        <v>129</v>
      </c>
      <c r="M10144" t="s">
        <v>130</v>
      </c>
      <c r="N1014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144" s="3">
        <f>VLOOKUP(TableOMP[[#This Row],[Label]],TableAvg[],2,FALSE)</f>
        <v>18.96842035294118</v>
      </c>
      <c r="P10144" s="3">
        <f>VLOOKUP(TableOMP[[#This Row],[Label]],TableAvg[],3,FALSE)</f>
        <v>2.0011168989635033</v>
      </c>
      <c r="Q10144" s="3">
        <f>TableOMP[[#This Row],[Avg]]-$U$2*TableOMP[[#This Row],[StdDev]]</f>
        <v>14.966186555014174</v>
      </c>
      <c r="R10144" s="3">
        <f>TableOMP[[#This Row],[Avg]]+$U$2*TableOMP[[#This Row],[StdDev]]</f>
        <v>22.970654150868185</v>
      </c>
      <c r="S10144" s="3">
        <f>IF(AND(TableOMP[[#This Row],[total_time]]&gt;=TableOMP[[#This Row],[Low]], TableOMP[[#This Row],[total_time]]&lt;=TableOMP[[#This Row],[High]]),1,0)</f>
        <v>1</v>
      </c>
    </row>
    <row r="10145" spans="1:19" x14ac:dyDescent="0.25">
      <c r="A10145" t="s">
        <v>27</v>
      </c>
      <c r="B10145">
        <v>10000</v>
      </c>
      <c r="C10145">
        <v>0</v>
      </c>
      <c r="D10145">
        <v>0</v>
      </c>
      <c r="E10145">
        <v>1</v>
      </c>
      <c r="F10145">
        <v>9</v>
      </c>
      <c r="G10145">
        <v>15.730392</v>
      </c>
      <c r="H10145">
        <v>6.5029000000000003E-2</v>
      </c>
      <c r="I10145">
        <v>0</v>
      </c>
      <c r="J10145">
        <v>0</v>
      </c>
      <c r="K10145" t="str">
        <f t="shared" si="19"/>
        <v>4</v>
      </c>
      <c r="L10145" t="s">
        <v>129</v>
      </c>
      <c r="M10145" t="s">
        <v>130</v>
      </c>
      <c r="N1014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145" s="3">
        <f>VLOOKUP(TableOMP[[#This Row],[Label]],TableAvg[],2,FALSE)</f>
        <v>17.979193705882359</v>
      </c>
      <c r="P10145" s="3">
        <f>VLOOKUP(TableOMP[[#This Row],[Label]],TableAvg[],3,FALSE)</f>
        <v>2.0682185463870035</v>
      </c>
      <c r="Q10145" s="3">
        <f>TableOMP[[#This Row],[Avg]]-$U$2*TableOMP[[#This Row],[StdDev]]</f>
        <v>13.842756613108353</v>
      </c>
      <c r="R10145" s="3">
        <f>TableOMP[[#This Row],[Avg]]+$U$2*TableOMP[[#This Row],[StdDev]]</f>
        <v>22.115630798656365</v>
      </c>
      <c r="S10145" s="3">
        <f>IF(AND(TableOMP[[#This Row],[total_time]]&gt;=TableOMP[[#This Row],[Low]], TableOMP[[#This Row],[total_time]]&lt;=TableOMP[[#This Row],[High]]),1,0)</f>
        <v>1</v>
      </c>
    </row>
    <row r="10146" spans="1:19" x14ac:dyDescent="0.25">
      <c r="A10146" t="s">
        <v>27</v>
      </c>
      <c r="B10146">
        <v>10000</v>
      </c>
      <c r="C10146">
        <v>0</v>
      </c>
      <c r="D10146">
        <v>0</v>
      </c>
      <c r="E10146">
        <v>1</v>
      </c>
      <c r="F10146">
        <v>10</v>
      </c>
      <c r="G10146">
        <v>19.907328</v>
      </c>
      <c r="H10146">
        <v>6.9314000000000001E-2</v>
      </c>
      <c r="I10146">
        <v>0</v>
      </c>
      <c r="J10146">
        <v>0</v>
      </c>
      <c r="K10146" t="str">
        <f t="shared" si="19"/>
        <v>4</v>
      </c>
      <c r="L10146" t="s">
        <v>129</v>
      </c>
      <c r="M10146" t="s">
        <v>130</v>
      </c>
      <c r="N1014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146" s="3">
        <f>VLOOKUP(TableOMP[[#This Row],[Label]],TableAvg[],2,FALSE)</f>
        <v>19.259341529411767</v>
      </c>
      <c r="P10146" s="3">
        <f>VLOOKUP(TableOMP[[#This Row],[Label]],TableAvg[],3,FALSE)</f>
        <v>3.0870103771378772</v>
      </c>
      <c r="Q10146" s="3">
        <f>TableOMP[[#This Row],[Avg]]-$U$2*TableOMP[[#This Row],[StdDev]]</f>
        <v>13.085320775136012</v>
      </c>
      <c r="R10146" s="3">
        <f>TableOMP[[#This Row],[Avg]]+$U$2*TableOMP[[#This Row],[StdDev]]</f>
        <v>25.433362283687522</v>
      </c>
      <c r="S10146" s="3">
        <f>IF(AND(TableOMP[[#This Row],[total_time]]&gt;=TableOMP[[#This Row],[Low]], TableOMP[[#This Row],[total_time]]&lt;=TableOMP[[#This Row],[High]]),1,0)</f>
        <v>1</v>
      </c>
    </row>
    <row r="10147" spans="1:19" x14ac:dyDescent="0.25">
      <c r="A10147" t="s">
        <v>27</v>
      </c>
      <c r="B10147">
        <v>10000</v>
      </c>
      <c r="C10147">
        <v>0</v>
      </c>
      <c r="D10147">
        <v>0</v>
      </c>
      <c r="E10147">
        <v>1</v>
      </c>
      <c r="F10147">
        <v>11</v>
      </c>
      <c r="G10147">
        <v>22.613365999999999</v>
      </c>
      <c r="H10147">
        <v>2.0273370000000002</v>
      </c>
      <c r="I10147">
        <v>0</v>
      </c>
      <c r="J10147">
        <v>0</v>
      </c>
      <c r="K10147" t="str">
        <f t="shared" si="19"/>
        <v>4</v>
      </c>
      <c r="L10147" t="s">
        <v>129</v>
      </c>
      <c r="M10147" t="s">
        <v>130</v>
      </c>
      <c r="N1014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147" s="3">
        <f>VLOOKUP(TableOMP[[#This Row],[Label]],TableAvg[],2,FALSE)</f>
        <v>19.778512941176469</v>
      </c>
      <c r="P10147" s="3">
        <f>VLOOKUP(TableOMP[[#This Row],[Label]],TableAvg[],3,FALSE)</f>
        <v>2.9393500153542895</v>
      </c>
      <c r="Q10147" s="3">
        <f>TableOMP[[#This Row],[Avg]]-$U$2*TableOMP[[#This Row],[StdDev]]</f>
        <v>13.89981291046789</v>
      </c>
      <c r="R10147" s="3">
        <f>TableOMP[[#This Row],[Avg]]+$U$2*TableOMP[[#This Row],[StdDev]]</f>
        <v>25.657212971885048</v>
      </c>
      <c r="S10147" s="3">
        <f>IF(AND(TableOMP[[#This Row],[total_time]]&gt;=TableOMP[[#This Row],[Low]], TableOMP[[#This Row],[total_time]]&lt;=TableOMP[[#This Row],[High]]),1,0)</f>
        <v>1</v>
      </c>
    </row>
    <row r="10148" spans="1:19" x14ac:dyDescent="0.25">
      <c r="A10148" t="s">
        <v>27</v>
      </c>
      <c r="B10148">
        <v>10000</v>
      </c>
      <c r="C10148">
        <v>0</v>
      </c>
      <c r="D10148">
        <v>0</v>
      </c>
      <c r="E10148">
        <v>1</v>
      </c>
      <c r="F10148">
        <v>12</v>
      </c>
      <c r="G10148">
        <v>20.763470000000002</v>
      </c>
      <c r="H10148">
        <v>8.8270000000000001E-2</v>
      </c>
      <c r="I10148">
        <v>0</v>
      </c>
      <c r="J10148">
        <v>0</v>
      </c>
      <c r="K10148" t="str">
        <f t="shared" si="19"/>
        <v>4</v>
      </c>
      <c r="L10148" t="s">
        <v>129</v>
      </c>
      <c r="M10148" t="s">
        <v>130</v>
      </c>
      <c r="N1014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148" s="3">
        <f>VLOOKUP(TableOMP[[#This Row],[Label]],TableAvg[],2,FALSE)</f>
        <v>19.262398529411765</v>
      </c>
      <c r="P10148" s="3">
        <f>VLOOKUP(TableOMP[[#This Row],[Label]],TableAvg[],3,FALSE)</f>
        <v>3.4408433130393234</v>
      </c>
      <c r="Q10148" s="3">
        <f>TableOMP[[#This Row],[Avg]]-$U$2*TableOMP[[#This Row],[StdDev]]</f>
        <v>12.380711903333118</v>
      </c>
      <c r="R10148" s="3">
        <f>TableOMP[[#This Row],[Avg]]+$U$2*TableOMP[[#This Row],[StdDev]]</f>
        <v>26.144085155490412</v>
      </c>
      <c r="S10148" s="3">
        <f>IF(AND(TableOMP[[#This Row],[total_time]]&gt;=TableOMP[[#This Row],[Low]], TableOMP[[#This Row],[total_time]]&lt;=TableOMP[[#This Row],[High]]),1,0)</f>
        <v>1</v>
      </c>
    </row>
    <row r="10149" spans="1:19" x14ac:dyDescent="0.25">
      <c r="A10149" t="s">
        <v>27</v>
      </c>
      <c r="B10149">
        <v>10000</v>
      </c>
      <c r="C10149">
        <v>0</v>
      </c>
      <c r="D10149">
        <v>0</v>
      </c>
      <c r="E10149">
        <v>1</v>
      </c>
      <c r="F10149">
        <v>13</v>
      </c>
      <c r="G10149">
        <v>14.260918</v>
      </c>
      <c r="H10149">
        <v>0.102719</v>
      </c>
      <c r="I10149">
        <v>0</v>
      </c>
      <c r="J10149">
        <v>0</v>
      </c>
      <c r="K10149" t="str">
        <f t="shared" si="19"/>
        <v>4</v>
      </c>
      <c r="L10149" t="s">
        <v>129</v>
      </c>
      <c r="M10149" t="s">
        <v>130</v>
      </c>
      <c r="N1014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149" s="3">
        <f>VLOOKUP(TableOMP[[#This Row],[Label]],TableAvg[],2,FALSE)</f>
        <v>19.646251617647067</v>
      </c>
      <c r="P10149" s="3">
        <f>VLOOKUP(TableOMP[[#This Row],[Label]],TableAvg[],3,FALSE)</f>
        <v>3.4480023421486621</v>
      </c>
      <c r="Q10149" s="3">
        <f>TableOMP[[#This Row],[Avg]]-$U$2*TableOMP[[#This Row],[StdDev]]</f>
        <v>12.750246933349743</v>
      </c>
      <c r="R10149" s="3">
        <f>TableOMP[[#This Row],[Avg]]+$U$2*TableOMP[[#This Row],[StdDev]]</f>
        <v>26.542256301944391</v>
      </c>
      <c r="S10149" s="3">
        <f>IF(AND(TableOMP[[#This Row],[total_time]]&gt;=TableOMP[[#This Row],[Low]], TableOMP[[#This Row],[total_time]]&lt;=TableOMP[[#This Row],[High]]),1,0)</f>
        <v>1</v>
      </c>
    </row>
    <row r="10150" spans="1:19" x14ac:dyDescent="0.25">
      <c r="A10150" t="s">
        <v>27</v>
      </c>
      <c r="B10150">
        <v>10000</v>
      </c>
      <c r="C10150">
        <v>0</v>
      </c>
      <c r="D10150">
        <v>0</v>
      </c>
      <c r="E10150">
        <v>1</v>
      </c>
      <c r="F10150">
        <v>14</v>
      </c>
      <c r="G10150">
        <v>23.229274</v>
      </c>
      <c r="H10150">
        <v>0.119727</v>
      </c>
      <c r="I10150">
        <v>0</v>
      </c>
      <c r="J10150">
        <v>0</v>
      </c>
      <c r="K10150" t="str">
        <f t="shared" si="19"/>
        <v>4</v>
      </c>
      <c r="L10150" t="s">
        <v>129</v>
      </c>
      <c r="M10150" t="s">
        <v>130</v>
      </c>
      <c r="N1015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150" s="3">
        <f>VLOOKUP(TableOMP[[#This Row],[Label]],TableAvg[],2,FALSE)</f>
        <v>18.493297705882355</v>
      </c>
      <c r="P10150" s="3">
        <f>VLOOKUP(TableOMP[[#This Row],[Label]],TableAvg[],3,FALSE)</f>
        <v>4.4769166068423738</v>
      </c>
      <c r="Q10150" s="3">
        <f>TableOMP[[#This Row],[Avg]]-$U$2*TableOMP[[#This Row],[StdDev]]</f>
        <v>9.5394644921976077</v>
      </c>
      <c r="R10150" s="3">
        <f>TableOMP[[#This Row],[Avg]]+$U$2*TableOMP[[#This Row],[StdDev]]</f>
        <v>27.447130919567101</v>
      </c>
      <c r="S10150" s="3">
        <f>IF(AND(TableOMP[[#This Row],[total_time]]&gt;=TableOMP[[#This Row],[Low]], TableOMP[[#This Row],[total_time]]&lt;=TableOMP[[#This Row],[High]]),1,0)</f>
        <v>1</v>
      </c>
    </row>
    <row r="10151" spans="1:19" x14ac:dyDescent="0.25">
      <c r="A10151" t="s">
        <v>27</v>
      </c>
      <c r="B10151">
        <v>10000</v>
      </c>
      <c r="C10151">
        <v>0</v>
      </c>
      <c r="D10151">
        <v>0</v>
      </c>
      <c r="E10151">
        <v>1</v>
      </c>
      <c r="F10151">
        <v>15</v>
      </c>
      <c r="G10151">
        <v>20.204153999999999</v>
      </c>
      <c r="H10151">
        <v>9.3850000000000003E-2</v>
      </c>
      <c r="I10151">
        <v>0</v>
      </c>
      <c r="J10151">
        <v>0</v>
      </c>
      <c r="K10151" t="str">
        <f t="shared" si="19"/>
        <v>4</v>
      </c>
      <c r="L10151" t="s">
        <v>129</v>
      </c>
      <c r="M10151" t="s">
        <v>130</v>
      </c>
      <c r="N1015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151" s="3">
        <f>VLOOKUP(TableOMP[[#This Row],[Label]],TableAvg[],2,FALSE)</f>
        <v>18.953679029411774</v>
      </c>
      <c r="P10151" s="3">
        <f>VLOOKUP(TableOMP[[#This Row],[Label]],TableAvg[],3,FALSE)</f>
        <v>4.4196828846034402</v>
      </c>
      <c r="Q10151" s="3">
        <f>TableOMP[[#This Row],[Avg]]-$U$2*TableOMP[[#This Row],[StdDev]]</f>
        <v>10.114313260204893</v>
      </c>
      <c r="R10151" s="3">
        <f>TableOMP[[#This Row],[Avg]]+$U$2*TableOMP[[#This Row],[StdDev]]</f>
        <v>27.793044798618652</v>
      </c>
      <c r="S10151" s="3">
        <f>IF(AND(TableOMP[[#This Row],[total_time]]&gt;=TableOMP[[#This Row],[Low]], TableOMP[[#This Row],[total_time]]&lt;=TableOMP[[#This Row],[High]]),1,0)</f>
        <v>1</v>
      </c>
    </row>
    <row r="10152" spans="1:19" x14ac:dyDescent="0.25">
      <c r="A10152" t="s">
        <v>27</v>
      </c>
      <c r="B10152">
        <v>10000</v>
      </c>
      <c r="C10152">
        <v>0</v>
      </c>
      <c r="D10152">
        <v>0</v>
      </c>
      <c r="E10152">
        <v>1</v>
      </c>
      <c r="F10152">
        <v>16</v>
      </c>
      <c r="G10152">
        <v>12.789025000000001</v>
      </c>
      <c r="H10152">
        <v>9.9786E-2</v>
      </c>
      <c r="I10152">
        <v>0</v>
      </c>
      <c r="J10152">
        <v>0</v>
      </c>
      <c r="K10152" t="str">
        <f t="shared" si="19"/>
        <v>4</v>
      </c>
      <c r="L10152" t="s">
        <v>129</v>
      </c>
      <c r="M10152" t="s">
        <v>130</v>
      </c>
      <c r="N1015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152" s="3">
        <f>VLOOKUP(TableOMP[[#This Row],[Label]],TableAvg[],2,FALSE)</f>
        <v>18.222616411764712</v>
      </c>
      <c r="P10152" s="3">
        <f>VLOOKUP(TableOMP[[#This Row],[Label]],TableAvg[],3,FALSE)</f>
        <v>5.2850337883305496</v>
      </c>
      <c r="Q10152" s="3">
        <f>TableOMP[[#This Row],[Avg]]-$U$2*TableOMP[[#This Row],[StdDev]]</f>
        <v>7.6525488351036124</v>
      </c>
      <c r="R10152" s="3">
        <f>TableOMP[[#This Row],[Avg]]+$U$2*TableOMP[[#This Row],[StdDev]]</f>
        <v>28.792683988425811</v>
      </c>
      <c r="S10152" s="3">
        <f>IF(AND(TableOMP[[#This Row],[total_time]]&gt;=TableOMP[[#This Row],[Low]], TableOMP[[#This Row],[total_time]]&lt;=TableOMP[[#This Row],[High]]),1,0)</f>
        <v>1</v>
      </c>
    </row>
    <row r="10153" spans="1:19" x14ac:dyDescent="0.25">
      <c r="A10153" t="s">
        <v>27</v>
      </c>
      <c r="B10153">
        <v>10000</v>
      </c>
      <c r="C10153">
        <v>0</v>
      </c>
      <c r="D10153">
        <v>0</v>
      </c>
      <c r="E10153">
        <v>1</v>
      </c>
      <c r="F10153">
        <v>17</v>
      </c>
      <c r="G10153">
        <v>25.567076</v>
      </c>
      <c r="H10153">
        <v>1.678264</v>
      </c>
      <c r="I10153">
        <v>0</v>
      </c>
      <c r="J10153">
        <v>0</v>
      </c>
      <c r="K10153" t="str">
        <f t="shared" si="19"/>
        <v>4</v>
      </c>
      <c r="L10153" t="s">
        <v>129</v>
      </c>
      <c r="M10153" t="s">
        <v>130</v>
      </c>
      <c r="N1015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153" s="3">
        <f>VLOOKUP(TableOMP[[#This Row],[Label]],TableAvg[],2,FALSE)</f>
        <v>19.753304235294113</v>
      </c>
      <c r="P10153" s="3">
        <f>VLOOKUP(TableOMP[[#This Row],[Label]],TableAvg[],3,FALSE)</f>
        <v>5.7720607754639541</v>
      </c>
      <c r="Q10153" s="3">
        <f>TableOMP[[#This Row],[Avg]]-$U$2*TableOMP[[#This Row],[StdDev]]</f>
        <v>8.2091826843662048</v>
      </c>
      <c r="R10153" s="3">
        <f>TableOMP[[#This Row],[Avg]]+$U$2*TableOMP[[#This Row],[StdDev]]</f>
        <v>31.297425786222021</v>
      </c>
      <c r="S10153" s="3">
        <f>IF(AND(TableOMP[[#This Row],[total_time]]&gt;=TableOMP[[#This Row],[Low]], TableOMP[[#This Row],[total_time]]&lt;=TableOMP[[#This Row],[High]]),1,0)</f>
        <v>1</v>
      </c>
    </row>
    <row r="10154" spans="1:19" x14ac:dyDescent="0.25">
      <c r="A10154" t="s">
        <v>27</v>
      </c>
      <c r="B10154">
        <v>10000</v>
      </c>
      <c r="C10154">
        <v>0</v>
      </c>
      <c r="D10154">
        <v>0</v>
      </c>
      <c r="E10154">
        <v>1</v>
      </c>
      <c r="F10154">
        <v>18</v>
      </c>
      <c r="G10154">
        <v>13.298549</v>
      </c>
      <c r="H10154">
        <v>2.101051</v>
      </c>
      <c r="I10154">
        <v>0</v>
      </c>
      <c r="J10154">
        <v>0</v>
      </c>
      <c r="K10154" t="str">
        <f t="shared" si="19"/>
        <v>4</v>
      </c>
      <c r="L10154" t="s">
        <v>129</v>
      </c>
      <c r="M10154" t="s">
        <v>130</v>
      </c>
      <c r="N1015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154" s="3">
        <f>VLOOKUP(TableOMP[[#This Row],[Label]],TableAvg[],2,FALSE)</f>
        <v>18.861187470588234</v>
      </c>
      <c r="P10154" s="3">
        <f>VLOOKUP(TableOMP[[#This Row],[Label]],TableAvg[],3,FALSE)</f>
        <v>5.8464491993861802</v>
      </c>
      <c r="Q10154" s="3">
        <f>TableOMP[[#This Row],[Avg]]-$U$2*TableOMP[[#This Row],[StdDev]]</f>
        <v>7.1682890718158738</v>
      </c>
      <c r="R10154" s="3">
        <f>TableOMP[[#This Row],[Avg]]+$U$2*TableOMP[[#This Row],[StdDev]]</f>
        <v>30.554085869360595</v>
      </c>
      <c r="S10154" s="3">
        <f>IF(AND(TableOMP[[#This Row],[total_time]]&gt;=TableOMP[[#This Row],[Low]], TableOMP[[#This Row],[total_time]]&lt;=TableOMP[[#This Row],[High]]),1,0)</f>
        <v>1</v>
      </c>
    </row>
    <row r="10155" spans="1:19" x14ac:dyDescent="0.25">
      <c r="A10155" t="s">
        <v>27</v>
      </c>
      <c r="B10155">
        <v>10000</v>
      </c>
      <c r="C10155">
        <v>0</v>
      </c>
      <c r="D10155">
        <v>0</v>
      </c>
      <c r="E10155">
        <v>1</v>
      </c>
      <c r="F10155">
        <v>19</v>
      </c>
      <c r="G10155">
        <v>10.906489000000001</v>
      </c>
      <c r="H10155">
        <v>0.123561</v>
      </c>
      <c r="I10155">
        <v>0</v>
      </c>
      <c r="J10155">
        <v>0</v>
      </c>
      <c r="K10155" t="str">
        <f t="shared" si="19"/>
        <v>4</v>
      </c>
      <c r="L10155" t="s">
        <v>129</v>
      </c>
      <c r="M10155" t="s">
        <v>130</v>
      </c>
      <c r="N1015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155" s="3">
        <f>VLOOKUP(TableOMP[[#This Row],[Label]],TableAvg[],2,FALSE)</f>
        <v>17.531113088235291</v>
      </c>
      <c r="P10155" s="3">
        <f>VLOOKUP(TableOMP[[#This Row],[Label]],TableAvg[],3,FALSE)</f>
        <v>6.3151383017288145</v>
      </c>
      <c r="Q10155" s="3">
        <f>TableOMP[[#This Row],[Avg]]-$U$2*TableOMP[[#This Row],[StdDev]]</f>
        <v>4.9008364847776615</v>
      </c>
      <c r="R10155" s="3">
        <f>TableOMP[[#This Row],[Avg]]+$U$2*TableOMP[[#This Row],[StdDev]]</f>
        <v>30.161389691692918</v>
      </c>
      <c r="S10155" s="3">
        <f>IF(AND(TableOMP[[#This Row],[total_time]]&gt;=TableOMP[[#This Row],[Low]], TableOMP[[#This Row],[total_time]]&lt;=TableOMP[[#This Row],[High]]),1,0)</f>
        <v>1</v>
      </c>
    </row>
    <row r="10156" spans="1:19" x14ac:dyDescent="0.25">
      <c r="A10156" t="s">
        <v>27</v>
      </c>
      <c r="B10156">
        <v>10000</v>
      </c>
      <c r="C10156">
        <v>0</v>
      </c>
      <c r="D10156">
        <v>0</v>
      </c>
      <c r="E10156">
        <v>1</v>
      </c>
      <c r="F10156">
        <v>20</v>
      </c>
      <c r="G10156">
        <v>24.011143000000001</v>
      </c>
      <c r="H10156">
        <v>0.14730199999999999</v>
      </c>
      <c r="I10156">
        <v>0</v>
      </c>
      <c r="J10156">
        <v>0</v>
      </c>
      <c r="K10156" t="str">
        <f t="shared" si="19"/>
        <v>4</v>
      </c>
      <c r="L10156" t="s">
        <v>129</v>
      </c>
      <c r="M10156" t="s">
        <v>130</v>
      </c>
      <c r="N1015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156" s="3">
        <f>VLOOKUP(TableOMP[[#This Row],[Label]],TableAvg[],2,FALSE)</f>
        <v>19.772225558823529</v>
      </c>
      <c r="P10156" s="3">
        <f>VLOOKUP(TableOMP[[#This Row],[Label]],TableAvg[],3,FALSE)</f>
        <v>6.3812539498502527</v>
      </c>
      <c r="Q10156" s="3">
        <f>TableOMP[[#This Row],[Avg]]-$U$2*TableOMP[[#This Row],[StdDev]]</f>
        <v>7.009717659123023</v>
      </c>
      <c r="R10156" s="3">
        <f>TableOMP[[#This Row],[Avg]]+$U$2*TableOMP[[#This Row],[StdDev]]</f>
        <v>32.53473345852403</v>
      </c>
      <c r="S10156" s="3">
        <f>IF(AND(TableOMP[[#This Row],[total_time]]&gt;=TableOMP[[#This Row],[Low]], TableOMP[[#This Row],[total_time]]&lt;=TableOMP[[#This Row],[High]]),1,0)</f>
        <v>1</v>
      </c>
    </row>
    <row r="10157" spans="1:19" x14ac:dyDescent="0.25">
      <c r="A10157" t="s">
        <v>27</v>
      </c>
      <c r="B10157">
        <v>10000</v>
      </c>
      <c r="C10157">
        <v>0</v>
      </c>
      <c r="D10157">
        <v>0</v>
      </c>
      <c r="E10157">
        <v>1</v>
      </c>
      <c r="F10157">
        <v>21</v>
      </c>
      <c r="G10157">
        <v>10.169599</v>
      </c>
      <c r="H10157">
        <v>0.11730699999999999</v>
      </c>
      <c r="I10157">
        <v>0</v>
      </c>
      <c r="J10157">
        <v>0</v>
      </c>
      <c r="K10157" t="str">
        <f t="shared" si="19"/>
        <v>4</v>
      </c>
      <c r="L10157" t="s">
        <v>129</v>
      </c>
      <c r="M10157" t="s">
        <v>130</v>
      </c>
      <c r="N1015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157" s="3">
        <f>VLOOKUP(TableOMP[[#This Row],[Label]],TableAvg[],2,FALSE)</f>
        <v>17.463875411764704</v>
      </c>
      <c r="P10157" s="3">
        <f>VLOOKUP(TableOMP[[#This Row],[Label]],TableAvg[],3,FALSE)</f>
        <v>6.8619164896842131</v>
      </c>
      <c r="Q10157" s="3">
        <f>TableOMP[[#This Row],[Avg]]-$U$2*TableOMP[[#This Row],[StdDev]]</f>
        <v>3.7400424323962778</v>
      </c>
      <c r="R10157" s="3">
        <f>TableOMP[[#This Row],[Avg]]+$U$2*TableOMP[[#This Row],[StdDev]]</f>
        <v>31.187708391133128</v>
      </c>
      <c r="S10157" s="3">
        <f>IF(AND(TableOMP[[#This Row],[total_time]]&gt;=TableOMP[[#This Row],[Low]], TableOMP[[#This Row],[total_time]]&lt;=TableOMP[[#This Row],[High]]),1,0)</f>
        <v>1</v>
      </c>
    </row>
    <row r="10158" spans="1:19" x14ac:dyDescent="0.25">
      <c r="A10158" t="s">
        <v>27</v>
      </c>
      <c r="B10158">
        <v>10000</v>
      </c>
      <c r="C10158">
        <v>0</v>
      </c>
      <c r="D10158">
        <v>0</v>
      </c>
      <c r="E10158">
        <v>1</v>
      </c>
      <c r="F10158">
        <v>22</v>
      </c>
      <c r="G10158">
        <v>10.599136</v>
      </c>
      <c r="H10158">
        <v>0.101896</v>
      </c>
      <c r="I10158">
        <v>0</v>
      </c>
      <c r="J10158">
        <v>0</v>
      </c>
      <c r="K10158" t="str">
        <f t="shared" si="19"/>
        <v>4</v>
      </c>
      <c r="L10158" t="s">
        <v>129</v>
      </c>
      <c r="M10158" t="s">
        <v>130</v>
      </c>
      <c r="N1015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158" s="3">
        <f>VLOOKUP(TableOMP[[#This Row],[Label]],TableAvg[],2,FALSE)</f>
        <v>16.758922852941176</v>
      </c>
      <c r="P10158" s="3">
        <f>VLOOKUP(TableOMP[[#This Row],[Label]],TableAvg[],3,FALSE)</f>
        <v>6.2883830143203872</v>
      </c>
      <c r="Q10158" s="3">
        <f>TableOMP[[#This Row],[Avg]]-$U$2*TableOMP[[#This Row],[StdDev]]</f>
        <v>4.1821568243004013</v>
      </c>
      <c r="R10158" s="3">
        <f>TableOMP[[#This Row],[Avg]]+$U$2*TableOMP[[#This Row],[StdDev]]</f>
        <v>29.335688881581952</v>
      </c>
      <c r="S10158" s="3">
        <f>IF(AND(TableOMP[[#This Row],[total_time]]&gt;=TableOMP[[#This Row],[Low]], TableOMP[[#This Row],[total_time]]&lt;=TableOMP[[#This Row],[High]]),1,0)</f>
        <v>1</v>
      </c>
    </row>
    <row r="10159" spans="1:19" x14ac:dyDescent="0.25">
      <c r="A10159" t="s">
        <v>27</v>
      </c>
      <c r="B10159">
        <v>10000</v>
      </c>
      <c r="C10159">
        <v>0</v>
      </c>
      <c r="D10159">
        <v>0</v>
      </c>
      <c r="E10159">
        <v>1</v>
      </c>
      <c r="F10159">
        <v>23</v>
      </c>
      <c r="G10159">
        <v>23.826549</v>
      </c>
      <c r="H10159">
        <v>1.5559750000000001</v>
      </c>
      <c r="I10159">
        <v>0</v>
      </c>
      <c r="J10159">
        <v>0</v>
      </c>
      <c r="K10159" t="str">
        <f t="shared" si="19"/>
        <v>4</v>
      </c>
      <c r="L10159" t="s">
        <v>129</v>
      </c>
      <c r="M10159" t="s">
        <v>130</v>
      </c>
      <c r="N1015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159" s="3">
        <f>VLOOKUP(TableOMP[[#This Row],[Label]],TableAvg[],2,FALSE)</f>
        <v>18.25794655882353</v>
      </c>
      <c r="P10159" s="3">
        <f>VLOOKUP(TableOMP[[#This Row],[Label]],TableAvg[],3,FALSE)</f>
        <v>7.0619355485102417</v>
      </c>
      <c r="Q10159" s="3">
        <f>TableOMP[[#This Row],[Avg]]-$U$2*TableOMP[[#This Row],[StdDev]]</f>
        <v>4.1340754618030466</v>
      </c>
      <c r="R10159" s="3">
        <f>TableOMP[[#This Row],[Avg]]+$U$2*TableOMP[[#This Row],[StdDev]]</f>
        <v>32.381817655844017</v>
      </c>
      <c r="S10159" s="3">
        <f>IF(AND(TableOMP[[#This Row],[total_time]]&gt;=TableOMP[[#This Row],[Low]], TableOMP[[#This Row],[total_time]]&lt;=TableOMP[[#This Row],[High]]),1,0)</f>
        <v>1</v>
      </c>
    </row>
    <row r="10160" spans="1:19" x14ac:dyDescent="0.25">
      <c r="A10160" t="s">
        <v>27</v>
      </c>
      <c r="B10160">
        <v>10000</v>
      </c>
      <c r="C10160">
        <v>0</v>
      </c>
      <c r="D10160">
        <v>0</v>
      </c>
      <c r="E10160">
        <v>1</v>
      </c>
      <c r="F10160">
        <v>24</v>
      </c>
      <c r="G10160">
        <v>10.812329999999999</v>
      </c>
      <c r="H10160">
        <v>0.114437</v>
      </c>
      <c r="I10160">
        <v>0</v>
      </c>
      <c r="J10160">
        <v>0</v>
      </c>
      <c r="K10160" t="str">
        <f t="shared" si="19"/>
        <v>4</v>
      </c>
      <c r="L10160" t="s">
        <v>129</v>
      </c>
      <c r="M10160" t="s">
        <v>130</v>
      </c>
      <c r="N1016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160" s="3">
        <f>VLOOKUP(TableOMP[[#This Row],[Label]],TableAvg[],2,FALSE)</f>
        <v>18.183163529411761</v>
      </c>
      <c r="P10160" s="3">
        <f>VLOOKUP(TableOMP[[#This Row],[Label]],TableAvg[],3,FALSE)</f>
        <v>6.6206298085175597</v>
      </c>
      <c r="Q10160" s="3">
        <f>TableOMP[[#This Row],[Avg]]-$U$2*TableOMP[[#This Row],[StdDev]]</f>
        <v>4.9419039123766417</v>
      </c>
      <c r="R10160" s="3">
        <f>TableOMP[[#This Row],[Avg]]+$U$2*TableOMP[[#This Row],[StdDev]]</f>
        <v>31.42442314644688</v>
      </c>
      <c r="S10160" s="3">
        <f>IF(AND(TableOMP[[#This Row],[total_time]]&gt;=TableOMP[[#This Row],[Low]], TableOMP[[#This Row],[total_time]]&lt;=TableOMP[[#This Row],[High]]),1,0)</f>
        <v>1</v>
      </c>
    </row>
    <row r="10161" spans="1:19" x14ac:dyDescent="0.25">
      <c r="A10161" t="s">
        <v>27</v>
      </c>
      <c r="B10161">
        <v>10000</v>
      </c>
      <c r="C10161">
        <v>0</v>
      </c>
      <c r="D10161">
        <v>0</v>
      </c>
      <c r="E10161">
        <v>1</v>
      </c>
      <c r="F10161">
        <v>25</v>
      </c>
      <c r="G10161">
        <v>9.9085409999999996</v>
      </c>
      <c r="H10161">
        <v>8.5528999999999994E-2</v>
      </c>
      <c r="I10161">
        <v>0</v>
      </c>
      <c r="J10161">
        <v>0</v>
      </c>
      <c r="K10161" t="str">
        <f t="shared" si="19"/>
        <v>4</v>
      </c>
      <c r="L10161" t="s">
        <v>129</v>
      </c>
      <c r="M10161" t="s">
        <v>130</v>
      </c>
      <c r="N1016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161" s="3">
        <f>VLOOKUP(TableOMP[[#This Row],[Label]],TableAvg[],2,FALSE)</f>
        <v>19.406174029411766</v>
      </c>
      <c r="P10161" s="3">
        <f>VLOOKUP(TableOMP[[#This Row],[Label]],TableAvg[],3,FALSE)</f>
        <v>7.2401406467937921</v>
      </c>
      <c r="Q10161" s="3">
        <f>TableOMP[[#This Row],[Avg]]-$U$2*TableOMP[[#This Row],[StdDev]]</f>
        <v>4.9258927358241813</v>
      </c>
      <c r="R10161" s="3">
        <f>TableOMP[[#This Row],[Avg]]+$U$2*TableOMP[[#This Row],[StdDev]]</f>
        <v>33.886455322999353</v>
      </c>
      <c r="S10161" s="3">
        <f>IF(AND(TableOMP[[#This Row],[total_time]]&gt;=TableOMP[[#This Row],[Low]], TableOMP[[#This Row],[total_time]]&lt;=TableOMP[[#This Row],[High]]),1,0)</f>
        <v>1</v>
      </c>
    </row>
    <row r="10162" spans="1:19" x14ac:dyDescent="0.25">
      <c r="A10162" t="s">
        <v>27</v>
      </c>
      <c r="B10162">
        <v>10000</v>
      </c>
      <c r="C10162">
        <v>0</v>
      </c>
      <c r="D10162">
        <v>0</v>
      </c>
      <c r="E10162">
        <v>1</v>
      </c>
      <c r="F10162">
        <v>26</v>
      </c>
      <c r="G10162">
        <v>9.5084569999999999</v>
      </c>
      <c r="H10162">
        <v>0.104532</v>
      </c>
      <c r="I10162">
        <v>0</v>
      </c>
      <c r="J10162">
        <v>0</v>
      </c>
      <c r="K10162" t="str">
        <f t="shared" si="19"/>
        <v>4</v>
      </c>
      <c r="L10162" t="s">
        <v>129</v>
      </c>
      <c r="M10162" t="s">
        <v>130</v>
      </c>
      <c r="N1016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162" s="3">
        <f>VLOOKUP(TableOMP[[#This Row],[Label]],TableAvg[],2,FALSE)</f>
        <v>16.812693030303027</v>
      </c>
      <c r="P10162" s="3">
        <f>VLOOKUP(TableOMP[[#This Row],[Label]],TableAvg[],3,FALSE)</f>
        <v>7.084861945981431</v>
      </c>
      <c r="Q10162" s="3">
        <f>TableOMP[[#This Row],[Avg]]-$U$2*TableOMP[[#This Row],[StdDev]]</f>
        <v>2.642969138340165</v>
      </c>
      <c r="R10162" s="3">
        <f>TableOMP[[#This Row],[Avg]]+$U$2*TableOMP[[#This Row],[StdDev]]</f>
        <v>30.982416922265891</v>
      </c>
      <c r="S10162" s="3">
        <f>IF(AND(TableOMP[[#This Row],[total_time]]&gt;=TableOMP[[#This Row],[Low]], TableOMP[[#This Row],[total_time]]&lt;=TableOMP[[#This Row],[High]]),1,0)</f>
        <v>1</v>
      </c>
    </row>
    <row r="10163" spans="1:19" x14ac:dyDescent="0.25">
      <c r="A10163" t="s">
        <v>27</v>
      </c>
      <c r="B10163">
        <v>10000</v>
      </c>
      <c r="C10163">
        <v>0</v>
      </c>
      <c r="D10163">
        <v>0</v>
      </c>
      <c r="E10163">
        <v>1</v>
      </c>
      <c r="F10163">
        <v>27</v>
      </c>
      <c r="G10163">
        <v>25.792283000000001</v>
      </c>
      <c r="H10163">
        <v>0.123532</v>
      </c>
      <c r="I10163">
        <v>0</v>
      </c>
      <c r="J10163">
        <v>0</v>
      </c>
      <c r="K10163" t="str">
        <f t="shared" si="19"/>
        <v>4</v>
      </c>
      <c r="L10163" t="s">
        <v>129</v>
      </c>
      <c r="M10163" t="s">
        <v>130</v>
      </c>
      <c r="N1016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163" s="3">
        <f>VLOOKUP(TableOMP[[#This Row],[Label]],TableAvg[],2,FALSE)</f>
        <v>17.23930566666666</v>
      </c>
      <c r="P10163" s="3">
        <f>VLOOKUP(TableOMP[[#This Row],[Label]],TableAvg[],3,FALSE)</f>
        <v>7.2365690548838488</v>
      </c>
      <c r="Q10163" s="3">
        <f>TableOMP[[#This Row],[Avg]]-$U$2*TableOMP[[#This Row],[StdDev]]</f>
        <v>2.7661675568989619</v>
      </c>
      <c r="R10163" s="3">
        <f>TableOMP[[#This Row],[Avg]]+$U$2*TableOMP[[#This Row],[StdDev]]</f>
        <v>31.712443776434355</v>
      </c>
      <c r="S10163" s="3">
        <f>IF(AND(TableOMP[[#This Row],[total_time]]&gt;=TableOMP[[#This Row],[Low]], TableOMP[[#This Row],[total_time]]&lt;=TableOMP[[#This Row],[High]]),1,0)</f>
        <v>1</v>
      </c>
    </row>
    <row r="10164" spans="1:19" x14ac:dyDescent="0.25">
      <c r="A10164" t="s">
        <v>27</v>
      </c>
      <c r="B10164">
        <v>10000</v>
      </c>
      <c r="C10164">
        <v>0</v>
      </c>
      <c r="D10164">
        <v>0</v>
      </c>
      <c r="E10164">
        <v>1</v>
      </c>
      <c r="F10164">
        <v>28</v>
      </c>
      <c r="G10164">
        <v>10.250791</v>
      </c>
      <c r="H10164">
        <v>9.2101000000000002E-2</v>
      </c>
      <c r="I10164">
        <v>0</v>
      </c>
      <c r="J10164">
        <v>0</v>
      </c>
      <c r="K10164" t="str">
        <f t="shared" si="19"/>
        <v>4</v>
      </c>
      <c r="L10164" t="s">
        <v>129</v>
      </c>
      <c r="M10164" t="s">
        <v>130</v>
      </c>
      <c r="N1016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64" s="3">
        <f>VLOOKUP(TableOMP[[#This Row],[Label]],TableAvg[],2,FALSE)</f>
        <v>16.724734968750003</v>
      </c>
      <c r="P10164" s="3">
        <f>VLOOKUP(TableOMP[[#This Row],[Label]],TableAvg[],3,FALSE)</f>
        <v>7.0022010159697237</v>
      </c>
      <c r="Q10164" s="3">
        <f>TableOMP[[#This Row],[Avg]]-$U$2*TableOMP[[#This Row],[StdDev]]</f>
        <v>2.7203329368105553</v>
      </c>
      <c r="R10164" s="3">
        <f>TableOMP[[#This Row],[Avg]]+$U$2*TableOMP[[#This Row],[StdDev]]</f>
        <v>30.729137000689448</v>
      </c>
      <c r="S10164" s="3">
        <f>IF(AND(TableOMP[[#This Row],[total_time]]&gt;=TableOMP[[#This Row],[Low]], TableOMP[[#This Row],[total_time]]&lt;=TableOMP[[#This Row],[High]]),1,0)</f>
        <v>1</v>
      </c>
    </row>
    <row r="10165" spans="1:19" x14ac:dyDescent="0.25">
      <c r="A10165" t="s">
        <v>27</v>
      </c>
      <c r="B10165">
        <v>10000</v>
      </c>
      <c r="C10165">
        <v>0</v>
      </c>
      <c r="D10165">
        <v>0</v>
      </c>
      <c r="E10165">
        <v>1</v>
      </c>
      <c r="F10165">
        <v>29</v>
      </c>
      <c r="G10165">
        <v>11.181246</v>
      </c>
      <c r="H10165">
        <v>1.6997199999999999</v>
      </c>
      <c r="I10165">
        <v>0</v>
      </c>
      <c r="J10165">
        <v>0</v>
      </c>
      <c r="K10165" t="str">
        <f t="shared" si="19"/>
        <v>4</v>
      </c>
      <c r="L10165" t="s">
        <v>129</v>
      </c>
      <c r="M10165" t="s">
        <v>130</v>
      </c>
      <c r="N1016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65" s="3">
        <f>VLOOKUP(TableOMP[[#This Row],[Label]],TableAvg[],2,FALSE)</f>
        <v>17.459034281249998</v>
      </c>
      <c r="P10165" s="3">
        <f>VLOOKUP(TableOMP[[#This Row],[Label]],TableAvg[],3,FALSE)</f>
        <v>7.0515531740340354</v>
      </c>
      <c r="Q10165" s="3">
        <f>TableOMP[[#This Row],[Avg]]-$U$2*TableOMP[[#This Row],[StdDev]]</f>
        <v>3.3559279331819276</v>
      </c>
      <c r="R10165" s="3">
        <f>TableOMP[[#This Row],[Avg]]+$U$2*TableOMP[[#This Row],[StdDev]]</f>
        <v>31.562140629318069</v>
      </c>
      <c r="S10165" s="3">
        <f>IF(AND(TableOMP[[#This Row],[total_time]]&gt;=TableOMP[[#This Row],[Low]], TableOMP[[#This Row],[total_time]]&lt;=TableOMP[[#This Row],[High]]),1,0)</f>
        <v>1</v>
      </c>
    </row>
    <row r="10166" spans="1:19" x14ac:dyDescent="0.25">
      <c r="A10166" t="s">
        <v>27</v>
      </c>
      <c r="B10166">
        <v>10000</v>
      </c>
      <c r="C10166">
        <v>0</v>
      </c>
      <c r="D10166">
        <v>0</v>
      </c>
      <c r="E10166">
        <v>1</v>
      </c>
      <c r="F10166">
        <v>30</v>
      </c>
      <c r="G10166">
        <v>21.599063999999998</v>
      </c>
      <c r="H10166">
        <v>0.12614900000000001</v>
      </c>
      <c r="I10166">
        <v>0</v>
      </c>
      <c r="J10166">
        <v>0</v>
      </c>
      <c r="K10166" t="str">
        <f t="shared" si="19"/>
        <v>4</v>
      </c>
      <c r="L10166" t="s">
        <v>129</v>
      </c>
      <c r="M10166" t="s">
        <v>130</v>
      </c>
      <c r="N1016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66" s="3">
        <f>VLOOKUP(TableOMP[[#This Row],[Label]],TableAvg[],2,FALSE)</f>
        <v>17.1912389375</v>
      </c>
      <c r="P10166" s="3">
        <f>VLOOKUP(TableOMP[[#This Row],[Label]],TableAvg[],3,FALSE)</f>
        <v>7.3569513147395975</v>
      </c>
      <c r="Q10166" s="3">
        <f>TableOMP[[#This Row],[Avg]]-$U$2*TableOMP[[#This Row],[StdDev]]</f>
        <v>2.4773363080208046</v>
      </c>
      <c r="R10166" s="3">
        <f>TableOMP[[#This Row],[Avg]]+$U$2*TableOMP[[#This Row],[StdDev]]</f>
        <v>31.905141566979196</v>
      </c>
      <c r="S10166" s="3">
        <f>IF(AND(TableOMP[[#This Row],[total_time]]&gt;=TableOMP[[#This Row],[Low]], TableOMP[[#This Row],[total_time]]&lt;=TableOMP[[#This Row],[High]]),1,0)</f>
        <v>1</v>
      </c>
    </row>
    <row r="10167" spans="1:19" x14ac:dyDescent="0.25">
      <c r="A10167" t="s">
        <v>27</v>
      </c>
      <c r="B10167">
        <v>10000</v>
      </c>
      <c r="C10167">
        <v>0</v>
      </c>
      <c r="D10167">
        <v>0</v>
      </c>
      <c r="E10167">
        <v>1</v>
      </c>
      <c r="F10167">
        <v>31</v>
      </c>
      <c r="G10167">
        <v>26.174685</v>
      </c>
      <c r="H10167">
        <v>0.133828</v>
      </c>
      <c r="I10167">
        <v>0</v>
      </c>
      <c r="J10167">
        <v>0</v>
      </c>
      <c r="K10167" t="str">
        <f t="shared" si="19"/>
        <v>4</v>
      </c>
      <c r="L10167" t="s">
        <v>129</v>
      </c>
      <c r="M10167" t="s">
        <v>130</v>
      </c>
      <c r="N1016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67" s="3">
        <f>VLOOKUP(TableOMP[[#This Row],[Label]],TableAvg[],2,FALSE)</f>
        <v>16.484906718749997</v>
      </c>
      <c r="P10167" s="3">
        <f>VLOOKUP(TableOMP[[#This Row],[Label]],TableAvg[],3,FALSE)</f>
        <v>7.558230125214445</v>
      </c>
      <c r="Q10167" s="3">
        <f>TableOMP[[#This Row],[Avg]]-$U$2*TableOMP[[#This Row],[StdDev]]</f>
        <v>1.3684464683211068</v>
      </c>
      <c r="R10167" s="3">
        <f>TableOMP[[#This Row],[Avg]]+$U$2*TableOMP[[#This Row],[StdDev]]</f>
        <v>31.601366969178887</v>
      </c>
      <c r="S10167" s="3">
        <f>IF(AND(TableOMP[[#This Row],[total_time]]&gt;=TableOMP[[#This Row],[Low]], TableOMP[[#This Row],[total_time]]&lt;=TableOMP[[#This Row],[High]]),1,0)</f>
        <v>1</v>
      </c>
    </row>
    <row r="10168" spans="1:19" x14ac:dyDescent="0.25">
      <c r="A10168" t="s">
        <v>27</v>
      </c>
      <c r="B10168">
        <v>10000</v>
      </c>
      <c r="C10168">
        <v>0</v>
      </c>
      <c r="D10168">
        <v>0</v>
      </c>
      <c r="E10168">
        <v>1</v>
      </c>
      <c r="F10168">
        <v>32</v>
      </c>
      <c r="G10168">
        <v>11.084822000000001</v>
      </c>
      <c r="H10168">
        <v>1.815005</v>
      </c>
      <c r="I10168">
        <v>0</v>
      </c>
      <c r="J10168">
        <v>0</v>
      </c>
      <c r="K10168" t="str">
        <f t="shared" si="19"/>
        <v>4</v>
      </c>
      <c r="L10168" t="s">
        <v>129</v>
      </c>
      <c r="M10168" t="s">
        <v>130</v>
      </c>
      <c r="N1016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68" s="3">
        <f>VLOOKUP(TableOMP[[#This Row],[Label]],TableAvg[],2,FALSE)</f>
        <v>18.282200593749998</v>
      </c>
      <c r="P10168" s="3">
        <f>VLOOKUP(TableOMP[[#This Row],[Label]],TableAvg[],3,FALSE)</f>
        <v>7.4943406967237527</v>
      </c>
      <c r="Q10168" s="3">
        <f>TableOMP[[#This Row],[Avg]]-$U$2*TableOMP[[#This Row],[StdDev]]</f>
        <v>3.2935192003024927</v>
      </c>
      <c r="R10168" s="3">
        <f>TableOMP[[#This Row],[Avg]]+$U$2*TableOMP[[#This Row],[StdDev]]</f>
        <v>33.270881987197505</v>
      </c>
      <c r="S10168" s="3">
        <f>IF(AND(TableOMP[[#This Row],[total_time]]&gt;=TableOMP[[#This Row],[Low]], TableOMP[[#This Row],[total_time]]&lt;=TableOMP[[#This Row],[High]]),1,0)</f>
        <v>1</v>
      </c>
    </row>
    <row r="10169" spans="1:19" x14ac:dyDescent="0.25">
      <c r="A10169" t="s">
        <v>27</v>
      </c>
      <c r="B10169">
        <v>10000</v>
      </c>
      <c r="C10169">
        <v>0</v>
      </c>
      <c r="D10169">
        <v>0</v>
      </c>
      <c r="E10169">
        <v>1</v>
      </c>
      <c r="F10169">
        <v>33</v>
      </c>
      <c r="G10169">
        <v>11.821702</v>
      </c>
      <c r="H10169">
        <v>1.8145309999999999</v>
      </c>
      <c r="I10169">
        <v>0</v>
      </c>
      <c r="J10169">
        <v>0</v>
      </c>
      <c r="K10169" t="str">
        <f t="shared" si="19"/>
        <v>4</v>
      </c>
      <c r="L10169" t="s">
        <v>129</v>
      </c>
      <c r="M10169" t="s">
        <v>130</v>
      </c>
      <c r="N1016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69" s="3">
        <f>VLOOKUP(TableOMP[[#This Row],[Label]],TableAvg[],2,FALSE)</f>
        <v>18.887814124999995</v>
      </c>
      <c r="P10169" s="3">
        <f>VLOOKUP(TableOMP[[#This Row],[Label]],TableAvg[],3,FALSE)</f>
        <v>7.8339106006478954</v>
      </c>
      <c r="Q10169" s="3">
        <f>TableOMP[[#This Row],[Avg]]-$U$2*TableOMP[[#This Row],[StdDev]]</f>
        <v>3.2199929237042042</v>
      </c>
      <c r="R10169" s="3">
        <f>TableOMP[[#This Row],[Avg]]+$U$2*TableOMP[[#This Row],[StdDev]]</f>
        <v>34.555635326295786</v>
      </c>
      <c r="S10169" s="3">
        <f>IF(AND(TableOMP[[#This Row],[total_time]]&gt;=TableOMP[[#This Row],[Low]], TableOMP[[#This Row],[total_time]]&lt;=TableOMP[[#This Row],[High]]),1,0)</f>
        <v>1</v>
      </c>
    </row>
    <row r="10170" spans="1:19" x14ac:dyDescent="0.25">
      <c r="A10170" t="s">
        <v>27</v>
      </c>
      <c r="B10170">
        <v>10000</v>
      </c>
      <c r="C10170">
        <v>0</v>
      </c>
      <c r="D10170">
        <v>0</v>
      </c>
      <c r="E10170">
        <v>1</v>
      </c>
      <c r="F10170">
        <v>34</v>
      </c>
      <c r="G10170">
        <v>27.67456</v>
      </c>
      <c r="H10170">
        <v>0.1181</v>
      </c>
      <c r="I10170">
        <v>0</v>
      </c>
      <c r="J10170">
        <v>0</v>
      </c>
      <c r="K10170" t="str">
        <f t="shared" si="19"/>
        <v>4</v>
      </c>
      <c r="L10170" t="s">
        <v>129</v>
      </c>
      <c r="M10170" t="s">
        <v>130</v>
      </c>
      <c r="N1017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70" s="3">
        <f>VLOOKUP(TableOMP[[#This Row],[Label]],TableAvg[],2,FALSE)</f>
        <v>20.834151406250001</v>
      </c>
      <c r="P10170" s="3">
        <f>VLOOKUP(TableOMP[[#This Row],[Label]],TableAvg[],3,FALSE)</f>
        <v>8.4387837478377037</v>
      </c>
      <c r="Q10170" s="3">
        <f>TableOMP[[#This Row],[Avg]]-$U$2*TableOMP[[#This Row],[StdDev]]</f>
        <v>3.9565839105745937</v>
      </c>
      <c r="R10170" s="3">
        <f>TableOMP[[#This Row],[Avg]]+$U$2*TableOMP[[#This Row],[StdDev]]</f>
        <v>37.711718901925408</v>
      </c>
      <c r="S10170" s="3">
        <f>IF(AND(TableOMP[[#This Row],[total_time]]&gt;=TableOMP[[#This Row],[Low]], TableOMP[[#This Row],[total_time]]&lt;=TableOMP[[#This Row],[High]]),1,0)</f>
        <v>1</v>
      </c>
    </row>
    <row r="10171" spans="1:19" x14ac:dyDescent="0.25">
      <c r="A10171" t="s">
        <v>27</v>
      </c>
      <c r="B10171">
        <v>10000</v>
      </c>
      <c r="C10171">
        <v>0</v>
      </c>
      <c r="D10171">
        <v>0</v>
      </c>
      <c r="E10171">
        <v>1</v>
      </c>
      <c r="F10171">
        <v>35</v>
      </c>
      <c r="G10171">
        <v>23.580922000000001</v>
      </c>
      <c r="H10171">
        <v>0.10979</v>
      </c>
      <c r="I10171">
        <v>0</v>
      </c>
      <c r="J10171">
        <v>0</v>
      </c>
      <c r="K10171" t="str">
        <f t="shared" si="19"/>
        <v>4</v>
      </c>
      <c r="L10171" t="s">
        <v>129</v>
      </c>
      <c r="M10171" t="s">
        <v>130</v>
      </c>
      <c r="N1017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71" s="3">
        <f>VLOOKUP(TableOMP[[#This Row],[Label]],TableAvg[],2,FALSE)</f>
        <v>21.759482451612907</v>
      </c>
      <c r="P10171" s="3">
        <f>VLOOKUP(TableOMP[[#This Row],[Label]],TableAvg[],3,FALSE)</f>
        <v>8.1826034443029805</v>
      </c>
      <c r="Q10171" s="3">
        <f>TableOMP[[#This Row],[Avg]]-$U$2*TableOMP[[#This Row],[StdDev]]</f>
        <v>5.3942755630069463</v>
      </c>
      <c r="R10171" s="3">
        <f>TableOMP[[#This Row],[Avg]]+$U$2*TableOMP[[#This Row],[StdDev]]</f>
        <v>38.124689340218865</v>
      </c>
      <c r="S10171" s="3">
        <f>IF(AND(TableOMP[[#This Row],[total_time]]&gt;=TableOMP[[#This Row],[Low]], TableOMP[[#This Row],[total_time]]&lt;=TableOMP[[#This Row],[High]]),1,0)</f>
        <v>1</v>
      </c>
    </row>
    <row r="10172" spans="1:19" x14ac:dyDescent="0.25">
      <c r="A10172" t="s">
        <v>27</v>
      </c>
      <c r="B10172">
        <v>10000</v>
      </c>
      <c r="C10172">
        <v>0</v>
      </c>
      <c r="D10172">
        <v>0</v>
      </c>
      <c r="E10172">
        <v>1</v>
      </c>
      <c r="F10172">
        <v>36</v>
      </c>
      <c r="G10172">
        <v>11.200906</v>
      </c>
      <c r="H10172">
        <v>0.32494000000000001</v>
      </c>
      <c r="I10172">
        <v>0</v>
      </c>
      <c r="J10172">
        <v>0</v>
      </c>
      <c r="K10172" t="str">
        <f t="shared" si="19"/>
        <v>4</v>
      </c>
      <c r="L10172" t="s">
        <v>129</v>
      </c>
      <c r="M10172" t="s">
        <v>130</v>
      </c>
      <c r="N1017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72" s="3">
        <f>VLOOKUP(TableOMP[[#This Row],[Label]],TableAvg[],2,FALSE)</f>
        <v>19.386276322580649</v>
      </c>
      <c r="P10172" s="3">
        <f>VLOOKUP(TableOMP[[#This Row],[Label]],TableAvg[],3,FALSE)</f>
        <v>8.256148849544207</v>
      </c>
      <c r="Q10172" s="3">
        <f>TableOMP[[#This Row],[Avg]]-$U$2*TableOMP[[#This Row],[StdDev]]</f>
        <v>2.8739786234922349</v>
      </c>
      <c r="R10172" s="3">
        <f>TableOMP[[#This Row],[Avg]]+$U$2*TableOMP[[#This Row],[StdDev]]</f>
        <v>35.898574021669063</v>
      </c>
      <c r="S10172" s="3">
        <f>IF(AND(TableOMP[[#This Row],[total_time]]&gt;=TableOMP[[#This Row],[Low]], TableOMP[[#This Row],[total_time]]&lt;=TableOMP[[#This Row],[High]]),1,0)</f>
        <v>1</v>
      </c>
    </row>
    <row r="10173" spans="1:19" x14ac:dyDescent="0.25">
      <c r="A10173" t="s">
        <v>27</v>
      </c>
      <c r="B10173">
        <v>10000</v>
      </c>
      <c r="C10173">
        <v>0</v>
      </c>
      <c r="D10173">
        <v>0</v>
      </c>
      <c r="E10173">
        <v>1</v>
      </c>
      <c r="F10173">
        <v>37</v>
      </c>
      <c r="G10173">
        <v>29.623111999999999</v>
      </c>
      <c r="H10173">
        <v>1.639667</v>
      </c>
      <c r="I10173">
        <v>0</v>
      </c>
      <c r="J10173">
        <v>0</v>
      </c>
      <c r="K10173" t="str">
        <f t="shared" si="19"/>
        <v>4</v>
      </c>
      <c r="L10173" t="s">
        <v>129</v>
      </c>
      <c r="M10173" t="s">
        <v>130</v>
      </c>
      <c r="N1017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73" s="3">
        <f>VLOOKUP(TableOMP[[#This Row],[Label]],TableAvg[],2,FALSE)</f>
        <v>19.607238129032257</v>
      </c>
      <c r="P10173" s="3">
        <f>VLOOKUP(TableOMP[[#This Row],[Label]],TableAvg[],3,FALSE)</f>
        <v>8.7716338060571157</v>
      </c>
      <c r="Q10173" s="3">
        <f>TableOMP[[#This Row],[Avg]]-$U$2*TableOMP[[#This Row],[StdDev]]</f>
        <v>2.063970516918026</v>
      </c>
      <c r="R10173" s="3">
        <f>TableOMP[[#This Row],[Avg]]+$U$2*TableOMP[[#This Row],[StdDev]]</f>
        <v>37.150505741146489</v>
      </c>
      <c r="S10173" s="3">
        <f>IF(AND(TableOMP[[#This Row],[total_time]]&gt;=TableOMP[[#This Row],[Low]], TableOMP[[#This Row],[total_time]]&lt;=TableOMP[[#This Row],[High]]),1,0)</f>
        <v>1</v>
      </c>
    </row>
    <row r="10174" spans="1:19" x14ac:dyDescent="0.25">
      <c r="A10174" t="s">
        <v>27</v>
      </c>
      <c r="B10174">
        <v>10000</v>
      </c>
      <c r="C10174">
        <v>0</v>
      </c>
      <c r="D10174">
        <v>0</v>
      </c>
      <c r="E10174">
        <v>1</v>
      </c>
      <c r="F10174">
        <v>38</v>
      </c>
      <c r="G10174">
        <v>9.9648819999999994</v>
      </c>
      <c r="H10174">
        <v>0.11969399999999999</v>
      </c>
      <c r="I10174">
        <v>0</v>
      </c>
      <c r="J10174">
        <v>0</v>
      </c>
      <c r="K10174" t="str">
        <f t="shared" si="19"/>
        <v>4</v>
      </c>
      <c r="L10174" t="s">
        <v>129</v>
      </c>
      <c r="M10174" t="s">
        <v>130</v>
      </c>
      <c r="N1017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74" s="3">
        <f>VLOOKUP(TableOMP[[#This Row],[Label]],TableAvg[],2,FALSE)</f>
        <v>19.512715466666666</v>
      </c>
      <c r="P10174" s="3">
        <f>VLOOKUP(TableOMP[[#This Row],[Label]],TableAvg[],3,FALSE)</f>
        <v>9.187228983869657</v>
      </c>
      <c r="Q10174" s="3">
        <f>TableOMP[[#This Row],[Avg]]-$U$2*TableOMP[[#This Row],[StdDev]]</f>
        <v>1.1382574989273522</v>
      </c>
      <c r="R10174" s="3">
        <f>TableOMP[[#This Row],[Avg]]+$U$2*TableOMP[[#This Row],[StdDev]]</f>
        <v>37.88717343440598</v>
      </c>
      <c r="S10174" s="3">
        <f>IF(AND(TableOMP[[#This Row],[total_time]]&gt;=TableOMP[[#This Row],[Low]], TableOMP[[#This Row],[total_time]]&lt;=TableOMP[[#This Row],[High]]),1,0)</f>
        <v>1</v>
      </c>
    </row>
    <row r="10175" spans="1:19" x14ac:dyDescent="0.25">
      <c r="A10175" t="s">
        <v>27</v>
      </c>
      <c r="B10175">
        <v>10000</v>
      </c>
      <c r="C10175">
        <v>0</v>
      </c>
      <c r="D10175">
        <v>0</v>
      </c>
      <c r="E10175">
        <v>1</v>
      </c>
      <c r="F10175">
        <v>39</v>
      </c>
      <c r="G10175">
        <v>29.750741000000001</v>
      </c>
      <c r="H10175">
        <v>0.117922</v>
      </c>
      <c r="I10175">
        <v>0</v>
      </c>
      <c r="J10175">
        <v>0</v>
      </c>
      <c r="K10175" t="str">
        <f t="shared" si="19"/>
        <v>4</v>
      </c>
      <c r="L10175" t="s">
        <v>129</v>
      </c>
      <c r="M10175" t="s">
        <v>130</v>
      </c>
      <c r="N1017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75" s="3">
        <f>VLOOKUP(TableOMP[[#This Row],[Label]],TableAvg[],2,FALSE)</f>
        <v>18.221909137931036</v>
      </c>
      <c r="P10175" s="3">
        <f>VLOOKUP(TableOMP[[#This Row],[Label]],TableAvg[],3,FALSE)</f>
        <v>8.8666679267412789</v>
      </c>
      <c r="Q10175" s="3">
        <f>TableOMP[[#This Row],[Avg]]-$U$2*TableOMP[[#This Row],[StdDev]]</f>
        <v>0.48857328444847781</v>
      </c>
      <c r="R10175" s="3">
        <f>TableOMP[[#This Row],[Avg]]+$U$2*TableOMP[[#This Row],[StdDev]]</f>
        <v>35.955244991413593</v>
      </c>
      <c r="S10175" s="3">
        <f>IF(AND(TableOMP[[#This Row],[total_time]]&gt;=TableOMP[[#This Row],[Low]], TableOMP[[#This Row],[total_time]]&lt;=TableOMP[[#This Row],[High]]),1,0)</f>
        <v>1</v>
      </c>
    </row>
    <row r="10176" spans="1:19" x14ac:dyDescent="0.25">
      <c r="A10176" t="s">
        <v>27</v>
      </c>
      <c r="B10176">
        <v>10000</v>
      </c>
      <c r="C10176">
        <v>0</v>
      </c>
      <c r="D10176">
        <v>0</v>
      </c>
      <c r="E10176">
        <v>1</v>
      </c>
      <c r="F10176">
        <v>40</v>
      </c>
      <c r="G10176">
        <v>11.733636000000001</v>
      </c>
      <c r="H10176">
        <v>1.889645</v>
      </c>
      <c r="I10176">
        <v>0</v>
      </c>
      <c r="J10176">
        <v>0</v>
      </c>
      <c r="K10176" t="str">
        <f t="shared" si="19"/>
        <v>4</v>
      </c>
      <c r="L10176" t="s">
        <v>129</v>
      </c>
      <c r="M10176" t="s">
        <v>130</v>
      </c>
      <c r="N1017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76" s="3">
        <f>VLOOKUP(TableOMP[[#This Row],[Label]],TableAvg[],2,FALSE)</f>
        <v>20.414483310344828</v>
      </c>
      <c r="P10176" s="3">
        <f>VLOOKUP(TableOMP[[#This Row],[Label]],TableAvg[],3,FALSE)</f>
        <v>8.8079953443107861</v>
      </c>
      <c r="Q10176" s="3">
        <f>TableOMP[[#This Row],[Avg]]-$U$2*TableOMP[[#This Row],[StdDev]]</f>
        <v>2.7984926217232555</v>
      </c>
      <c r="R10176" s="3">
        <f>TableOMP[[#This Row],[Avg]]+$U$2*TableOMP[[#This Row],[StdDev]]</f>
        <v>38.0304739989664</v>
      </c>
      <c r="S10176" s="3">
        <f>IF(AND(TableOMP[[#This Row],[total_time]]&gt;=TableOMP[[#This Row],[Low]], TableOMP[[#This Row],[total_time]]&lt;=TableOMP[[#This Row],[High]]),1,0)</f>
        <v>1</v>
      </c>
    </row>
    <row r="10177" spans="1:19" x14ac:dyDescent="0.25">
      <c r="A10177" t="s">
        <v>27</v>
      </c>
      <c r="B10177">
        <v>10000</v>
      </c>
      <c r="C10177">
        <v>0</v>
      </c>
      <c r="D10177">
        <v>0</v>
      </c>
      <c r="E10177">
        <v>1</v>
      </c>
      <c r="F10177">
        <v>41</v>
      </c>
      <c r="G10177">
        <v>10.279014</v>
      </c>
      <c r="H10177">
        <v>7.9441999999999999E-2</v>
      </c>
      <c r="I10177">
        <v>0</v>
      </c>
      <c r="J10177">
        <v>0</v>
      </c>
      <c r="K10177" t="str">
        <f t="shared" si="19"/>
        <v>4</v>
      </c>
      <c r="L10177" t="s">
        <v>129</v>
      </c>
      <c r="M10177" t="s">
        <v>130</v>
      </c>
      <c r="N1017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77" s="3">
        <f>VLOOKUP(TableOMP[[#This Row],[Label]],TableAvg[],2,FALSE)</f>
        <v>23.102873862068964</v>
      </c>
      <c r="P10177" s="3">
        <f>VLOOKUP(TableOMP[[#This Row],[Label]],TableAvg[],3,FALSE)</f>
        <v>9.1655820311027689</v>
      </c>
      <c r="Q10177" s="3">
        <f>TableOMP[[#This Row],[Avg]]-$U$2*TableOMP[[#This Row],[StdDev]]</f>
        <v>4.7717097998634266</v>
      </c>
      <c r="R10177" s="3">
        <f>TableOMP[[#This Row],[Avg]]+$U$2*TableOMP[[#This Row],[StdDev]]</f>
        <v>41.434037924274506</v>
      </c>
      <c r="S10177" s="3">
        <f>IF(AND(TableOMP[[#This Row],[total_time]]&gt;=TableOMP[[#This Row],[Low]], TableOMP[[#This Row],[total_time]]&lt;=TableOMP[[#This Row],[High]]),1,0)</f>
        <v>1</v>
      </c>
    </row>
    <row r="10178" spans="1:19" x14ac:dyDescent="0.25">
      <c r="A10178" t="s">
        <v>27</v>
      </c>
      <c r="B10178">
        <v>10000</v>
      </c>
      <c r="C10178">
        <v>0</v>
      </c>
      <c r="D10178">
        <v>0</v>
      </c>
      <c r="E10178">
        <v>1</v>
      </c>
      <c r="F10178">
        <v>42</v>
      </c>
      <c r="G10178">
        <v>27.591142000000001</v>
      </c>
      <c r="H10178">
        <v>8.3486000000000005E-2</v>
      </c>
      <c r="I10178">
        <v>0</v>
      </c>
      <c r="J10178">
        <v>0</v>
      </c>
      <c r="K10178" t="str">
        <f t="shared" si="19"/>
        <v>4</v>
      </c>
      <c r="L10178" t="s">
        <v>129</v>
      </c>
      <c r="M10178" t="s">
        <v>130</v>
      </c>
      <c r="N1017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78" s="3">
        <f>VLOOKUP(TableOMP[[#This Row],[Label]],TableAvg[],2,FALSE)</f>
        <v>20.206137000000002</v>
      </c>
      <c r="P10178" s="3">
        <f>VLOOKUP(TableOMP[[#This Row],[Label]],TableAvg[],3,FALSE)</f>
        <v>9.3356683494800166</v>
      </c>
      <c r="Q10178" s="3">
        <f>TableOMP[[#This Row],[Avg]]-$U$2*TableOMP[[#This Row],[StdDev]]</f>
        <v>1.5348003010399687</v>
      </c>
      <c r="R10178" s="3">
        <f>TableOMP[[#This Row],[Avg]]+$U$2*TableOMP[[#This Row],[StdDev]]</f>
        <v>38.877473698960031</v>
      </c>
      <c r="S10178" s="3">
        <f>IF(AND(TableOMP[[#This Row],[total_time]]&gt;=TableOMP[[#This Row],[Low]], TableOMP[[#This Row],[total_time]]&lt;=TableOMP[[#This Row],[High]]),1,0)</f>
        <v>1</v>
      </c>
    </row>
    <row r="10179" spans="1:19" x14ac:dyDescent="0.25">
      <c r="A10179" t="s">
        <v>27</v>
      </c>
      <c r="B10179">
        <v>10000</v>
      </c>
      <c r="C10179">
        <v>0</v>
      </c>
      <c r="D10179">
        <v>0</v>
      </c>
      <c r="E10179">
        <v>1</v>
      </c>
      <c r="F10179">
        <v>43</v>
      </c>
      <c r="G10179">
        <v>10.199403999999999</v>
      </c>
      <c r="H10179">
        <v>0.11799900000000001</v>
      </c>
      <c r="I10179">
        <v>0</v>
      </c>
      <c r="J10179">
        <v>0</v>
      </c>
      <c r="K10179" t="str">
        <f t="shared" si="19"/>
        <v>4</v>
      </c>
      <c r="L10179" t="s">
        <v>129</v>
      </c>
      <c r="M10179" t="s">
        <v>130</v>
      </c>
      <c r="N1017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79" s="3">
        <f>VLOOKUP(TableOMP[[#This Row],[Label]],TableAvg[],2,FALSE)</f>
        <v>19.386289896551727</v>
      </c>
      <c r="P10179" s="3">
        <f>VLOOKUP(TableOMP[[#This Row],[Label]],TableAvg[],3,FALSE)</f>
        <v>9.356722659350508</v>
      </c>
      <c r="Q10179" s="3">
        <f>TableOMP[[#This Row],[Avg]]-$U$2*TableOMP[[#This Row],[StdDev]]</f>
        <v>0.67284457785071083</v>
      </c>
      <c r="R10179" s="3">
        <f>TableOMP[[#This Row],[Avg]]+$U$2*TableOMP[[#This Row],[StdDev]]</f>
        <v>38.099735215252743</v>
      </c>
      <c r="S10179" s="3">
        <f>IF(AND(TableOMP[[#This Row],[total_time]]&gt;=TableOMP[[#This Row],[Low]], TableOMP[[#This Row],[total_time]]&lt;=TableOMP[[#This Row],[High]]),1,0)</f>
        <v>1</v>
      </c>
    </row>
    <row r="10180" spans="1:19" x14ac:dyDescent="0.25">
      <c r="A10180" t="s">
        <v>27</v>
      </c>
      <c r="B10180">
        <v>10000</v>
      </c>
      <c r="C10180">
        <v>0</v>
      </c>
      <c r="D10180">
        <v>0</v>
      </c>
      <c r="E10180">
        <v>1</v>
      </c>
      <c r="F10180">
        <v>44</v>
      </c>
      <c r="G10180">
        <v>11.199108000000001</v>
      </c>
      <c r="H10180">
        <v>8.6669999999999997E-2</v>
      </c>
      <c r="I10180">
        <v>0</v>
      </c>
      <c r="J10180">
        <v>0</v>
      </c>
      <c r="K10180" t="str">
        <f t="shared" si="19"/>
        <v>4</v>
      </c>
      <c r="L10180" t="s">
        <v>129</v>
      </c>
      <c r="M10180" t="s">
        <v>130</v>
      </c>
      <c r="N1018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80" s="3">
        <f>VLOOKUP(TableOMP[[#This Row],[Label]],TableAvg[],2,FALSE)</f>
        <v>21.556592607142864</v>
      </c>
      <c r="P10180" s="3">
        <f>VLOOKUP(TableOMP[[#This Row],[Label]],TableAvg[],3,FALSE)</f>
        <v>9.5239741975301975</v>
      </c>
      <c r="Q10180" s="3">
        <f>TableOMP[[#This Row],[Avg]]-$U$2*TableOMP[[#This Row],[StdDev]]</f>
        <v>2.5086442120824692</v>
      </c>
      <c r="R10180" s="3">
        <f>TableOMP[[#This Row],[Avg]]+$U$2*TableOMP[[#This Row],[StdDev]]</f>
        <v>40.604541002203263</v>
      </c>
      <c r="S10180" s="3">
        <f>IF(AND(TableOMP[[#This Row],[total_time]]&gt;=TableOMP[[#This Row],[Low]], TableOMP[[#This Row],[total_time]]&lt;=TableOMP[[#This Row],[High]]),1,0)</f>
        <v>1</v>
      </c>
    </row>
    <row r="10181" spans="1:19" x14ac:dyDescent="0.25">
      <c r="A10181" t="s">
        <v>27</v>
      </c>
      <c r="B10181">
        <v>10000</v>
      </c>
      <c r="C10181">
        <v>0</v>
      </c>
      <c r="D10181">
        <v>0</v>
      </c>
      <c r="E10181">
        <v>1</v>
      </c>
      <c r="F10181">
        <v>45</v>
      </c>
      <c r="G10181">
        <v>27.840975</v>
      </c>
      <c r="H10181">
        <v>0.14608199999999999</v>
      </c>
      <c r="I10181">
        <v>0</v>
      </c>
      <c r="J10181">
        <v>0</v>
      </c>
      <c r="K10181" t="str">
        <f t="shared" si="19"/>
        <v>4</v>
      </c>
      <c r="L10181" t="s">
        <v>129</v>
      </c>
      <c r="M10181" t="s">
        <v>130</v>
      </c>
      <c r="N1018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81" s="3">
        <f>VLOOKUP(TableOMP[[#This Row],[Label]],TableAvg[],2,FALSE)</f>
        <v>26.108961571428576</v>
      </c>
      <c r="P10181" s="3">
        <f>VLOOKUP(TableOMP[[#This Row],[Label]],TableAvg[],3,FALSE)</f>
        <v>7.567723320778434</v>
      </c>
      <c r="Q10181" s="3">
        <f>TableOMP[[#This Row],[Avg]]-$U$2*TableOMP[[#This Row],[StdDev]]</f>
        <v>10.973514929871708</v>
      </c>
      <c r="R10181" s="3">
        <f>TableOMP[[#This Row],[Avg]]+$U$2*TableOMP[[#This Row],[StdDev]]</f>
        <v>41.244408212985448</v>
      </c>
      <c r="S10181" s="3">
        <f>IF(AND(TableOMP[[#This Row],[total_time]]&gt;=TableOMP[[#This Row],[Low]], TableOMP[[#This Row],[total_time]]&lt;=TableOMP[[#This Row],[High]]),1,0)</f>
        <v>1</v>
      </c>
    </row>
    <row r="10182" spans="1:19" x14ac:dyDescent="0.25">
      <c r="A10182" t="s">
        <v>27</v>
      </c>
      <c r="B10182">
        <v>10000</v>
      </c>
      <c r="C10182">
        <v>0</v>
      </c>
      <c r="D10182">
        <v>0</v>
      </c>
      <c r="E10182">
        <v>1</v>
      </c>
      <c r="F10182">
        <v>46</v>
      </c>
      <c r="G10182">
        <v>28.526586999999999</v>
      </c>
      <c r="H10182">
        <v>8.8822999999999999E-2</v>
      </c>
      <c r="I10182">
        <v>0</v>
      </c>
      <c r="J10182">
        <v>0</v>
      </c>
      <c r="K10182" t="str">
        <f t="shared" si="19"/>
        <v>4</v>
      </c>
      <c r="L10182" t="s">
        <v>129</v>
      </c>
      <c r="M10182" t="s">
        <v>130</v>
      </c>
      <c r="N1018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82" s="3">
        <f>VLOOKUP(TableOMP[[#This Row],[Label]],TableAvg[],2,FALSE)</f>
        <v>21.33952425</v>
      </c>
      <c r="P10182" s="3">
        <f>VLOOKUP(TableOMP[[#This Row],[Label]],TableAvg[],3,FALSE)</f>
        <v>9.4382373391227325</v>
      </c>
      <c r="Q10182" s="3">
        <f>TableOMP[[#This Row],[Avg]]-$U$2*TableOMP[[#This Row],[StdDev]]</f>
        <v>2.4630495717545351</v>
      </c>
      <c r="R10182" s="3">
        <f>TableOMP[[#This Row],[Avg]]+$U$2*TableOMP[[#This Row],[StdDev]]</f>
        <v>40.215998928245469</v>
      </c>
      <c r="S10182" s="3">
        <f>IF(AND(TableOMP[[#This Row],[total_time]]&gt;=TableOMP[[#This Row],[Low]], TableOMP[[#This Row],[total_time]]&lt;=TableOMP[[#This Row],[High]]),1,0)</f>
        <v>1</v>
      </c>
    </row>
    <row r="10183" spans="1:19" x14ac:dyDescent="0.25">
      <c r="A10183" t="s">
        <v>27</v>
      </c>
      <c r="B10183">
        <v>10000</v>
      </c>
      <c r="C10183">
        <v>0</v>
      </c>
      <c r="D10183">
        <v>0</v>
      </c>
      <c r="E10183">
        <v>1</v>
      </c>
      <c r="F10183">
        <v>47</v>
      </c>
      <c r="G10183">
        <v>10.487546999999999</v>
      </c>
      <c r="H10183">
        <v>7.8611E-2</v>
      </c>
      <c r="I10183">
        <v>0</v>
      </c>
      <c r="J10183">
        <v>0</v>
      </c>
      <c r="K10183" t="str">
        <f t="shared" si="19"/>
        <v>4</v>
      </c>
      <c r="L10183" t="s">
        <v>129</v>
      </c>
      <c r="M10183" t="s">
        <v>130</v>
      </c>
      <c r="N1018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83" s="3">
        <f>VLOOKUP(TableOMP[[#This Row],[Label]],TableAvg[],2,FALSE)</f>
        <v>22.073098000000005</v>
      </c>
      <c r="P10183" s="3">
        <f>VLOOKUP(TableOMP[[#This Row],[Label]],TableAvg[],3,FALSE)</f>
        <v>9.0800087901737854</v>
      </c>
      <c r="Q10183" s="3">
        <f>TableOMP[[#This Row],[Avg]]-$U$2*TableOMP[[#This Row],[StdDev]]</f>
        <v>3.9130804196524345</v>
      </c>
      <c r="R10183" s="3">
        <f>TableOMP[[#This Row],[Avg]]+$U$2*TableOMP[[#This Row],[StdDev]]</f>
        <v>40.233115580347572</v>
      </c>
      <c r="S10183" s="3">
        <f>IF(AND(TableOMP[[#This Row],[total_time]]&gt;=TableOMP[[#This Row],[Low]], TableOMP[[#This Row],[total_time]]&lt;=TableOMP[[#This Row],[High]]),1,0)</f>
        <v>1</v>
      </c>
    </row>
    <row r="10184" spans="1:19" x14ac:dyDescent="0.25">
      <c r="A10184" t="s">
        <v>27</v>
      </c>
      <c r="B10184">
        <v>10000</v>
      </c>
      <c r="C10184">
        <v>0</v>
      </c>
      <c r="D10184">
        <v>0</v>
      </c>
      <c r="E10184">
        <v>1</v>
      </c>
      <c r="F10184">
        <v>48</v>
      </c>
      <c r="G10184">
        <v>12.103948000000001</v>
      </c>
      <c r="H10184">
        <v>0.11551</v>
      </c>
      <c r="I10184">
        <v>0</v>
      </c>
      <c r="J10184">
        <v>0</v>
      </c>
      <c r="K10184" t="str">
        <f t="shared" si="19"/>
        <v>4</v>
      </c>
      <c r="L10184" t="s">
        <v>129</v>
      </c>
      <c r="M10184" t="s">
        <v>130</v>
      </c>
      <c r="N1018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84" s="3">
        <f>VLOOKUP(TableOMP[[#This Row],[Label]],TableAvg[],2,FALSE)</f>
        <v>19.91024775</v>
      </c>
      <c r="P10184" s="3">
        <f>VLOOKUP(TableOMP[[#This Row],[Label]],TableAvg[],3,FALSE)</f>
        <v>8.9890914259441548</v>
      </c>
      <c r="Q10184" s="3">
        <f>TableOMP[[#This Row],[Avg]]-$U$2*TableOMP[[#This Row],[StdDev]]</f>
        <v>1.9320648981116904</v>
      </c>
      <c r="R10184" s="3">
        <f>TableOMP[[#This Row],[Avg]]+$U$2*TableOMP[[#This Row],[StdDev]]</f>
        <v>37.888430601888309</v>
      </c>
      <c r="S10184" s="3">
        <f>IF(AND(TableOMP[[#This Row],[total_time]]&gt;=TableOMP[[#This Row],[Low]], TableOMP[[#This Row],[total_time]]&lt;=TableOMP[[#This Row],[High]]),1,0)</f>
        <v>1</v>
      </c>
    </row>
    <row r="10185" spans="1:19" x14ac:dyDescent="0.25">
      <c r="A10185" t="s">
        <v>27</v>
      </c>
      <c r="B10185">
        <v>10000</v>
      </c>
      <c r="C10185">
        <v>0</v>
      </c>
      <c r="D10185">
        <v>0</v>
      </c>
      <c r="E10185">
        <v>1</v>
      </c>
      <c r="F10185">
        <v>49</v>
      </c>
      <c r="G10185">
        <v>29.486450000000001</v>
      </c>
      <c r="H10185">
        <v>7.8385999999999997E-2</v>
      </c>
      <c r="I10185">
        <v>0</v>
      </c>
      <c r="J10185">
        <v>0</v>
      </c>
      <c r="K10185" t="str">
        <f t="shared" si="19"/>
        <v>4</v>
      </c>
      <c r="L10185" t="s">
        <v>129</v>
      </c>
      <c r="M10185" t="s">
        <v>130</v>
      </c>
      <c r="N1018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85" s="3">
        <f>VLOOKUP(TableOMP[[#This Row],[Label]],TableAvg[],2,FALSE)</f>
        <v>18.850676142857139</v>
      </c>
      <c r="P10185" s="3">
        <f>VLOOKUP(TableOMP[[#This Row],[Label]],TableAvg[],3,FALSE)</f>
        <v>8.9405976519509274</v>
      </c>
      <c r="Q10185" s="3">
        <f>TableOMP[[#This Row],[Avg]]-$U$2*TableOMP[[#This Row],[StdDev]]</f>
        <v>0.9694808389552847</v>
      </c>
      <c r="R10185" s="3">
        <f>TableOMP[[#This Row],[Avg]]+$U$2*TableOMP[[#This Row],[StdDev]]</f>
        <v>36.731871446758994</v>
      </c>
      <c r="S10185" s="3">
        <f>IF(AND(TableOMP[[#This Row],[total_time]]&gt;=TableOMP[[#This Row],[Low]], TableOMP[[#This Row],[total_time]]&lt;=TableOMP[[#This Row],[High]]),1,0)</f>
        <v>1</v>
      </c>
    </row>
    <row r="10186" spans="1:19" x14ac:dyDescent="0.25">
      <c r="A10186" t="s">
        <v>27</v>
      </c>
      <c r="B10186">
        <v>10000</v>
      </c>
      <c r="C10186">
        <v>0</v>
      </c>
      <c r="D10186">
        <v>0</v>
      </c>
      <c r="E10186">
        <v>1</v>
      </c>
      <c r="F10186">
        <v>50</v>
      </c>
      <c r="G10186">
        <v>27.894736999999999</v>
      </c>
      <c r="H10186">
        <v>0.10883</v>
      </c>
      <c r="I10186">
        <v>0</v>
      </c>
      <c r="J10186">
        <v>0</v>
      </c>
      <c r="K10186" t="str">
        <f t="shared" si="19"/>
        <v>4</v>
      </c>
      <c r="L10186" t="s">
        <v>129</v>
      </c>
      <c r="M10186" t="s">
        <v>130</v>
      </c>
      <c r="N1018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86" s="3">
        <f>VLOOKUP(TableOMP[[#This Row],[Label]],TableAvg[],2,FALSE)</f>
        <v>21.831402321428566</v>
      </c>
      <c r="P10186" s="3">
        <f>VLOOKUP(TableOMP[[#This Row],[Label]],TableAvg[],3,FALSE)</f>
        <v>9.0477290995250179</v>
      </c>
      <c r="Q10186" s="3">
        <f>TableOMP[[#This Row],[Avg]]-$U$2*TableOMP[[#This Row],[StdDev]]</f>
        <v>3.7359441223785304</v>
      </c>
      <c r="R10186" s="3">
        <f>TableOMP[[#This Row],[Avg]]+$U$2*TableOMP[[#This Row],[StdDev]]</f>
        <v>39.926860520478598</v>
      </c>
      <c r="S10186" s="3">
        <f>IF(AND(TableOMP[[#This Row],[total_time]]&gt;=TableOMP[[#This Row],[Low]], TableOMP[[#This Row],[total_time]]&lt;=TableOMP[[#This Row],[High]]),1,0)</f>
        <v>1</v>
      </c>
    </row>
    <row r="10187" spans="1:19" x14ac:dyDescent="0.25">
      <c r="A10187" t="s">
        <v>27</v>
      </c>
      <c r="B10187">
        <v>10000</v>
      </c>
      <c r="C10187">
        <v>0</v>
      </c>
      <c r="D10187">
        <v>0</v>
      </c>
      <c r="E10187">
        <v>1</v>
      </c>
      <c r="F10187">
        <v>51</v>
      </c>
      <c r="G10187">
        <v>30.402497</v>
      </c>
      <c r="H10187">
        <v>0.11922199999999999</v>
      </c>
      <c r="I10187">
        <v>0</v>
      </c>
      <c r="J10187">
        <v>0</v>
      </c>
      <c r="K10187" t="str">
        <f t="shared" si="19"/>
        <v>4</v>
      </c>
      <c r="L10187" t="s">
        <v>129</v>
      </c>
      <c r="M10187" t="s">
        <v>130</v>
      </c>
      <c r="N1018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87" s="3">
        <f>VLOOKUP(TableOMP[[#This Row],[Label]],TableAvg[],2,FALSE)</f>
        <v>17.737151851851849</v>
      </c>
      <c r="P10187" s="3">
        <f>VLOOKUP(TableOMP[[#This Row],[Label]],TableAvg[],3,FALSE)</f>
        <v>8.9005041359941846</v>
      </c>
      <c r="Q10187" s="3">
        <f>TableOMP[[#This Row],[Avg]]-$U$2*TableOMP[[#This Row],[StdDev]]</f>
        <v>-6.3856420136520597E-2</v>
      </c>
      <c r="R10187" s="3">
        <f>TableOMP[[#This Row],[Avg]]+$U$2*TableOMP[[#This Row],[StdDev]]</f>
        <v>35.538160123840214</v>
      </c>
      <c r="S10187" s="3">
        <f>IF(AND(TableOMP[[#This Row],[total_time]]&gt;=TableOMP[[#This Row],[Low]], TableOMP[[#This Row],[total_time]]&lt;=TableOMP[[#This Row],[High]]),1,0)</f>
        <v>1</v>
      </c>
    </row>
    <row r="10188" spans="1:19" x14ac:dyDescent="0.25">
      <c r="A10188" t="s">
        <v>27</v>
      </c>
      <c r="B10188">
        <v>10000</v>
      </c>
      <c r="C10188">
        <v>0</v>
      </c>
      <c r="D10188">
        <v>0</v>
      </c>
      <c r="E10188">
        <v>1</v>
      </c>
      <c r="F10188">
        <v>52</v>
      </c>
      <c r="G10188">
        <v>10.41358</v>
      </c>
      <c r="H10188">
        <v>0.11942899999999999</v>
      </c>
      <c r="I10188">
        <v>0</v>
      </c>
      <c r="J10188">
        <v>0</v>
      </c>
      <c r="K10188" t="str">
        <f t="shared" si="19"/>
        <v>4</v>
      </c>
      <c r="L10188" t="s">
        <v>129</v>
      </c>
      <c r="M10188" t="s">
        <v>130</v>
      </c>
      <c r="N1018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88" s="3">
        <f>VLOOKUP(TableOMP[[#This Row],[Label]],TableAvg[],2,FALSE)</f>
        <v>23.289516851851857</v>
      </c>
      <c r="P10188" s="3">
        <f>VLOOKUP(TableOMP[[#This Row],[Label]],TableAvg[],3,FALSE)</f>
        <v>11.135900762443443</v>
      </c>
      <c r="Q10188" s="3">
        <f>TableOMP[[#This Row],[Avg]]-$U$2*TableOMP[[#This Row],[StdDev]]</f>
        <v>1.0177153269649715</v>
      </c>
      <c r="R10188" s="3">
        <f>TableOMP[[#This Row],[Avg]]+$U$2*TableOMP[[#This Row],[StdDev]]</f>
        <v>45.56131837673874</v>
      </c>
      <c r="S10188" s="3">
        <f>IF(AND(TableOMP[[#This Row],[total_time]]&gt;=TableOMP[[#This Row],[Low]], TableOMP[[#This Row],[total_time]]&lt;=TableOMP[[#This Row],[High]]),1,0)</f>
        <v>1</v>
      </c>
    </row>
    <row r="10189" spans="1:19" x14ac:dyDescent="0.25">
      <c r="A10189" t="s">
        <v>27</v>
      </c>
      <c r="B10189">
        <v>10000</v>
      </c>
      <c r="C10189">
        <v>0</v>
      </c>
      <c r="D10189">
        <v>0</v>
      </c>
      <c r="E10189">
        <v>1</v>
      </c>
      <c r="F10189">
        <v>53</v>
      </c>
      <c r="G10189">
        <v>31.524248</v>
      </c>
      <c r="H10189">
        <v>0.117927</v>
      </c>
      <c r="I10189">
        <v>0</v>
      </c>
      <c r="J10189">
        <v>0</v>
      </c>
      <c r="K10189" t="str">
        <f t="shared" si="19"/>
        <v>4</v>
      </c>
      <c r="L10189" t="s">
        <v>129</v>
      </c>
      <c r="M10189" t="s">
        <v>130</v>
      </c>
      <c r="N1018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89" s="3">
        <f>VLOOKUP(TableOMP[[#This Row],[Label]],TableAvg[],2,FALSE)</f>
        <v>20.976530925925925</v>
      </c>
      <c r="P10189" s="3">
        <f>VLOOKUP(TableOMP[[#This Row],[Label]],TableAvg[],3,FALSE)</f>
        <v>9.3978188170333041</v>
      </c>
      <c r="Q10189" s="3">
        <f>TableOMP[[#This Row],[Avg]]-$U$2*TableOMP[[#This Row],[StdDev]]</f>
        <v>2.1808932918593165</v>
      </c>
      <c r="R10189" s="3">
        <f>TableOMP[[#This Row],[Avg]]+$U$2*TableOMP[[#This Row],[StdDev]]</f>
        <v>39.772168559992537</v>
      </c>
      <c r="S10189" s="3">
        <f>IF(AND(TableOMP[[#This Row],[total_time]]&gt;=TableOMP[[#This Row],[Low]], TableOMP[[#This Row],[total_time]]&lt;=TableOMP[[#This Row],[High]]),1,0)</f>
        <v>1</v>
      </c>
    </row>
    <row r="10190" spans="1:19" x14ac:dyDescent="0.25">
      <c r="A10190" t="s">
        <v>27</v>
      </c>
      <c r="B10190">
        <v>10000</v>
      </c>
      <c r="C10190">
        <v>0</v>
      </c>
      <c r="D10190">
        <v>0</v>
      </c>
      <c r="E10190">
        <v>1</v>
      </c>
      <c r="F10190">
        <v>54</v>
      </c>
      <c r="G10190">
        <v>11.812443</v>
      </c>
      <c r="H10190">
        <v>0.125196</v>
      </c>
      <c r="I10190">
        <v>0</v>
      </c>
      <c r="J10190">
        <v>0</v>
      </c>
      <c r="K10190" t="str">
        <f t="shared" si="19"/>
        <v>4</v>
      </c>
      <c r="L10190" t="s">
        <v>129</v>
      </c>
      <c r="M10190" t="s">
        <v>130</v>
      </c>
      <c r="N1019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90" s="3">
        <f>VLOOKUP(TableOMP[[#This Row],[Label]],TableAvg[],2,FALSE)</f>
        <v>22.445551407407407</v>
      </c>
      <c r="P10190" s="3">
        <f>VLOOKUP(TableOMP[[#This Row],[Label]],TableAvg[],3,FALSE)</f>
        <v>9.5278826106641894</v>
      </c>
      <c r="Q10190" s="3">
        <f>TableOMP[[#This Row],[Avg]]-$U$2*TableOMP[[#This Row],[StdDev]]</f>
        <v>3.3897861860790286</v>
      </c>
      <c r="R10190" s="3">
        <f>TableOMP[[#This Row],[Avg]]+$U$2*TableOMP[[#This Row],[StdDev]]</f>
        <v>41.501316628735786</v>
      </c>
      <c r="S10190" s="3">
        <f>IF(AND(TableOMP[[#This Row],[total_time]]&gt;=TableOMP[[#This Row],[Low]], TableOMP[[#This Row],[total_time]]&lt;=TableOMP[[#This Row],[High]]),1,0)</f>
        <v>1</v>
      </c>
    </row>
    <row r="10191" spans="1:19" x14ac:dyDescent="0.25">
      <c r="A10191" t="s">
        <v>27</v>
      </c>
      <c r="B10191">
        <v>10000</v>
      </c>
      <c r="C10191">
        <v>0</v>
      </c>
      <c r="D10191">
        <v>0</v>
      </c>
      <c r="E10191">
        <v>1</v>
      </c>
      <c r="F10191">
        <v>55</v>
      </c>
      <c r="G10191">
        <v>11.199548</v>
      </c>
      <c r="H10191">
        <v>9.2682E-2</v>
      </c>
      <c r="I10191">
        <v>0</v>
      </c>
      <c r="J10191">
        <v>0</v>
      </c>
      <c r="K10191" t="str">
        <f t="shared" si="19"/>
        <v>4</v>
      </c>
      <c r="L10191" t="s">
        <v>129</v>
      </c>
      <c r="M10191" t="s">
        <v>130</v>
      </c>
      <c r="N1019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91" s="3">
        <f>VLOOKUP(TableOMP[[#This Row],[Label]],TableAvg[],2,FALSE)</f>
        <v>19.780008555555561</v>
      </c>
      <c r="P10191" s="3">
        <f>VLOOKUP(TableOMP[[#This Row],[Label]],TableAvg[],3,FALSE)</f>
        <v>9.8262579595391362</v>
      </c>
      <c r="Q10191" s="3">
        <f>TableOMP[[#This Row],[Avg]]-$U$2*TableOMP[[#This Row],[StdDev]]</f>
        <v>0.12749263647728881</v>
      </c>
      <c r="R10191" s="3">
        <f>TableOMP[[#This Row],[Avg]]+$U$2*TableOMP[[#This Row],[StdDev]]</f>
        <v>39.432524474633837</v>
      </c>
      <c r="S10191" s="3">
        <f>IF(AND(TableOMP[[#This Row],[total_time]]&gt;=TableOMP[[#This Row],[Low]], TableOMP[[#This Row],[total_time]]&lt;=TableOMP[[#This Row],[High]]),1,0)</f>
        <v>1</v>
      </c>
    </row>
    <row r="10192" spans="1:19" x14ac:dyDescent="0.25">
      <c r="A10192" t="s">
        <v>27</v>
      </c>
      <c r="B10192">
        <v>10000</v>
      </c>
      <c r="C10192">
        <v>0</v>
      </c>
      <c r="D10192">
        <v>0</v>
      </c>
      <c r="E10192">
        <v>1</v>
      </c>
      <c r="F10192">
        <v>56</v>
      </c>
      <c r="G10192">
        <v>11.774773</v>
      </c>
      <c r="H10192">
        <v>0.11543200000000001</v>
      </c>
      <c r="I10192">
        <v>0</v>
      </c>
      <c r="J10192">
        <v>0</v>
      </c>
      <c r="K10192" t="str">
        <f t="shared" si="19"/>
        <v>4</v>
      </c>
      <c r="L10192" t="s">
        <v>129</v>
      </c>
      <c r="M10192" t="s">
        <v>130</v>
      </c>
      <c r="N1019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92" s="3">
        <f>VLOOKUP(TableOMP[[#This Row],[Label]],TableAvg[],2,FALSE)</f>
        <v>20.881905629629632</v>
      </c>
      <c r="P10192" s="3">
        <f>VLOOKUP(TableOMP[[#This Row],[Label]],TableAvg[],3,FALSE)</f>
        <v>9.7048797750861944</v>
      </c>
      <c r="Q10192" s="3">
        <f>TableOMP[[#This Row],[Avg]]-$U$2*TableOMP[[#This Row],[StdDev]]</f>
        <v>1.472146079457243</v>
      </c>
      <c r="R10192" s="3">
        <f>TableOMP[[#This Row],[Avg]]+$U$2*TableOMP[[#This Row],[StdDev]]</f>
        <v>40.291665179802024</v>
      </c>
      <c r="S10192" s="3">
        <f>IF(AND(TableOMP[[#This Row],[total_time]]&gt;=TableOMP[[#This Row],[Low]], TableOMP[[#This Row],[total_time]]&lt;=TableOMP[[#This Row],[High]]),1,0)</f>
        <v>1</v>
      </c>
    </row>
    <row r="10193" spans="1:19" x14ac:dyDescent="0.25">
      <c r="A10193" t="s">
        <v>27</v>
      </c>
      <c r="B10193">
        <v>10000</v>
      </c>
      <c r="C10193">
        <v>0</v>
      </c>
      <c r="D10193">
        <v>0</v>
      </c>
      <c r="E10193">
        <v>1</v>
      </c>
      <c r="F10193">
        <v>57</v>
      </c>
      <c r="G10193">
        <v>10.747157</v>
      </c>
      <c r="H10193">
        <v>0.109332</v>
      </c>
      <c r="I10193">
        <v>0</v>
      </c>
      <c r="J10193">
        <v>0</v>
      </c>
      <c r="K10193" t="str">
        <f t="shared" si="19"/>
        <v>4</v>
      </c>
      <c r="L10193" t="s">
        <v>129</v>
      </c>
      <c r="M10193" t="s">
        <v>130</v>
      </c>
      <c r="N1019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93" s="3">
        <f>VLOOKUP(TableOMP[[#This Row],[Label]],TableAvg[],2,FALSE)</f>
        <v>24.797914961538464</v>
      </c>
      <c r="P10193" s="3">
        <f>VLOOKUP(TableOMP[[#This Row],[Label]],TableAvg[],3,FALSE)</f>
        <v>9.2244738610175894</v>
      </c>
      <c r="Q10193" s="3">
        <f>TableOMP[[#This Row],[Avg]]-$U$2*TableOMP[[#This Row],[StdDev]]</f>
        <v>6.3489672395032848</v>
      </c>
      <c r="R10193" s="3">
        <f>TableOMP[[#This Row],[Avg]]+$U$2*TableOMP[[#This Row],[StdDev]]</f>
        <v>43.246862683573639</v>
      </c>
      <c r="S10193" s="3">
        <f>IF(AND(TableOMP[[#This Row],[total_time]]&gt;=TableOMP[[#This Row],[Low]], TableOMP[[#This Row],[total_time]]&lt;=TableOMP[[#This Row],[High]]),1,0)</f>
        <v>1</v>
      </c>
    </row>
    <row r="10194" spans="1:19" x14ac:dyDescent="0.25">
      <c r="A10194" t="s">
        <v>27</v>
      </c>
      <c r="B10194">
        <v>10000</v>
      </c>
      <c r="C10194">
        <v>0</v>
      </c>
      <c r="D10194">
        <v>0</v>
      </c>
      <c r="E10194">
        <v>1</v>
      </c>
      <c r="F10194">
        <v>58</v>
      </c>
      <c r="G10194">
        <v>30.511547</v>
      </c>
      <c r="H10194">
        <v>0.112592</v>
      </c>
      <c r="I10194">
        <v>0</v>
      </c>
      <c r="J10194">
        <v>0</v>
      </c>
      <c r="K10194" t="str">
        <f t="shared" si="19"/>
        <v>4</v>
      </c>
      <c r="L10194" t="s">
        <v>129</v>
      </c>
      <c r="M10194" t="s">
        <v>130</v>
      </c>
      <c r="N1019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94" s="3">
        <f>VLOOKUP(TableOMP[[#This Row],[Label]],TableAvg[],2,FALSE)</f>
        <v>25.08190823076923</v>
      </c>
      <c r="P10194" s="3">
        <f>VLOOKUP(TableOMP[[#This Row],[Label]],TableAvg[],3,FALSE)</f>
        <v>8.6842077902559947</v>
      </c>
      <c r="Q10194" s="3">
        <f>TableOMP[[#This Row],[Avg]]-$U$2*TableOMP[[#This Row],[StdDev]]</f>
        <v>7.7134926502572405</v>
      </c>
      <c r="R10194" s="3">
        <f>TableOMP[[#This Row],[Avg]]+$U$2*TableOMP[[#This Row],[StdDev]]</f>
        <v>42.450323811281223</v>
      </c>
      <c r="S10194" s="3">
        <f>IF(AND(TableOMP[[#This Row],[total_time]]&gt;=TableOMP[[#This Row],[Low]], TableOMP[[#This Row],[total_time]]&lt;=TableOMP[[#This Row],[High]]),1,0)</f>
        <v>1</v>
      </c>
    </row>
    <row r="10195" spans="1:19" x14ac:dyDescent="0.25">
      <c r="A10195" t="s">
        <v>27</v>
      </c>
      <c r="B10195">
        <v>10000</v>
      </c>
      <c r="C10195">
        <v>0</v>
      </c>
      <c r="D10195">
        <v>0</v>
      </c>
      <c r="E10195">
        <v>1</v>
      </c>
      <c r="F10195">
        <v>59</v>
      </c>
      <c r="G10195">
        <v>10.727959</v>
      </c>
      <c r="H10195">
        <v>0.125308</v>
      </c>
      <c r="I10195">
        <v>0</v>
      </c>
      <c r="J10195">
        <v>0</v>
      </c>
      <c r="K10195" t="str">
        <f t="shared" si="19"/>
        <v>4</v>
      </c>
      <c r="L10195" t="s">
        <v>129</v>
      </c>
      <c r="M10195" t="s">
        <v>130</v>
      </c>
      <c r="N1019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95" s="3">
        <f>VLOOKUP(TableOMP[[#This Row],[Label]],TableAvg[],2,FALSE)</f>
        <v>19.769097730769229</v>
      </c>
      <c r="P10195" s="3">
        <f>VLOOKUP(TableOMP[[#This Row],[Label]],TableAvg[],3,FALSE)</f>
        <v>9.8607226380025708</v>
      </c>
      <c r="Q10195" s="3">
        <f>TableOMP[[#This Row],[Avg]]-$U$2*TableOMP[[#This Row],[StdDev]]</f>
        <v>4.7652454764087082E-2</v>
      </c>
      <c r="R10195" s="3">
        <f>TableOMP[[#This Row],[Avg]]+$U$2*TableOMP[[#This Row],[StdDev]]</f>
        <v>39.490543006774374</v>
      </c>
      <c r="S10195" s="3">
        <f>IF(AND(TableOMP[[#This Row],[total_time]]&gt;=TableOMP[[#This Row],[Low]], TableOMP[[#This Row],[total_time]]&lt;=TableOMP[[#This Row],[High]]),1,0)</f>
        <v>1</v>
      </c>
    </row>
    <row r="10196" spans="1:19" x14ac:dyDescent="0.25">
      <c r="A10196" t="s">
        <v>27</v>
      </c>
      <c r="B10196">
        <v>10000</v>
      </c>
      <c r="C10196">
        <v>0</v>
      </c>
      <c r="D10196">
        <v>0</v>
      </c>
      <c r="E10196">
        <v>1</v>
      </c>
      <c r="F10196">
        <v>60</v>
      </c>
      <c r="G10196">
        <v>30.953772000000001</v>
      </c>
      <c r="H10196">
        <v>0.101956</v>
      </c>
      <c r="I10196">
        <v>0</v>
      </c>
      <c r="J10196">
        <v>0</v>
      </c>
      <c r="K10196" t="str">
        <f t="shared" si="19"/>
        <v>4</v>
      </c>
      <c r="L10196" t="s">
        <v>129</v>
      </c>
      <c r="M10196" t="s">
        <v>130</v>
      </c>
      <c r="N1019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96" s="3">
        <f>VLOOKUP(TableOMP[[#This Row],[Label]],TableAvg[],2,FALSE)</f>
        <v>20.141973615384618</v>
      </c>
      <c r="P10196" s="3">
        <f>VLOOKUP(TableOMP[[#This Row],[Label]],TableAvg[],3,FALSE)</f>
        <v>9.5355048512637754</v>
      </c>
      <c r="Q10196" s="3">
        <f>TableOMP[[#This Row],[Avg]]-$U$2*TableOMP[[#This Row],[StdDev]]</f>
        <v>1.0709639128570672</v>
      </c>
      <c r="R10196" s="3">
        <f>TableOMP[[#This Row],[Avg]]+$U$2*TableOMP[[#This Row],[StdDev]]</f>
        <v>39.212983317912169</v>
      </c>
      <c r="S10196" s="3">
        <f>IF(AND(TableOMP[[#This Row],[total_time]]&gt;=TableOMP[[#This Row],[Low]], TableOMP[[#This Row],[total_time]]&lt;=TableOMP[[#This Row],[High]]),1,0)</f>
        <v>1</v>
      </c>
    </row>
    <row r="10197" spans="1:19" x14ac:dyDescent="0.25">
      <c r="A10197" t="s">
        <v>27</v>
      </c>
      <c r="B10197">
        <v>10000</v>
      </c>
      <c r="C10197">
        <v>0</v>
      </c>
      <c r="D10197">
        <v>0</v>
      </c>
      <c r="E10197">
        <v>1</v>
      </c>
      <c r="F10197">
        <v>61</v>
      </c>
      <c r="G10197">
        <v>30.891764999999999</v>
      </c>
      <c r="H10197">
        <v>0.14832999999999999</v>
      </c>
      <c r="I10197">
        <v>0</v>
      </c>
      <c r="J10197">
        <v>0</v>
      </c>
      <c r="K10197" t="str">
        <f t="shared" si="19"/>
        <v>4</v>
      </c>
      <c r="L10197" t="s">
        <v>129</v>
      </c>
      <c r="M10197" t="s">
        <v>130</v>
      </c>
      <c r="N1019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97" s="3">
        <f>VLOOKUP(TableOMP[[#This Row],[Label]],TableAvg[],2,FALSE)</f>
        <v>23.750743115384619</v>
      </c>
      <c r="P10197" s="3">
        <f>VLOOKUP(TableOMP[[#This Row],[Label]],TableAvg[],3,FALSE)</f>
        <v>9.4969429529989462</v>
      </c>
      <c r="Q10197" s="3">
        <f>TableOMP[[#This Row],[Avg]]-$U$2*TableOMP[[#This Row],[StdDev]]</f>
        <v>4.7568572093867267</v>
      </c>
      <c r="R10197" s="3">
        <f>TableOMP[[#This Row],[Avg]]+$U$2*TableOMP[[#This Row],[StdDev]]</f>
        <v>42.744629021382508</v>
      </c>
      <c r="S10197" s="3">
        <f>IF(AND(TableOMP[[#This Row],[total_time]]&gt;=TableOMP[[#This Row],[Low]], TableOMP[[#This Row],[total_time]]&lt;=TableOMP[[#This Row],[High]]),1,0)</f>
        <v>1</v>
      </c>
    </row>
    <row r="10198" spans="1:19" x14ac:dyDescent="0.25">
      <c r="A10198" t="s">
        <v>27</v>
      </c>
      <c r="B10198">
        <v>10000</v>
      </c>
      <c r="C10198">
        <v>0</v>
      </c>
      <c r="D10198">
        <v>0</v>
      </c>
      <c r="E10198">
        <v>1</v>
      </c>
      <c r="F10198">
        <v>62</v>
      </c>
      <c r="G10198">
        <v>32.365042000000003</v>
      </c>
      <c r="H10198">
        <v>1.6377740000000001</v>
      </c>
      <c r="I10198">
        <v>0</v>
      </c>
      <c r="J10198">
        <v>0</v>
      </c>
      <c r="K10198" t="str">
        <f t="shared" si="19"/>
        <v>4</v>
      </c>
      <c r="L10198" t="s">
        <v>129</v>
      </c>
      <c r="M10198" t="s">
        <v>130</v>
      </c>
      <c r="N1019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98" s="3">
        <f>VLOOKUP(TableOMP[[#This Row],[Label]],TableAvg[],2,FALSE)</f>
        <v>19.084940192307691</v>
      </c>
      <c r="P10198" s="3">
        <f>VLOOKUP(TableOMP[[#This Row],[Label]],TableAvg[],3,FALSE)</f>
        <v>9.8503241807080073</v>
      </c>
      <c r="Q10198" s="3">
        <f>TableOMP[[#This Row],[Avg]]-$U$2*TableOMP[[#This Row],[StdDev]]</f>
        <v>-0.61570816910832349</v>
      </c>
      <c r="R10198" s="3">
        <f>TableOMP[[#This Row],[Avg]]+$U$2*TableOMP[[#This Row],[StdDev]]</f>
        <v>38.785588553723706</v>
      </c>
      <c r="S10198" s="3">
        <f>IF(AND(TableOMP[[#This Row],[total_time]]&gt;=TableOMP[[#This Row],[Low]], TableOMP[[#This Row],[total_time]]&lt;=TableOMP[[#This Row],[High]]),1,0)</f>
        <v>1</v>
      </c>
    </row>
    <row r="10199" spans="1:19" x14ac:dyDescent="0.25">
      <c r="A10199" t="s">
        <v>27</v>
      </c>
      <c r="B10199">
        <v>10000</v>
      </c>
      <c r="C10199">
        <v>0</v>
      </c>
      <c r="D10199">
        <v>0</v>
      </c>
      <c r="E10199">
        <v>1</v>
      </c>
      <c r="F10199">
        <v>63</v>
      </c>
      <c r="G10199">
        <v>30.491474</v>
      </c>
      <c r="H10199">
        <v>0.11992999999999999</v>
      </c>
      <c r="I10199">
        <v>0</v>
      </c>
      <c r="J10199">
        <v>0</v>
      </c>
      <c r="K10199" t="str">
        <f t="shared" si="19"/>
        <v>4</v>
      </c>
      <c r="L10199" t="s">
        <v>129</v>
      </c>
      <c r="M10199" t="s">
        <v>130</v>
      </c>
      <c r="N1019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99" s="3">
        <f>VLOOKUP(TableOMP[[#This Row],[Label]],TableAvg[],2,FALSE)</f>
        <v>21.347046730769232</v>
      </c>
      <c r="P10199" s="3">
        <f>VLOOKUP(TableOMP[[#This Row],[Label]],TableAvg[],3,FALSE)</f>
        <v>10.036286516209548</v>
      </c>
      <c r="Q10199" s="3">
        <f>TableOMP[[#This Row],[Avg]]-$U$2*TableOMP[[#This Row],[StdDev]]</f>
        <v>1.2744736983501355</v>
      </c>
      <c r="R10199" s="3">
        <f>TableOMP[[#This Row],[Avg]]+$U$2*TableOMP[[#This Row],[StdDev]]</f>
        <v>41.419619763188329</v>
      </c>
      <c r="S10199" s="3">
        <f>IF(AND(TableOMP[[#This Row],[total_time]]&gt;=TableOMP[[#This Row],[Low]], TableOMP[[#This Row],[total_time]]&lt;=TableOMP[[#This Row],[High]]),1,0)</f>
        <v>1</v>
      </c>
    </row>
    <row r="10200" spans="1:19" x14ac:dyDescent="0.25">
      <c r="A10200" t="s">
        <v>27</v>
      </c>
      <c r="B10200">
        <v>10000</v>
      </c>
      <c r="C10200">
        <v>0</v>
      </c>
      <c r="D10200">
        <v>0</v>
      </c>
      <c r="E10200">
        <v>1</v>
      </c>
      <c r="F10200">
        <v>64</v>
      </c>
      <c r="G10200">
        <v>29.355906000000001</v>
      </c>
      <c r="H10200">
        <v>9.3323000000000003E-2</v>
      </c>
      <c r="I10200">
        <v>0</v>
      </c>
      <c r="J10200">
        <v>0</v>
      </c>
      <c r="K10200" t="str">
        <f t="shared" si="19"/>
        <v>4</v>
      </c>
      <c r="L10200" t="s">
        <v>129</v>
      </c>
      <c r="M10200" t="s">
        <v>130</v>
      </c>
      <c r="N1020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200" s="3">
        <f>VLOOKUP(TableOMP[[#This Row],[Label]],TableAvg[],2,FALSE)</f>
        <v>21.531331384615385</v>
      </c>
      <c r="P10200" s="3">
        <f>VLOOKUP(TableOMP[[#This Row],[Label]],TableAvg[],3,FALSE)</f>
        <v>10.009139262313729</v>
      </c>
      <c r="Q10200" s="3">
        <f>TableOMP[[#This Row],[Avg]]-$U$2*TableOMP[[#This Row],[StdDev]]</f>
        <v>1.5130528599879263</v>
      </c>
      <c r="R10200" s="3">
        <f>TableOMP[[#This Row],[Avg]]+$U$2*TableOMP[[#This Row],[StdDev]]</f>
        <v>41.549609909242847</v>
      </c>
      <c r="S10200" s="3">
        <f>IF(AND(TableOMP[[#This Row],[total_time]]&gt;=TableOMP[[#This Row],[Low]], TableOMP[[#This Row],[total_time]]&lt;=TableOMP[[#This Row],[High]]),1,0)</f>
        <v>1</v>
      </c>
    </row>
    <row r="10201" spans="1:19" x14ac:dyDescent="0.25">
      <c r="A10201" t="s">
        <v>27</v>
      </c>
      <c r="B10201">
        <v>10000</v>
      </c>
      <c r="C10201">
        <v>0</v>
      </c>
      <c r="D10201">
        <v>0</v>
      </c>
      <c r="E10201">
        <v>1</v>
      </c>
      <c r="F10201">
        <v>1</v>
      </c>
      <c r="G10201">
        <v>2.7031260000000001</v>
      </c>
      <c r="H10201">
        <v>7.2806999999999997E-2</v>
      </c>
      <c r="I10201">
        <v>0</v>
      </c>
      <c r="J10201">
        <v>0</v>
      </c>
      <c r="K10201" t="str">
        <f t="shared" si="19"/>
        <v>4</v>
      </c>
      <c r="L10201" t="s">
        <v>129</v>
      </c>
      <c r="M10201" t="s">
        <v>130</v>
      </c>
      <c r="N1020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201" s="3">
        <f>VLOOKUP(TableOMP[[#This Row],[Label]],TableAvg[],2,FALSE)</f>
        <v>3.6887529117647055</v>
      </c>
      <c r="P10201" s="3">
        <f>VLOOKUP(TableOMP[[#This Row],[Label]],TableAvg[],3,FALSE)</f>
        <v>0.90423785867053863</v>
      </c>
      <c r="Q10201" s="3">
        <f>TableOMP[[#This Row],[Avg]]-$U$2*TableOMP[[#This Row],[StdDev]]</f>
        <v>1.8802771944236283</v>
      </c>
      <c r="R10201" s="3">
        <f>TableOMP[[#This Row],[Avg]]+$U$2*TableOMP[[#This Row],[StdDev]]</f>
        <v>5.4972286291057824</v>
      </c>
      <c r="S10201" s="3">
        <f>IF(AND(TableOMP[[#This Row],[total_time]]&gt;=TableOMP[[#This Row],[Low]], TableOMP[[#This Row],[total_time]]&lt;=TableOMP[[#This Row],[High]]),1,0)</f>
        <v>1</v>
      </c>
    </row>
    <row r="10202" spans="1:19" x14ac:dyDescent="0.25">
      <c r="A10202" t="s">
        <v>27</v>
      </c>
      <c r="B10202">
        <v>10000</v>
      </c>
      <c r="C10202">
        <v>0</v>
      </c>
      <c r="D10202">
        <v>0</v>
      </c>
      <c r="E10202">
        <v>1</v>
      </c>
      <c r="F10202">
        <v>2</v>
      </c>
      <c r="G10202">
        <v>21.105460999999998</v>
      </c>
      <c r="H10202">
        <v>7.8172000000000005E-2</v>
      </c>
      <c r="I10202">
        <v>0</v>
      </c>
      <c r="J10202">
        <v>0</v>
      </c>
      <c r="K10202" t="str">
        <f t="shared" ref="K10202:K10243" si="20">MID(M10202,22,1)</f>
        <v>4</v>
      </c>
      <c r="L10202" t="s">
        <v>129</v>
      </c>
      <c r="M10202" t="s">
        <v>130</v>
      </c>
      <c r="N1020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202" s="3">
        <f>VLOOKUP(TableOMP[[#This Row],[Label]],TableAvg[],2,FALSE)</f>
        <v>19.844972911764707</v>
      </c>
      <c r="P10202" s="3">
        <f>VLOOKUP(TableOMP[[#This Row],[Label]],TableAvg[],3,FALSE)</f>
        <v>2.3787024394751985</v>
      </c>
      <c r="Q10202" s="3">
        <f>TableOMP[[#This Row],[Avg]]-$U$2*TableOMP[[#This Row],[StdDev]]</f>
        <v>15.08756803281431</v>
      </c>
      <c r="R10202" s="3">
        <f>TableOMP[[#This Row],[Avg]]+$U$2*TableOMP[[#This Row],[StdDev]]</f>
        <v>24.602377790715103</v>
      </c>
      <c r="S10202" s="3">
        <f>IF(AND(TableOMP[[#This Row],[total_time]]&gt;=TableOMP[[#This Row],[Low]], TableOMP[[#This Row],[total_time]]&lt;=TableOMP[[#This Row],[High]]),1,0)</f>
        <v>1</v>
      </c>
    </row>
    <row r="10203" spans="1:19" x14ac:dyDescent="0.25">
      <c r="A10203" t="s">
        <v>27</v>
      </c>
      <c r="B10203">
        <v>10000</v>
      </c>
      <c r="C10203">
        <v>0</v>
      </c>
      <c r="D10203">
        <v>0</v>
      </c>
      <c r="E10203">
        <v>1</v>
      </c>
      <c r="F10203">
        <v>3</v>
      </c>
      <c r="G10203">
        <v>5.9493309999999999</v>
      </c>
      <c r="H10203">
        <v>7.9824000000000006E-2</v>
      </c>
      <c r="I10203">
        <v>0</v>
      </c>
      <c r="J10203">
        <v>0</v>
      </c>
      <c r="K10203" t="str">
        <f t="shared" si="20"/>
        <v>4</v>
      </c>
      <c r="L10203" t="s">
        <v>129</v>
      </c>
      <c r="M10203" t="s">
        <v>130</v>
      </c>
      <c r="N1020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203" s="3">
        <f>VLOOKUP(TableOMP[[#This Row],[Label]],TableAvg[],2,FALSE)</f>
        <v>7.0879812352941185</v>
      </c>
      <c r="P10203" s="3">
        <f>VLOOKUP(TableOMP[[#This Row],[Label]],TableAvg[],3,FALSE)</f>
        <v>1.1352525779008207</v>
      </c>
      <c r="Q10203" s="3">
        <f>TableOMP[[#This Row],[Avg]]-$U$2*TableOMP[[#This Row],[StdDev]]</f>
        <v>4.8174760794924776</v>
      </c>
      <c r="R10203" s="3">
        <f>TableOMP[[#This Row],[Avg]]+$U$2*TableOMP[[#This Row],[StdDev]]</f>
        <v>9.3584863910957594</v>
      </c>
      <c r="S10203" s="3">
        <f>IF(AND(TableOMP[[#This Row],[total_time]]&gt;=TableOMP[[#This Row],[Low]], TableOMP[[#This Row],[total_time]]&lt;=TableOMP[[#This Row],[High]]),1,0)</f>
        <v>1</v>
      </c>
    </row>
    <row r="10204" spans="1:19" x14ac:dyDescent="0.25">
      <c r="A10204" t="s">
        <v>27</v>
      </c>
      <c r="B10204">
        <v>10000</v>
      </c>
      <c r="C10204">
        <v>0</v>
      </c>
      <c r="D10204">
        <v>0</v>
      </c>
      <c r="E10204">
        <v>1</v>
      </c>
      <c r="F10204">
        <v>4</v>
      </c>
      <c r="G10204">
        <v>5.899311</v>
      </c>
      <c r="H10204">
        <v>7.2584999999999997E-2</v>
      </c>
      <c r="I10204">
        <v>0</v>
      </c>
      <c r="J10204">
        <v>0</v>
      </c>
      <c r="K10204" t="str">
        <f t="shared" si="20"/>
        <v>4</v>
      </c>
      <c r="L10204" t="s">
        <v>129</v>
      </c>
      <c r="M10204" t="s">
        <v>130</v>
      </c>
      <c r="N1020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204" s="3">
        <f>VLOOKUP(TableOMP[[#This Row],[Label]],TableAvg[],2,FALSE)</f>
        <v>9.9179669117647062</v>
      </c>
      <c r="P10204" s="3">
        <f>VLOOKUP(TableOMP[[#This Row],[Label]],TableAvg[],3,FALSE)</f>
        <v>2.5953991770789595</v>
      </c>
      <c r="Q10204" s="3">
        <f>TableOMP[[#This Row],[Avg]]-$U$2*TableOMP[[#This Row],[StdDev]]</f>
        <v>4.7271685576067872</v>
      </c>
      <c r="R10204" s="3">
        <f>TableOMP[[#This Row],[Avg]]+$U$2*TableOMP[[#This Row],[StdDev]]</f>
        <v>15.108765265922624</v>
      </c>
      <c r="S10204" s="3">
        <f>IF(AND(TableOMP[[#This Row],[total_time]]&gt;=TableOMP[[#This Row],[Low]], TableOMP[[#This Row],[total_time]]&lt;=TableOMP[[#This Row],[High]]),1,0)</f>
        <v>1</v>
      </c>
    </row>
    <row r="10205" spans="1:19" x14ac:dyDescent="0.25">
      <c r="A10205" t="s">
        <v>27</v>
      </c>
      <c r="B10205">
        <v>10000</v>
      </c>
      <c r="C10205">
        <v>0</v>
      </c>
      <c r="D10205">
        <v>0</v>
      </c>
      <c r="E10205">
        <v>1</v>
      </c>
      <c r="F10205">
        <v>5</v>
      </c>
      <c r="G10205">
        <v>14.394130000000001</v>
      </c>
      <c r="H10205">
        <v>0.10495400000000001</v>
      </c>
      <c r="I10205">
        <v>0</v>
      </c>
      <c r="J10205">
        <v>0</v>
      </c>
      <c r="K10205" t="str">
        <f t="shared" si="20"/>
        <v>4</v>
      </c>
      <c r="L10205" t="s">
        <v>129</v>
      </c>
      <c r="M10205" t="s">
        <v>130</v>
      </c>
      <c r="N1020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205" s="3">
        <f>VLOOKUP(TableOMP[[#This Row],[Label]],TableAvg[],2,FALSE)</f>
        <v>12.53978611764706</v>
      </c>
      <c r="P10205" s="3">
        <f>VLOOKUP(TableOMP[[#This Row],[Label]],TableAvg[],3,FALSE)</f>
        <v>1.5445364028980233</v>
      </c>
      <c r="Q10205" s="3">
        <f>TableOMP[[#This Row],[Avg]]-$U$2*TableOMP[[#This Row],[StdDev]]</f>
        <v>9.4507133118510129</v>
      </c>
      <c r="R10205" s="3">
        <f>TableOMP[[#This Row],[Avg]]+$U$2*TableOMP[[#This Row],[StdDev]]</f>
        <v>15.628858923443106</v>
      </c>
      <c r="S10205" s="3">
        <f>IF(AND(TableOMP[[#This Row],[total_time]]&gt;=TableOMP[[#This Row],[Low]], TableOMP[[#This Row],[total_time]]&lt;=TableOMP[[#This Row],[High]]),1,0)</f>
        <v>1</v>
      </c>
    </row>
    <row r="10206" spans="1:19" x14ac:dyDescent="0.25">
      <c r="A10206" t="s">
        <v>27</v>
      </c>
      <c r="B10206">
        <v>10000</v>
      </c>
      <c r="C10206">
        <v>0</v>
      </c>
      <c r="D10206">
        <v>0</v>
      </c>
      <c r="E10206">
        <v>1</v>
      </c>
      <c r="F10206">
        <v>6</v>
      </c>
      <c r="G10206">
        <v>17.345001</v>
      </c>
      <c r="H10206">
        <v>9.332E-2</v>
      </c>
      <c r="I10206">
        <v>0</v>
      </c>
      <c r="J10206">
        <v>0</v>
      </c>
      <c r="K10206" t="str">
        <f t="shared" si="20"/>
        <v>4</v>
      </c>
      <c r="L10206" t="s">
        <v>129</v>
      </c>
      <c r="M10206" t="s">
        <v>130</v>
      </c>
      <c r="N1020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206" s="3">
        <f>VLOOKUP(TableOMP[[#This Row],[Label]],TableAvg[],2,FALSE)</f>
        <v>17.186305852941175</v>
      </c>
      <c r="P10206" s="3">
        <f>VLOOKUP(TableOMP[[#This Row],[Label]],TableAvg[],3,FALSE)</f>
        <v>1.453088740354411</v>
      </c>
      <c r="Q10206" s="3">
        <f>TableOMP[[#This Row],[Avg]]-$U$2*TableOMP[[#This Row],[StdDev]]</f>
        <v>14.280128372232353</v>
      </c>
      <c r="R10206" s="3">
        <f>TableOMP[[#This Row],[Avg]]+$U$2*TableOMP[[#This Row],[StdDev]]</f>
        <v>20.092483333649998</v>
      </c>
      <c r="S10206" s="3">
        <f>IF(AND(TableOMP[[#This Row],[total_time]]&gt;=TableOMP[[#This Row],[Low]], TableOMP[[#This Row],[total_time]]&lt;=TableOMP[[#This Row],[High]]),1,0)</f>
        <v>1</v>
      </c>
    </row>
    <row r="10207" spans="1:19" x14ac:dyDescent="0.25">
      <c r="A10207" t="s">
        <v>27</v>
      </c>
      <c r="B10207">
        <v>10000</v>
      </c>
      <c r="C10207">
        <v>0</v>
      </c>
      <c r="D10207">
        <v>0</v>
      </c>
      <c r="E10207">
        <v>1</v>
      </c>
      <c r="F10207">
        <v>7</v>
      </c>
      <c r="G10207">
        <v>19.126069999999999</v>
      </c>
      <c r="H10207">
        <v>8.0235000000000001E-2</v>
      </c>
      <c r="I10207">
        <v>0</v>
      </c>
      <c r="J10207">
        <v>0</v>
      </c>
      <c r="K10207" t="str">
        <f t="shared" si="20"/>
        <v>4</v>
      </c>
      <c r="L10207" t="s">
        <v>129</v>
      </c>
      <c r="M10207" t="s">
        <v>130</v>
      </c>
      <c r="N1020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207" s="3">
        <f>VLOOKUP(TableOMP[[#This Row],[Label]],TableAvg[],2,FALSE)</f>
        <v>18.569956588235296</v>
      </c>
      <c r="P10207" s="3">
        <f>VLOOKUP(TableOMP[[#This Row],[Label]],TableAvg[],3,FALSE)</f>
        <v>2.4107893631359065</v>
      </c>
      <c r="Q10207" s="3">
        <f>TableOMP[[#This Row],[Avg]]-$U$2*TableOMP[[#This Row],[StdDev]]</f>
        <v>13.748377861963483</v>
      </c>
      <c r="R10207" s="3">
        <f>TableOMP[[#This Row],[Avg]]+$U$2*TableOMP[[#This Row],[StdDev]]</f>
        <v>23.391535314507109</v>
      </c>
      <c r="S10207" s="3">
        <f>IF(AND(TableOMP[[#This Row],[total_time]]&gt;=TableOMP[[#This Row],[Low]], TableOMP[[#This Row],[total_time]]&lt;=TableOMP[[#This Row],[High]]),1,0)</f>
        <v>1</v>
      </c>
    </row>
    <row r="10208" spans="1:19" x14ac:dyDescent="0.25">
      <c r="A10208" t="s">
        <v>27</v>
      </c>
      <c r="B10208">
        <v>10000</v>
      </c>
      <c r="C10208">
        <v>0</v>
      </c>
      <c r="D10208">
        <v>0</v>
      </c>
      <c r="E10208">
        <v>1</v>
      </c>
      <c r="F10208">
        <v>8</v>
      </c>
      <c r="G10208">
        <v>16.607766000000002</v>
      </c>
      <c r="H10208">
        <v>8.0921000000000007E-2</v>
      </c>
      <c r="I10208">
        <v>0</v>
      </c>
      <c r="J10208">
        <v>0</v>
      </c>
      <c r="K10208" t="str">
        <f t="shared" si="20"/>
        <v>4</v>
      </c>
      <c r="L10208" t="s">
        <v>129</v>
      </c>
      <c r="M10208" t="s">
        <v>130</v>
      </c>
      <c r="N1020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208" s="3">
        <f>VLOOKUP(TableOMP[[#This Row],[Label]],TableAvg[],2,FALSE)</f>
        <v>18.96842035294118</v>
      </c>
      <c r="P10208" s="3">
        <f>VLOOKUP(TableOMP[[#This Row],[Label]],TableAvg[],3,FALSE)</f>
        <v>2.0011168989635033</v>
      </c>
      <c r="Q10208" s="3">
        <f>TableOMP[[#This Row],[Avg]]-$U$2*TableOMP[[#This Row],[StdDev]]</f>
        <v>14.966186555014174</v>
      </c>
      <c r="R10208" s="3">
        <f>TableOMP[[#This Row],[Avg]]+$U$2*TableOMP[[#This Row],[StdDev]]</f>
        <v>22.970654150868185</v>
      </c>
      <c r="S10208" s="3">
        <f>IF(AND(TableOMP[[#This Row],[total_time]]&gt;=TableOMP[[#This Row],[Low]], TableOMP[[#This Row],[total_time]]&lt;=TableOMP[[#This Row],[High]]),1,0)</f>
        <v>1</v>
      </c>
    </row>
    <row r="10209" spans="1:19" x14ac:dyDescent="0.25">
      <c r="A10209" t="s">
        <v>27</v>
      </c>
      <c r="B10209">
        <v>10000</v>
      </c>
      <c r="C10209">
        <v>0</v>
      </c>
      <c r="D10209">
        <v>0</v>
      </c>
      <c r="E10209">
        <v>1</v>
      </c>
      <c r="F10209">
        <v>9</v>
      </c>
      <c r="G10209">
        <v>17.198443999999999</v>
      </c>
      <c r="H10209">
        <v>1.5754520000000001</v>
      </c>
      <c r="I10209">
        <v>0</v>
      </c>
      <c r="J10209">
        <v>0</v>
      </c>
      <c r="K10209" t="str">
        <f t="shared" si="20"/>
        <v>4</v>
      </c>
      <c r="L10209" t="s">
        <v>129</v>
      </c>
      <c r="M10209" t="s">
        <v>130</v>
      </c>
      <c r="N1020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209" s="3">
        <f>VLOOKUP(TableOMP[[#This Row],[Label]],TableAvg[],2,FALSE)</f>
        <v>17.979193705882359</v>
      </c>
      <c r="P10209" s="3">
        <f>VLOOKUP(TableOMP[[#This Row],[Label]],TableAvg[],3,FALSE)</f>
        <v>2.0682185463870035</v>
      </c>
      <c r="Q10209" s="3">
        <f>TableOMP[[#This Row],[Avg]]-$U$2*TableOMP[[#This Row],[StdDev]]</f>
        <v>13.842756613108353</v>
      </c>
      <c r="R10209" s="3">
        <f>TableOMP[[#This Row],[Avg]]+$U$2*TableOMP[[#This Row],[StdDev]]</f>
        <v>22.115630798656365</v>
      </c>
      <c r="S10209" s="3">
        <f>IF(AND(TableOMP[[#This Row],[total_time]]&gt;=TableOMP[[#This Row],[Low]], TableOMP[[#This Row],[total_time]]&lt;=TableOMP[[#This Row],[High]]),1,0)</f>
        <v>1</v>
      </c>
    </row>
    <row r="10210" spans="1:19" x14ac:dyDescent="0.25">
      <c r="A10210" t="s">
        <v>27</v>
      </c>
      <c r="B10210">
        <v>10000</v>
      </c>
      <c r="C10210">
        <v>0</v>
      </c>
      <c r="D10210">
        <v>0</v>
      </c>
      <c r="E10210">
        <v>1</v>
      </c>
      <c r="F10210">
        <v>10</v>
      </c>
      <c r="G10210">
        <v>15.497073</v>
      </c>
      <c r="H10210">
        <v>6.5868999999999997E-2</v>
      </c>
      <c r="I10210">
        <v>0</v>
      </c>
      <c r="J10210">
        <v>0</v>
      </c>
      <c r="K10210" t="str">
        <f t="shared" si="20"/>
        <v>4</v>
      </c>
      <c r="L10210" t="s">
        <v>129</v>
      </c>
      <c r="M10210" t="s">
        <v>130</v>
      </c>
      <c r="N1021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210" s="3">
        <f>VLOOKUP(TableOMP[[#This Row],[Label]],TableAvg[],2,FALSE)</f>
        <v>19.259341529411767</v>
      </c>
      <c r="P10210" s="3">
        <f>VLOOKUP(TableOMP[[#This Row],[Label]],TableAvg[],3,FALSE)</f>
        <v>3.0870103771378772</v>
      </c>
      <c r="Q10210" s="3">
        <f>TableOMP[[#This Row],[Avg]]-$U$2*TableOMP[[#This Row],[StdDev]]</f>
        <v>13.085320775136012</v>
      </c>
      <c r="R10210" s="3">
        <f>TableOMP[[#This Row],[Avg]]+$U$2*TableOMP[[#This Row],[StdDev]]</f>
        <v>25.433362283687522</v>
      </c>
      <c r="S10210" s="3">
        <f>IF(AND(TableOMP[[#This Row],[total_time]]&gt;=TableOMP[[#This Row],[Low]], TableOMP[[#This Row],[total_time]]&lt;=TableOMP[[#This Row],[High]]),1,0)</f>
        <v>1</v>
      </c>
    </row>
    <row r="10211" spans="1:19" x14ac:dyDescent="0.25">
      <c r="A10211" t="s">
        <v>27</v>
      </c>
      <c r="B10211">
        <v>10000</v>
      </c>
      <c r="C10211">
        <v>0</v>
      </c>
      <c r="D10211">
        <v>0</v>
      </c>
      <c r="E10211">
        <v>1</v>
      </c>
      <c r="F10211">
        <v>11</v>
      </c>
      <c r="G10211">
        <v>22.102785999999998</v>
      </c>
      <c r="H10211">
        <v>7.5165999999999997E-2</v>
      </c>
      <c r="I10211">
        <v>0</v>
      </c>
      <c r="J10211">
        <v>0</v>
      </c>
      <c r="K10211" t="str">
        <f t="shared" si="20"/>
        <v>4</v>
      </c>
      <c r="L10211" t="s">
        <v>129</v>
      </c>
      <c r="M10211" t="s">
        <v>130</v>
      </c>
      <c r="N1021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211" s="3">
        <f>VLOOKUP(TableOMP[[#This Row],[Label]],TableAvg[],2,FALSE)</f>
        <v>19.778512941176469</v>
      </c>
      <c r="P10211" s="3">
        <f>VLOOKUP(TableOMP[[#This Row],[Label]],TableAvg[],3,FALSE)</f>
        <v>2.9393500153542895</v>
      </c>
      <c r="Q10211" s="3">
        <f>TableOMP[[#This Row],[Avg]]-$U$2*TableOMP[[#This Row],[StdDev]]</f>
        <v>13.89981291046789</v>
      </c>
      <c r="R10211" s="3">
        <f>TableOMP[[#This Row],[Avg]]+$U$2*TableOMP[[#This Row],[StdDev]]</f>
        <v>25.657212971885048</v>
      </c>
      <c r="S10211" s="3">
        <f>IF(AND(TableOMP[[#This Row],[total_time]]&gt;=TableOMP[[#This Row],[Low]], TableOMP[[#This Row],[total_time]]&lt;=TableOMP[[#This Row],[High]]),1,0)</f>
        <v>1</v>
      </c>
    </row>
    <row r="10212" spans="1:19" x14ac:dyDescent="0.25">
      <c r="A10212" t="s">
        <v>27</v>
      </c>
      <c r="B10212">
        <v>10000</v>
      </c>
      <c r="C10212">
        <v>0</v>
      </c>
      <c r="D10212">
        <v>0</v>
      </c>
      <c r="E10212">
        <v>1</v>
      </c>
      <c r="F10212">
        <v>12</v>
      </c>
      <c r="G10212">
        <v>22.098427000000001</v>
      </c>
      <c r="H10212">
        <v>7.4575000000000002E-2</v>
      </c>
      <c r="I10212">
        <v>0</v>
      </c>
      <c r="J10212">
        <v>0</v>
      </c>
      <c r="K10212" t="str">
        <f t="shared" si="20"/>
        <v>4</v>
      </c>
      <c r="L10212" t="s">
        <v>129</v>
      </c>
      <c r="M10212" t="s">
        <v>130</v>
      </c>
      <c r="N1021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212" s="3">
        <f>VLOOKUP(TableOMP[[#This Row],[Label]],TableAvg[],2,FALSE)</f>
        <v>19.262398529411765</v>
      </c>
      <c r="P10212" s="3">
        <f>VLOOKUP(TableOMP[[#This Row],[Label]],TableAvg[],3,FALSE)</f>
        <v>3.4408433130393234</v>
      </c>
      <c r="Q10212" s="3">
        <f>TableOMP[[#This Row],[Avg]]-$U$2*TableOMP[[#This Row],[StdDev]]</f>
        <v>12.380711903333118</v>
      </c>
      <c r="R10212" s="3">
        <f>TableOMP[[#This Row],[Avg]]+$U$2*TableOMP[[#This Row],[StdDev]]</f>
        <v>26.144085155490412</v>
      </c>
      <c r="S10212" s="3">
        <f>IF(AND(TableOMP[[#This Row],[total_time]]&gt;=TableOMP[[#This Row],[Low]], TableOMP[[#This Row],[total_time]]&lt;=TableOMP[[#This Row],[High]]),1,0)</f>
        <v>1</v>
      </c>
    </row>
    <row r="10213" spans="1:19" x14ac:dyDescent="0.25">
      <c r="A10213" t="s">
        <v>27</v>
      </c>
      <c r="B10213">
        <v>10000</v>
      </c>
      <c r="C10213">
        <v>0</v>
      </c>
      <c r="D10213">
        <v>0</v>
      </c>
      <c r="E10213">
        <v>1</v>
      </c>
      <c r="F10213">
        <v>13</v>
      </c>
      <c r="G10213">
        <v>21.179144999999998</v>
      </c>
      <c r="H10213">
        <v>7.7687999999999993E-2</v>
      </c>
      <c r="I10213">
        <v>0</v>
      </c>
      <c r="J10213">
        <v>0</v>
      </c>
      <c r="K10213" t="str">
        <f t="shared" si="20"/>
        <v>4</v>
      </c>
      <c r="L10213" t="s">
        <v>129</v>
      </c>
      <c r="M10213" t="s">
        <v>130</v>
      </c>
      <c r="N1021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213" s="3">
        <f>VLOOKUP(TableOMP[[#This Row],[Label]],TableAvg[],2,FALSE)</f>
        <v>19.646251617647067</v>
      </c>
      <c r="P10213" s="3">
        <f>VLOOKUP(TableOMP[[#This Row],[Label]],TableAvg[],3,FALSE)</f>
        <v>3.4480023421486621</v>
      </c>
      <c r="Q10213" s="3">
        <f>TableOMP[[#This Row],[Avg]]-$U$2*TableOMP[[#This Row],[StdDev]]</f>
        <v>12.750246933349743</v>
      </c>
      <c r="R10213" s="3">
        <f>TableOMP[[#This Row],[Avg]]+$U$2*TableOMP[[#This Row],[StdDev]]</f>
        <v>26.542256301944391</v>
      </c>
      <c r="S10213" s="3">
        <f>IF(AND(TableOMP[[#This Row],[total_time]]&gt;=TableOMP[[#This Row],[Low]], TableOMP[[#This Row],[total_time]]&lt;=TableOMP[[#This Row],[High]]),1,0)</f>
        <v>1</v>
      </c>
    </row>
    <row r="10214" spans="1:19" x14ac:dyDescent="0.25">
      <c r="A10214" t="s">
        <v>27</v>
      </c>
      <c r="B10214">
        <v>10000</v>
      </c>
      <c r="C10214">
        <v>0</v>
      </c>
      <c r="D10214">
        <v>0</v>
      </c>
      <c r="E10214">
        <v>1</v>
      </c>
      <c r="F10214">
        <v>14</v>
      </c>
      <c r="G10214">
        <v>23.327200000000001</v>
      </c>
      <c r="H10214">
        <v>7.1566000000000005E-2</v>
      </c>
      <c r="I10214">
        <v>0</v>
      </c>
      <c r="J10214">
        <v>0</v>
      </c>
      <c r="K10214" t="str">
        <f t="shared" si="20"/>
        <v>4</v>
      </c>
      <c r="L10214" t="s">
        <v>129</v>
      </c>
      <c r="M10214" t="s">
        <v>130</v>
      </c>
      <c r="N1021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214" s="3">
        <f>VLOOKUP(TableOMP[[#This Row],[Label]],TableAvg[],2,FALSE)</f>
        <v>18.493297705882355</v>
      </c>
      <c r="P10214" s="3">
        <f>VLOOKUP(TableOMP[[#This Row],[Label]],TableAvg[],3,FALSE)</f>
        <v>4.4769166068423738</v>
      </c>
      <c r="Q10214" s="3">
        <f>TableOMP[[#This Row],[Avg]]-$U$2*TableOMP[[#This Row],[StdDev]]</f>
        <v>9.5394644921976077</v>
      </c>
      <c r="R10214" s="3">
        <f>TableOMP[[#This Row],[Avg]]+$U$2*TableOMP[[#This Row],[StdDev]]</f>
        <v>27.447130919567101</v>
      </c>
      <c r="S10214" s="3">
        <f>IF(AND(TableOMP[[#This Row],[total_time]]&gt;=TableOMP[[#This Row],[Low]], TableOMP[[#This Row],[total_time]]&lt;=TableOMP[[#This Row],[High]]),1,0)</f>
        <v>1</v>
      </c>
    </row>
    <row r="10215" spans="1:19" x14ac:dyDescent="0.25">
      <c r="A10215" t="s">
        <v>27</v>
      </c>
      <c r="B10215">
        <v>10000</v>
      </c>
      <c r="C10215">
        <v>0</v>
      </c>
      <c r="D10215">
        <v>0</v>
      </c>
      <c r="E10215">
        <v>1</v>
      </c>
      <c r="F10215">
        <v>15</v>
      </c>
      <c r="G10215">
        <v>22.79504</v>
      </c>
      <c r="H10215">
        <v>7.8370999999999996E-2</v>
      </c>
      <c r="I10215">
        <v>0</v>
      </c>
      <c r="J10215">
        <v>0</v>
      </c>
      <c r="K10215" t="str">
        <f t="shared" si="20"/>
        <v>4</v>
      </c>
      <c r="L10215" t="s">
        <v>129</v>
      </c>
      <c r="M10215" t="s">
        <v>130</v>
      </c>
      <c r="N1021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215" s="3">
        <f>VLOOKUP(TableOMP[[#This Row],[Label]],TableAvg[],2,FALSE)</f>
        <v>18.953679029411774</v>
      </c>
      <c r="P10215" s="3">
        <f>VLOOKUP(TableOMP[[#This Row],[Label]],TableAvg[],3,FALSE)</f>
        <v>4.4196828846034402</v>
      </c>
      <c r="Q10215" s="3">
        <f>TableOMP[[#This Row],[Avg]]-$U$2*TableOMP[[#This Row],[StdDev]]</f>
        <v>10.114313260204893</v>
      </c>
      <c r="R10215" s="3">
        <f>TableOMP[[#This Row],[Avg]]+$U$2*TableOMP[[#This Row],[StdDev]]</f>
        <v>27.793044798618652</v>
      </c>
      <c r="S10215" s="3">
        <f>IF(AND(TableOMP[[#This Row],[total_time]]&gt;=TableOMP[[#This Row],[Low]], TableOMP[[#This Row],[total_time]]&lt;=TableOMP[[#This Row],[High]]),1,0)</f>
        <v>1</v>
      </c>
    </row>
    <row r="10216" spans="1:19" x14ac:dyDescent="0.25">
      <c r="A10216" t="s">
        <v>27</v>
      </c>
      <c r="B10216">
        <v>10000</v>
      </c>
      <c r="C10216">
        <v>0</v>
      </c>
      <c r="D10216">
        <v>0</v>
      </c>
      <c r="E10216">
        <v>1</v>
      </c>
      <c r="F10216">
        <v>16</v>
      </c>
      <c r="G10216">
        <v>12.773994</v>
      </c>
      <c r="H10216">
        <v>7.8620999999999996E-2</v>
      </c>
      <c r="I10216">
        <v>0</v>
      </c>
      <c r="J10216">
        <v>0</v>
      </c>
      <c r="K10216" t="str">
        <f t="shared" si="20"/>
        <v>4</v>
      </c>
      <c r="L10216" t="s">
        <v>129</v>
      </c>
      <c r="M10216" t="s">
        <v>130</v>
      </c>
      <c r="N1021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216" s="3">
        <f>VLOOKUP(TableOMP[[#This Row],[Label]],TableAvg[],2,FALSE)</f>
        <v>18.222616411764712</v>
      </c>
      <c r="P10216" s="3">
        <f>VLOOKUP(TableOMP[[#This Row],[Label]],TableAvg[],3,FALSE)</f>
        <v>5.2850337883305496</v>
      </c>
      <c r="Q10216" s="3">
        <f>TableOMP[[#This Row],[Avg]]-$U$2*TableOMP[[#This Row],[StdDev]]</f>
        <v>7.6525488351036124</v>
      </c>
      <c r="R10216" s="3">
        <f>TableOMP[[#This Row],[Avg]]+$U$2*TableOMP[[#This Row],[StdDev]]</f>
        <v>28.792683988425811</v>
      </c>
      <c r="S10216" s="3">
        <f>IF(AND(TableOMP[[#This Row],[total_time]]&gt;=TableOMP[[#This Row],[Low]], TableOMP[[#This Row],[total_time]]&lt;=TableOMP[[#This Row],[High]]),1,0)</f>
        <v>1</v>
      </c>
    </row>
    <row r="10217" spans="1:19" x14ac:dyDescent="0.25">
      <c r="A10217" t="s">
        <v>27</v>
      </c>
      <c r="B10217">
        <v>10000</v>
      </c>
      <c r="C10217">
        <v>0</v>
      </c>
      <c r="D10217">
        <v>0</v>
      </c>
      <c r="E10217">
        <v>1</v>
      </c>
      <c r="F10217">
        <v>17</v>
      </c>
      <c r="G10217">
        <v>24.285240000000002</v>
      </c>
      <c r="H10217">
        <v>0.141874</v>
      </c>
      <c r="I10217">
        <v>0</v>
      </c>
      <c r="J10217">
        <v>0</v>
      </c>
      <c r="K10217" t="str">
        <f t="shared" si="20"/>
        <v>4</v>
      </c>
      <c r="L10217" t="s">
        <v>129</v>
      </c>
      <c r="M10217" t="s">
        <v>130</v>
      </c>
      <c r="N1021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217" s="3">
        <f>VLOOKUP(TableOMP[[#This Row],[Label]],TableAvg[],2,FALSE)</f>
        <v>19.753304235294113</v>
      </c>
      <c r="P10217" s="3">
        <f>VLOOKUP(TableOMP[[#This Row],[Label]],TableAvg[],3,FALSE)</f>
        <v>5.7720607754639541</v>
      </c>
      <c r="Q10217" s="3">
        <f>TableOMP[[#This Row],[Avg]]-$U$2*TableOMP[[#This Row],[StdDev]]</f>
        <v>8.2091826843662048</v>
      </c>
      <c r="R10217" s="3">
        <f>TableOMP[[#This Row],[Avg]]+$U$2*TableOMP[[#This Row],[StdDev]]</f>
        <v>31.297425786222021</v>
      </c>
      <c r="S10217" s="3">
        <f>IF(AND(TableOMP[[#This Row],[total_time]]&gt;=TableOMP[[#This Row],[Low]], TableOMP[[#This Row],[total_time]]&lt;=TableOMP[[#This Row],[High]]),1,0)</f>
        <v>1</v>
      </c>
    </row>
    <row r="10218" spans="1:19" x14ac:dyDescent="0.25">
      <c r="A10218" t="s">
        <v>27</v>
      </c>
      <c r="B10218">
        <v>10000</v>
      </c>
      <c r="C10218">
        <v>0</v>
      </c>
      <c r="D10218">
        <v>0</v>
      </c>
      <c r="E10218">
        <v>1</v>
      </c>
      <c r="F10218">
        <v>18</v>
      </c>
      <c r="G10218">
        <v>22.006170999999998</v>
      </c>
      <c r="H10218">
        <v>8.0612000000000003E-2</v>
      </c>
      <c r="I10218">
        <v>0</v>
      </c>
      <c r="J10218">
        <v>0</v>
      </c>
      <c r="K10218" t="str">
        <f t="shared" si="20"/>
        <v>4</v>
      </c>
      <c r="L10218" t="s">
        <v>129</v>
      </c>
      <c r="M10218" t="s">
        <v>130</v>
      </c>
      <c r="N1021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218" s="3">
        <f>VLOOKUP(TableOMP[[#This Row],[Label]],TableAvg[],2,FALSE)</f>
        <v>18.861187470588234</v>
      </c>
      <c r="P10218" s="3">
        <f>VLOOKUP(TableOMP[[#This Row],[Label]],TableAvg[],3,FALSE)</f>
        <v>5.8464491993861802</v>
      </c>
      <c r="Q10218" s="3">
        <f>TableOMP[[#This Row],[Avg]]-$U$2*TableOMP[[#This Row],[StdDev]]</f>
        <v>7.1682890718158738</v>
      </c>
      <c r="R10218" s="3">
        <f>TableOMP[[#This Row],[Avg]]+$U$2*TableOMP[[#This Row],[StdDev]]</f>
        <v>30.554085869360595</v>
      </c>
      <c r="S10218" s="3">
        <f>IF(AND(TableOMP[[#This Row],[total_time]]&gt;=TableOMP[[#This Row],[Low]], TableOMP[[#This Row],[total_time]]&lt;=TableOMP[[#This Row],[High]]),1,0)</f>
        <v>1</v>
      </c>
    </row>
    <row r="10219" spans="1:19" x14ac:dyDescent="0.25">
      <c r="A10219" t="s">
        <v>27</v>
      </c>
      <c r="B10219">
        <v>10000</v>
      </c>
      <c r="C10219">
        <v>0</v>
      </c>
      <c r="D10219">
        <v>0</v>
      </c>
      <c r="E10219">
        <v>1</v>
      </c>
      <c r="F10219">
        <v>19</v>
      </c>
      <c r="G10219">
        <v>24.408809000000002</v>
      </c>
      <c r="H10219">
        <v>0.14347399999999999</v>
      </c>
      <c r="I10219">
        <v>0</v>
      </c>
      <c r="J10219">
        <v>0</v>
      </c>
      <c r="K10219" t="str">
        <f t="shared" si="20"/>
        <v>4</v>
      </c>
      <c r="L10219" t="s">
        <v>129</v>
      </c>
      <c r="M10219" t="s">
        <v>130</v>
      </c>
      <c r="N1021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219" s="3">
        <f>VLOOKUP(TableOMP[[#This Row],[Label]],TableAvg[],2,FALSE)</f>
        <v>17.531113088235291</v>
      </c>
      <c r="P10219" s="3">
        <f>VLOOKUP(TableOMP[[#This Row],[Label]],TableAvg[],3,FALSE)</f>
        <v>6.3151383017288145</v>
      </c>
      <c r="Q10219" s="3">
        <f>TableOMP[[#This Row],[Avg]]-$U$2*TableOMP[[#This Row],[StdDev]]</f>
        <v>4.9008364847776615</v>
      </c>
      <c r="R10219" s="3">
        <f>TableOMP[[#This Row],[Avg]]+$U$2*TableOMP[[#This Row],[StdDev]]</f>
        <v>30.161389691692918</v>
      </c>
      <c r="S10219" s="3">
        <f>IF(AND(TableOMP[[#This Row],[total_time]]&gt;=TableOMP[[#This Row],[Low]], TableOMP[[#This Row],[total_time]]&lt;=TableOMP[[#This Row],[High]]),1,0)</f>
        <v>1</v>
      </c>
    </row>
    <row r="10220" spans="1:19" x14ac:dyDescent="0.25">
      <c r="A10220" t="s">
        <v>27</v>
      </c>
      <c r="B10220">
        <v>10000</v>
      </c>
      <c r="C10220">
        <v>0</v>
      </c>
      <c r="D10220">
        <v>0</v>
      </c>
      <c r="E10220">
        <v>1</v>
      </c>
      <c r="F10220">
        <v>20</v>
      </c>
      <c r="G10220">
        <v>24.146408000000001</v>
      </c>
      <c r="H10220">
        <v>1.7703070000000001</v>
      </c>
      <c r="I10220">
        <v>0</v>
      </c>
      <c r="J10220">
        <v>0</v>
      </c>
      <c r="K10220" t="str">
        <f t="shared" si="20"/>
        <v>4</v>
      </c>
      <c r="L10220" t="s">
        <v>129</v>
      </c>
      <c r="M10220" t="s">
        <v>130</v>
      </c>
      <c r="N1022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220" s="3">
        <f>VLOOKUP(TableOMP[[#This Row],[Label]],TableAvg[],2,FALSE)</f>
        <v>19.772225558823529</v>
      </c>
      <c r="P10220" s="3">
        <f>VLOOKUP(TableOMP[[#This Row],[Label]],TableAvg[],3,FALSE)</f>
        <v>6.3812539498502527</v>
      </c>
      <c r="Q10220" s="3">
        <f>TableOMP[[#This Row],[Avg]]-$U$2*TableOMP[[#This Row],[StdDev]]</f>
        <v>7.009717659123023</v>
      </c>
      <c r="R10220" s="3">
        <f>TableOMP[[#This Row],[Avg]]+$U$2*TableOMP[[#This Row],[StdDev]]</f>
        <v>32.53473345852403</v>
      </c>
      <c r="S10220" s="3">
        <f>IF(AND(TableOMP[[#This Row],[total_time]]&gt;=TableOMP[[#This Row],[Low]], TableOMP[[#This Row],[total_time]]&lt;=TableOMP[[#This Row],[High]]),1,0)</f>
        <v>1</v>
      </c>
    </row>
    <row r="10221" spans="1:19" x14ac:dyDescent="0.25">
      <c r="A10221" t="s">
        <v>27</v>
      </c>
      <c r="B10221">
        <v>10000</v>
      </c>
      <c r="C10221">
        <v>0</v>
      </c>
      <c r="D10221">
        <v>0</v>
      </c>
      <c r="E10221">
        <v>1</v>
      </c>
      <c r="F10221">
        <v>21</v>
      </c>
      <c r="G10221">
        <v>10.634995</v>
      </c>
      <c r="H10221">
        <v>8.9352000000000001E-2</v>
      </c>
      <c r="I10221">
        <v>0</v>
      </c>
      <c r="J10221">
        <v>0</v>
      </c>
      <c r="K10221" t="str">
        <f t="shared" si="20"/>
        <v>4</v>
      </c>
      <c r="L10221" t="s">
        <v>129</v>
      </c>
      <c r="M10221" t="s">
        <v>130</v>
      </c>
      <c r="N1022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221" s="3">
        <f>VLOOKUP(TableOMP[[#This Row],[Label]],TableAvg[],2,FALSE)</f>
        <v>17.463875411764704</v>
      </c>
      <c r="P10221" s="3">
        <f>VLOOKUP(TableOMP[[#This Row],[Label]],TableAvg[],3,FALSE)</f>
        <v>6.8619164896842131</v>
      </c>
      <c r="Q10221" s="3">
        <f>TableOMP[[#This Row],[Avg]]-$U$2*TableOMP[[#This Row],[StdDev]]</f>
        <v>3.7400424323962778</v>
      </c>
      <c r="R10221" s="3">
        <f>TableOMP[[#This Row],[Avg]]+$U$2*TableOMP[[#This Row],[StdDev]]</f>
        <v>31.187708391133128</v>
      </c>
      <c r="S10221" s="3">
        <f>IF(AND(TableOMP[[#This Row],[total_time]]&gt;=TableOMP[[#This Row],[Low]], TableOMP[[#This Row],[total_time]]&lt;=TableOMP[[#This Row],[High]]),1,0)</f>
        <v>1</v>
      </c>
    </row>
    <row r="10222" spans="1:19" x14ac:dyDescent="0.25">
      <c r="A10222" t="s">
        <v>27</v>
      </c>
      <c r="B10222">
        <v>10000</v>
      </c>
      <c r="C10222">
        <v>0</v>
      </c>
      <c r="D10222">
        <v>0</v>
      </c>
      <c r="E10222">
        <v>1</v>
      </c>
      <c r="F10222">
        <v>22</v>
      </c>
      <c r="G10222">
        <v>10.780614</v>
      </c>
      <c r="H10222">
        <v>9.8036999999999999E-2</v>
      </c>
      <c r="I10222">
        <v>0</v>
      </c>
      <c r="J10222">
        <v>0</v>
      </c>
      <c r="K10222" t="str">
        <f t="shared" si="20"/>
        <v>4</v>
      </c>
      <c r="L10222" t="s">
        <v>129</v>
      </c>
      <c r="M10222" t="s">
        <v>130</v>
      </c>
      <c r="N1022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222" s="3">
        <f>VLOOKUP(TableOMP[[#This Row],[Label]],TableAvg[],2,FALSE)</f>
        <v>16.758922852941176</v>
      </c>
      <c r="P10222" s="3">
        <f>VLOOKUP(TableOMP[[#This Row],[Label]],TableAvg[],3,FALSE)</f>
        <v>6.2883830143203872</v>
      </c>
      <c r="Q10222" s="3">
        <f>TableOMP[[#This Row],[Avg]]-$U$2*TableOMP[[#This Row],[StdDev]]</f>
        <v>4.1821568243004013</v>
      </c>
      <c r="R10222" s="3">
        <f>TableOMP[[#This Row],[Avg]]+$U$2*TableOMP[[#This Row],[StdDev]]</f>
        <v>29.335688881581952</v>
      </c>
      <c r="S10222" s="3">
        <f>IF(AND(TableOMP[[#This Row],[total_time]]&gt;=TableOMP[[#This Row],[Low]], TableOMP[[#This Row],[total_time]]&lt;=TableOMP[[#This Row],[High]]),1,0)</f>
        <v>1</v>
      </c>
    </row>
    <row r="10223" spans="1:19" x14ac:dyDescent="0.25">
      <c r="A10223" t="s">
        <v>27</v>
      </c>
      <c r="B10223">
        <v>10000</v>
      </c>
      <c r="C10223">
        <v>0</v>
      </c>
      <c r="D10223">
        <v>0</v>
      </c>
      <c r="E10223">
        <v>1</v>
      </c>
      <c r="F10223">
        <v>23</v>
      </c>
      <c r="G10223">
        <v>25.553761000000002</v>
      </c>
      <c r="H10223">
        <v>0.14233399999999999</v>
      </c>
      <c r="I10223">
        <v>0</v>
      </c>
      <c r="J10223">
        <v>0</v>
      </c>
      <c r="K10223" t="str">
        <f t="shared" si="20"/>
        <v>4</v>
      </c>
      <c r="L10223" t="s">
        <v>129</v>
      </c>
      <c r="M10223" t="s">
        <v>130</v>
      </c>
      <c r="N1022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223" s="3">
        <f>VLOOKUP(TableOMP[[#This Row],[Label]],TableAvg[],2,FALSE)</f>
        <v>18.25794655882353</v>
      </c>
      <c r="P10223" s="3">
        <f>VLOOKUP(TableOMP[[#This Row],[Label]],TableAvg[],3,FALSE)</f>
        <v>7.0619355485102417</v>
      </c>
      <c r="Q10223" s="3">
        <f>TableOMP[[#This Row],[Avg]]-$U$2*TableOMP[[#This Row],[StdDev]]</f>
        <v>4.1340754618030466</v>
      </c>
      <c r="R10223" s="3">
        <f>TableOMP[[#This Row],[Avg]]+$U$2*TableOMP[[#This Row],[StdDev]]</f>
        <v>32.381817655844017</v>
      </c>
      <c r="S10223" s="3">
        <f>IF(AND(TableOMP[[#This Row],[total_time]]&gt;=TableOMP[[#This Row],[Low]], TableOMP[[#This Row],[total_time]]&lt;=TableOMP[[#This Row],[High]]),1,0)</f>
        <v>1</v>
      </c>
    </row>
    <row r="10224" spans="1:19" x14ac:dyDescent="0.25">
      <c r="A10224" t="s">
        <v>27</v>
      </c>
      <c r="B10224">
        <v>10000</v>
      </c>
      <c r="C10224">
        <v>0</v>
      </c>
      <c r="D10224">
        <v>0</v>
      </c>
      <c r="E10224">
        <v>1</v>
      </c>
      <c r="F10224">
        <v>24</v>
      </c>
      <c r="G10224">
        <v>11.94868</v>
      </c>
      <c r="H10224">
        <v>1.6600999999999999</v>
      </c>
      <c r="I10224">
        <v>0</v>
      </c>
      <c r="J10224">
        <v>0</v>
      </c>
      <c r="K10224" t="str">
        <f t="shared" si="20"/>
        <v>4</v>
      </c>
      <c r="L10224" t="s">
        <v>129</v>
      </c>
      <c r="M10224" t="s">
        <v>130</v>
      </c>
      <c r="N1022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224" s="3">
        <f>VLOOKUP(TableOMP[[#This Row],[Label]],TableAvg[],2,FALSE)</f>
        <v>18.183163529411761</v>
      </c>
      <c r="P10224" s="3">
        <f>VLOOKUP(TableOMP[[#This Row],[Label]],TableAvg[],3,FALSE)</f>
        <v>6.6206298085175597</v>
      </c>
      <c r="Q10224" s="3">
        <f>TableOMP[[#This Row],[Avg]]-$U$2*TableOMP[[#This Row],[StdDev]]</f>
        <v>4.9419039123766417</v>
      </c>
      <c r="R10224" s="3">
        <f>TableOMP[[#This Row],[Avg]]+$U$2*TableOMP[[#This Row],[StdDev]]</f>
        <v>31.42442314644688</v>
      </c>
      <c r="S10224" s="3">
        <f>IF(AND(TableOMP[[#This Row],[total_time]]&gt;=TableOMP[[#This Row],[Low]], TableOMP[[#This Row],[total_time]]&lt;=TableOMP[[#This Row],[High]]),1,0)</f>
        <v>1</v>
      </c>
    </row>
    <row r="10225" spans="1:19" x14ac:dyDescent="0.25">
      <c r="A10225" t="s">
        <v>27</v>
      </c>
      <c r="B10225">
        <v>10000</v>
      </c>
      <c r="C10225">
        <v>0</v>
      </c>
      <c r="D10225">
        <v>0</v>
      </c>
      <c r="E10225">
        <v>1</v>
      </c>
      <c r="F10225">
        <v>25</v>
      </c>
      <c r="G10225">
        <v>26.695709000000001</v>
      </c>
      <c r="H10225">
        <v>0.123223</v>
      </c>
      <c r="I10225">
        <v>0</v>
      </c>
      <c r="J10225">
        <v>0</v>
      </c>
      <c r="K10225" t="str">
        <f t="shared" si="20"/>
        <v>4</v>
      </c>
      <c r="L10225" t="s">
        <v>129</v>
      </c>
      <c r="M10225" t="s">
        <v>130</v>
      </c>
      <c r="N1022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225" s="3">
        <f>VLOOKUP(TableOMP[[#This Row],[Label]],TableAvg[],2,FALSE)</f>
        <v>19.406174029411766</v>
      </c>
      <c r="P10225" s="3">
        <f>VLOOKUP(TableOMP[[#This Row],[Label]],TableAvg[],3,FALSE)</f>
        <v>7.2401406467937921</v>
      </c>
      <c r="Q10225" s="3">
        <f>TableOMP[[#This Row],[Avg]]-$U$2*TableOMP[[#This Row],[StdDev]]</f>
        <v>4.9258927358241813</v>
      </c>
      <c r="R10225" s="3">
        <f>TableOMP[[#This Row],[Avg]]+$U$2*TableOMP[[#This Row],[StdDev]]</f>
        <v>33.886455322999353</v>
      </c>
      <c r="S10225" s="3">
        <f>IF(AND(TableOMP[[#This Row],[total_time]]&gt;=TableOMP[[#This Row],[Low]], TableOMP[[#This Row],[total_time]]&lt;=TableOMP[[#This Row],[High]]),1,0)</f>
        <v>1</v>
      </c>
    </row>
    <row r="10226" spans="1:19" x14ac:dyDescent="0.25">
      <c r="A10226" t="s">
        <v>27</v>
      </c>
      <c r="B10226">
        <v>10000</v>
      </c>
      <c r="C10226">
        <v>0</v>
      </c>
      <c r="D10226">
        <v>0</v>
      </c>
      <c r="E10226">
        <v>1</v>
      </c>
      <c r="F10226">
        <v>26</v>
      </c>
      <c r="G10226">
        <v>9.4985549999999996</v>
      </c>
      <c r="H10226">
        <v>0.12739500000000001</v>
      </c>
      <c r="I10226">
        <v>0</v>
      </c>
      <c r="J10226">
        <v>0</v>
      </c>
      <c r="K10226" t="str">
        <f t="shared" si="20"/>
        <v>4</v>
      </c>
      <c r="L10226" t="s">
        <v>129</v>
      </c>
      <c r="M10226" t="s">
        <v>130</v>
      </c>
      <c r="N1022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226" s="3">
        <f>VLOOKUP(TableOMP[[#This Row],[Label]],TableAvg[],2,FALSE)</f>
        <v>16.812693030303027</v>
      </c>
      <c r="P10226" s="3">
        <f>VLOOKUP(TableOMP[[#This Row],[Label]],TableAvg[],3,FALSE)</f>
        <v>7.084861945981431</v>
      </c>
      <c r="Q10226" s="3">
        <f>TableOMP[[#This Row],[Avg]]-$U$2*TableOMP[[#This Row],[StdDev]]</f>
        <v>2.642969138340165</v>
      </c>
      <c r="R10226" s="3">
        <f>TableOMP[[#This Row],[Avg]]+$U$2*TableOMP[[#This Row],[StdDev]]</f>
        <v>30.982416922265891</v>
      </c>
      <c r="S10226" s="3">
        <f>IF(AND(TableOMP[[#This Row],[total_time]]&gt;=TableOMP[[#This Row],[Low]], TableOMP[[#This Row],[total_time]]&lt;=TableOMP[[#This Row],[High]]),1,0)</f>
        <v>1</v>
      </c>
    </row>
    <row r="10227" spans="1:19" x14ac:dyDescent="0.25">
      <c r="A10227" t="s">
        <v>27</v>
      </c>
      <c r="B10227">
        <v>10000</v>
      </c>
      <c r="C10227">
        <v>0</v>
      </c>
      <c r="D10227">
        <v>0</v>
      </c>
      <c r="E10227">
        <v>1</v>
      </c>
      <c r="F10227">
        <v>27</v>
      </c>
      <c r="G10227">
        <v>11.576115</v>
      </c>
      <c r="H10227">
        <v>2.0612400000000002</v>
      </c>
      <c r="I10227">
        <v>0</v>
      </c>
      <c r="J10227">
        <v>0</v>
      </c>
      <c r="K10227" t="str">
        <f t="shared" si="20"/>
        <v>4</v>
      </c>
      <c r="L10227" t="s">
        <v>129</v>
      </c>
      <c r="M10227" t="s">
        <v>130</v>
      </c>
      <c r="N1022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227" s="3">
        <f>VLOOKUP(TableOMP[[#This Row],[Label]],TableAvg[],2,FALSE)</f>
        <v>17.23930566666666</v>
      </c>
      <c r="P10227" s="3">
        <f>VLOOKUP(TableOMP[[#This Row],[Label]],TableAvg[],3,FALSE)</f>
        <v>7.2365690548838488</v>
      </c>
      <c r="Q10227" s="3">
        <f>TableOMP[[#This Row],[Avg]]-$U$2*TableOMP[[#This Row],[StdDev]]</f>
        <v>2.7661675568989619</v>
      </c>
      <c r="R10227" s="3">
        <f>TableOMP[[#This Row],[Avg]]+$U$2*TableOMP[[#This Row],[StdDev]]</f>
        <v>31.712443776434355</v>
      </c>
      <c r="S10227" s="3">
        <f>IF(AND(TableOMP[[#This Row],[total_time]]&gt;=TableOMP[[#This Row],[Low]], TableOMP[[#This Row],[total_time]]&lt;=TableOMP[[#This Row],[High]]),1,0)</f>
        <v>1</v>
      </c>
    </row>
    <row r="10228" spans="1:19" x14ac:dyDescent="0.25">
      <c r="A10228" t="s">
        <v>27</v>
      </c>
      <c r="B10228">
        <v>10000</v>
      </c>
      <c r="C10228">
        <v>0</v>
      </c>
      <c r="D10228">
        <v>0</v>
      </c>
      <c r="E10228">
        <v>1</v>
      </c>
      <c r="F10228">
        <v>28</v>
      </c>
      <c r="G10228">
        <v>9.6707099999999997</v>
      </c>
      <c r="H10228">
        <v>9.2925999999999995E-2</v>
      </c>
      <c r="I10228">
        <v>0</v>
      </c>
      <c r="J10228">
        <v>0</v>
      </c>
      <c r="K10228" t="str">
        <f t="shared" si="20"/>
        <v>4</v>
      </c>
      <c r="L10228" t="s">
        <v>129</v>
      </c>
      <c r="M10228" t="s">
        <v>130</v>
      </c>
      <c r="N1022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228" s="3">
        <f>VLOOKUP(TableOMP[[#This Row],[Label]],TableAvg[],2,FALSE)</f>
        <v>16.724734968750003</v>
      </c>
      <c r="P10228" s="3">
        <f>VLOOKUP(TableOMP[[#This Row],[Label]],TableAvg[],3,FALSE)</f>
        <v>7.0022010159697237</v>
      </c>
      <c r="Q10228" s="3">
        <f>TableOMP[[#This Row],[Avg]]-$U$2*TableOMP[[#This Row],[StdDev]]</f>
        <v>2.7203329368105553</v>
      </c>
      <c r="R10228" s="3">
        <f>TableOMP[[#This Row],[Avg]]+$U$2*TableOMP[[#This Row],[StdDev]]</f>
        <v>30.729137000689448</v>
      </c>
      <c r="S10228" s="3">
        <f>IF(AND(TableOMP[[#This Row],[total_time]]&gt;=TableOMP[[#This Row],[Low]], TableOMP[[#This Row],[total_time]]&lt;=TableOMP[[#This Row],[High]]),1,0)</f>
        <v>1</v>
      </c>
    </row>
    <row r="10229" spans="1:19" x14ac:dyDescent="0.25">
      <c r="A10229" t="s">
        <v>27</v>
      </c>
      <c r="B10229">
        <v>10000</v>
      </c>
      <c r="C10229">
        <v>0</v>
      </c>
      <c r="D10229">
        <v>0</v>
      </c>
      <c r="E10229">
        <v>1</v>
      </c>
      <c r="F10229">
        <v>29</v>
      </c>
      <c r="G10229">
        <v>22.134941000000001</v>
      </c>
      <c r="H10229">
        <v>0.12979099999999999</v>
      </c>
      <c r="I10229">
        <v>0</v>
      </c>
      <c r="J10229">
        <v>0</v>
      </c>
      <c r="K10229" t="str">
        <f t="shared" si="20"/>
        <v>4</v>
      </c>
      <c r="L10229" t="s">
        <v>129</v>
      </c>
      <c r="M10229" t="s">
        <v>130</v>
      </c>
      <c r="N1022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229" s="3">
        <f>VLOOKUP(TableOMP[[#This Row],[Label]],TableAvg[],2,FALSE)</f>
        <v>17.459034281249998</v>
      </c>
      <c r="P10229" s="3">
        <f>VLOOKUP(TableOMP[[#This Row],[Label]],TableAvg[],3,FALSE)</f>
        <v>7.0515531740340354</v>
      </c>
      <c r="Q10229" s="3">
        <f>TableOMP[[#This Row],[Avg]]-$U$2*TableOMP[[#This Row],[StdDev]]</f>
        <v>3.3559279331819276</v>
      </c>
      <c r="R10229" s="3">
        <f>TableOMP[[#This Row],[Avg]]+$U$2*TableOMP[[#This Row],[StdDev]]</f>
        <v>31.562140629318069</v>
      </c>
      <c r="S10229" s="3">
        <f>IF(AND(TableOMP[[#This Row],[total_time]]&gt;=TableOMP[[#This Row],[Low]], TableOMP[[#This Row],[total_time]]&lt;=TableOMP[[#This Row],[High]]),1,0)</f>
        <v>1</v>
      </c>
    </row>
    <row r="10230" spans="1:19" x14ac:dyDescent="0.25">
      <c r="A10230" t="s">
        <v>27</v>
      </c>
      <c r="B10230">
        <v>10000</v>
      </c>
      <c r="C10230">
        <v>0</v>
      </c>
      <c r="D10230">
        <v>0</v>
      </c>
      <c r="E10230">
        <v>1</v>
      </c>
      <c r="F10230">
        <v>30</v>
      </c>
      <c r="G10230">
        <v>24.956367</v>
      </c>
      <c r="H10230">
        <v>0.13752700000000001</v>
      </c>
      <c r="I10230">
        <v>0</v>
      </c>
      <c r="J10230">
        <v>0</v>
      </c>
      <c r="K10230" t="str">
        <f t="shared" si="20"/>
        <v>4</v>
      </c>
      <c r="L10230" t="s">
        <v>129</v>
      </c>
      <c r="M10230" t="s">
        <v>130</v>
      </c>
      <c r="N1023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230" s="3">
        <f>VLOOKUP(TableOMP[[#This Row],[Label]],TableAvg[],2,FALSE)</f>
        <v>17.1912389375</v>
      </c>
      <c r="P10230" s="3">
        <f>VLOOKUP(TableOMP[[#This Row],[Label]],TableAvg[],3,FALSE)</f>
        <v>7.3569513147395975</v>
      </c>
      <c r="Q10230" s="3">
        <f>TableOMP[[#This Row],[Avg]]-$U$2*TableOMP[[#This Row],[StdDev]]</f>
        <v>2.4773363080208046</v>
      </c>
      <c r="R10230" s="3">
        <f>TableOMP[[#This Row],[Avg]]+$U$2*TableOMP[[#This Row],[StdDev]]</f>
        <v>31.905141566979196</v>
      </c>
      <c r="S10230" s="3">
        <f>IF(AND(TableOMP[[#This Row],[total_time]]&gt;=TableOMP[[#This Row],[Low]], TableOMP[[#This Row],[total_time]]&lt;=TableOMP[[#This Row],[High]]),1,0)</f>
        <v>1</v>
      </c>
    </row>
    <row r="10231" spans="1:19" x14ac:dyDescent="0.25">
      <c r="A10231" t="s">
        <v>27</v>
      </c>
      <c r="B10231">
        <v>10000</v>
      </c>
      <c r="C10231">
        <v>0</v>
      </c>
      <c r="D10231">
        <v>0</v>
      </c>
      <c r="E10231">
        <v>1</v>
      </c>
      <c r="F10231">
        <v>31</v>
      </c>
      <c r="G10231">
        <v>27.715244999999999</v>
      </c>
      <c r="H10231">
        <v>1.9729019999999999</v>
      </c>
      <c r="I10231">
        <v>0</v>
      </c>
      <c r="J10231">
        <v>0</v>
      </c>
      <c r="K10231" t="str">
        <f t="shared" si="20"/>
        <v>4</v>
      </c>
      <c r="L10231" t="s">
        <v>129</v>
      </c>
      <c r="M10231" t="s">
        <v>130</v>
      </c>
      <c r="N1023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231" s="3">
        <f>VLOOKUP(TableOMP[[#This Row],[Label]],TableAvg[],2,FALSE)</f>
        <v>16.484906718749997</v>
      </c>
      <c r="P10231" s="3">
        <f>VLOOKUP(TableOMP[[#This Row],[Label]],TableAvg[],3,FALSE)</f>
        <v>7.558230125214445</v>
      </c>
      <c r="Q10231" s="3">
        <f>TableOMP[[#This Row],[Avg]]-$U$2*TableOMP[[#This Row],[StdDev]]</f>
        <v>1.3684464683211068</v>
      </c>
      <c r="R10231" s="3">
        <f>TableOMP[[#This Row],[Avg]]+$U$2*TableOMP[[#This Row],[StdDev]]</f>
        <v>31.601366969178887</v>
      </c>
      <c r="S10231" s="3">
        <f>IF(AND(TableOMP[[#This Row],[total_time]]&gt;=TableOMP[[#This Row],[Low]], TableOMP[[#This Row],[total_time]]&lt;=TableOMP[[#This Row],[High]]),1,0)</f>
        <v>1</v>
      </c>
    </row>
    <row r="10232" spans="1:19" x14ac:dyDescent="0.25">
      <c r="A10232" t="s">
        <v>27</v>
      </c>
      <c r="B10232">
        <v>10000</v>
      </c>
      <c r="C10232">
        <v>0</v>
      </c>
      <c r="D10232">
        <v>0</v>
      </c>
      <c r="E10232">
        <v>1</v>
      </c>
      <c r="F10232">
        <v>32</v>
      </c>
      <c r="G10232">
        <v>22.311792000000001</v>
      </c>
      <c r="H10232">
        <v>0.110362</v>
      </c>
      <c r="I10232">
        <v>0</v>
      </c>
      <c r="J10232">
        <v>0</v>
      </c>
      <c r="K10232" t="str">
        <f t="shared" si="20"/>
        <v>4</v>
      </c>
      <c r="L10232" t="s">
        <v>129</v>
      </c>
      <c r="M10232" t="s">
        <v>130</v>
      </c>
      <c r="N1023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232" s="3">
        <f>VLOOKUP(TableOMP[[#This Row],[Label]],TableAvg[],2,FALSE)</f>
        <v>18.282200593749998</v>
      </c>
      <c r="P10232" s="3">
        <f>VLOOKUP(TableOMP[[#This Row],[Label]],TableAvg[],3,FALSE)</f>
        <v>7.4943406967237527</v>
      </c>
      <c r="Q10232" s="3">
        <f>TableOMP[[#This Row],[Avg]]-$U$2*TableOMP[[#This Row],[StdDev]]</f>
        <v>3.2935192003024927</v>
      </c>
      <c r="R10232" s="3">
        <f>TableOMP[[#This Row],[Avg]]+$U$2*TableOMP[[#This Row],[StdDev]]</f>
        <v>33.270881987197505</v>
      </c>
      <c r="S10232" s="3">
        <f>IF(AND(TableOMP[[#This Row],[total_time]]&gt;=TableOMP[[#This Row],[Low]], TableOMP[[#This Row],[total_time]]&lt;=TableOMP[[#This Row],[High]]),1,0)</f>
        <v>1</v>
      </c>
    </row>
    <row r="10233" spans="1:19" x14ac:dyDescent="0.25">
      <c r="A10233" t="s">
        <v>27</v>
      </c>
      <c r="B10233">
        <v>10000</v>
      </c>
      <c r="C10233">
        <v>0</v>
      </c>
      <c r="D10233">
        <v>0</v>
      </c>
      <c r="E10233">
        <v>1</v>
      </c>
      <c r="F10233">
        <v>33</v>
      </c>
      <c r="G10233">
        <v>23.227605000000001</v>
      </c>
      <c r="H10233">
        <v>0.137019</v>
      </c>
      <c r="I10233">
        <v>0</v>
      </c>
      <c r="J10233">
        <v>0</v>
      </c>
      <c r="K10233" t="str">
        <f t="shared" si="20"/>
        <v>4</v>
      </c>
      <c r="L10233" t="s">
        <v>129</v>
      </c>
      <c r="M10233" t="s">
        <v>130</v>
      </c>
      <c r="N1023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233" s="3">
        <f>VLOOKUP(TableOMP[[#This Row],[Label]],TableAvg[],2,FALSE)</f>
        <v>18.887814124999995</v>
      </c>
      <c r="P10233" s="3">
        <f>VLOOKUP(TableOMP[[#This Row],[Label]],TableAvg[],3,FALSE)</f>
        <v>7.8339106006478954</v>
      </c>
      <c r="Q10233" s="3">
        <f>TableOMP[[#This Row],[Avg]]-$U$2*TableOMP[[#This Row],[StdDev]]</f>
        <v>3.2199929237042042</v>
      </c>
      <c r="R10233" s="3">
        <f>TableOMP[[#This Row],[Avg]]+$U$2*TableOMP[[#This Row],[StdDev]]</f>
        <v>34.555635326295786</v>
      </c>
      <c r="S10233" s="3">
        <f>IF(AND(TableOMP[[#This Row],[total_time]]&gt;=TableOMP[[#This Row],[Low]], TableOMP[[#This Row],[total_time]]&lt;=TableOMP[[#This Row],[High]]),1,0)</f>
        <v>1</v>
      </c>
    </row>
    <row r="10234" spans="1:19" x14ac:dyDescent="0.25">
      <c r="A10234" t="s">
        <v>27</v>
      </c>
      <c r="B10234">
        <v>10000</v>
      </c>
      <c r="C10234">
        <v>0</v>
      </c>
      <c r="D10234">
        <v>0</v>
      </c>
      <c r="E10234">
        <v>1</v>
      </c>
      <c r="F10234">
        <v>34</v>
      </c>
      <c r="G10234">
        <v>9.7359770000000001</v>
      </c>
      <c r="H10234">
        <v>0.124074</v>
      </c>
      <c r="I10234">
        <v>0</v>
      </c>
      <c r="J10234">
        <v>0</v>
      </c>
      <c r="K10234" t="str">
        <f t="shared" si="20"/>
        <v>4</v>
      </c>
      <c r="L10234" t="s">
        <v>129</v>
      </c>
      <c r="M10234" t="s">
        <v>130</v>
      </c>
      <c r="N10234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234" s="3">
        <f>VLOOKUP(TableOMP[[#This Row],[Label]],TableAvg[],2,FALSE)</f>
        <v>20.834151406250001</v>
      </c>
      <c r="P10234" s="3">
        <f>VLOOKUP(TableOMP[[#This Row],[Label]],TableAvg[],3,FALSE)</f>
        <v>8.4387837478377037</v>
      </c>
      <c r="Q10234" s="3">
        <f>TableOMP[[#This Row],[Avg]]-$U$2*TableOMP[[#This Row],[StdDev]]</f>
        <v>3.9565839105745937</v>
      </c>
      <c r="R10234" s="3">
        <f>TableOMP[[#This Row],[Avg]]+$U$2*TableOMP[[#This Row],[StdDev]]</f>
        <v>37.711718901925408</v>
      </c>
      <c r="S10234" s="3">
        <f>IF(AND(TableOMP[[#This Row],[total_time]]&gt;=TableOMP[[#This Row],[Low]], TableOMP[[#This Row],[total_time]]&lt;=TableOMP[[#This Row],[High]]),1,0)</f>
        <v>1</v>
      </c>
    </row>
    <row r="10235" spans="1:19" x14ac:dyDescent="0.25">
      <c r="A10235" t="s">
        <v>27</v>
      </c>
      <c r="B10235">
        <v>10000</v>
      </c>
      <c r="C10235">
        <v>0</v>
      </c>
      <c r="D10235">
        <v>0</v>
      </c>
      <c r="E10235">
        <v>1</v>
      </c>
      <c r="F10235">
        <v>35</v>
      </c>
      <c r="G10235">
        <v>12.255495</v>
      </c>
      <c r="H10235">
        <v>2.1085859999999998</v>
      </c>
      <c r="I10235">
        <v>0</v>
      </c>
      <c r="J10235">
        <v>0</v>
      </c>
      <c r="K10235" t="str">
        <f t="shared" si="20"/>
        <v>4</v>
      </c>
      <c r="L10235" t="s">
        <v>129</v>
      </c>
      <c r="M10235" t="s">
        <v>130</v>
      </c>
      <c r="N10235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235" s="3">
        <f>VLOOKUP(TableOMP[[#This Row],[Label]],TableAvg[],2,FALSE)</f>
        <v>21.759482451612907</v>
      </c>
      <c r="P10235" s="3">
        <f>VLOOKUP(TableOMP[[#This Row],[Label]],TableAvg[],3,FALSE)</f>
        <v>8.1826034443029805</v>
      </c>
      <c r="Q10235" s="3">
        <f>TableOMP[[#This Row],[Avg]]-$U$2*TableOMP[[#This Row],[StdDev]]</f>
        <v>5.3942755630069463</v>
      </c>
      <c r="R10235" s="3">
        <f>TableOMP[[#This Row],[Avg]]+$U$2*TableOMP[[#This Row],[StdDev]]</f>
        <v>38.124689340218865</v>
      </c>
      <c r="S10235" s="3">
        <f>IF(AND(TableOMP[[#This Row],[total_time]]&gt;=TableOMP[[#This Row],[Low]], TableOMP[[#This Row],[total_time]]&lt;=TableOMP[[#This Row],[High]]),1,0)</f>
        <v>1</v>
      </c>
    </row>
    <row r="10236" spans="1:19" x14ac:dyDescent="0.25">
      <c r="A10236" t="s">
        <v>27</v>
      </c>
      <c r="B10236">
        <v>10000</v>
      </c>
      <c r="C10236">
        <v>0</v>
      </c>
      <c r="D10236">
        <v>0</v>
      </c>
      <c r="E10236">
        <v>1</v>
      </c>
      <c r="F10236">
        <v>36</v>
      </c>
      <c r="G10236">
        <v>10.304538000000001</v>
      </c>
      <c r="H10236">
        <v>9.4001000000000001E-2</v>
      </c>
      <c r="I10236">
        <v>0</v>
      </c>
      <c r="J10236">
        <v>0</v>
      </c>
      <c r="K10236" t="str">
        <f t="shared" si="20"/>
        <v>4</v>
      </c>
      <c r="L10236" t="s">
        <v>129</v>
      </c>
      <c r="M10236" t="s">
        <v>130</v>
      </c>
      <c r="N10236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236" s="3">
        <f>VLOOKUP(TableOMP[[#This Row],[Label]],TableAvg[],2,FALSE)</f>
        <v>19.386276322580649</v>
      </c>
      <c r="P10236" s="3">
        <f>VLOOKUP(TableOMP[[#This Row],[Label]],TableAvg[],3,FALSE)</f>
        <v>8.256148849544207</v>
      </c>
      <c r="Q10236" s="3">
        <f>TableOMP[[#This Row],[Avg]]-$U$2*TableOMP[[#This Row],[StdDev]]</f>
        <v>2.8739786234922349</v>
      </c>
      <c r="R10236" s="3">
        <f>TableOMP[[#This Row],[Avg]]+$U$2*TableOMP[[#This Row],[StdDev]]</f>
        <v>35.898574021669063</v>
      </c>
      <c r="S10236" s="3">
        <f>IF(AND(TableOMP[[#This Row],[total_time]]&gt;=TableOMP[[#This Row],[Low]], TableOMP[[#This Row],[total_time]]&lt;=TableOMP[[#This Row],[High]]),1,0)</f>
        <v>1</v>
      </c>
    </row>
    <row r="10237" spans="1:19" x14ac:dyDescent="0.25">
      <c r="A10237" t="s">
        <v>27</v>
      </c>
      <c r="B10237">
        <v>10000</v>
      </c>
      <c r="C10237">
        <v>0</v>
      </c>
      <c r="D10237">
        <v>0</v>
      </c>
      <c r="E10237">
        <v>1</v>
      </c>
      <c r="F10237">
        <v>37</v>
      </c>
      <c r="G10237">
        <v>29.994574</v>
      </c>
      <c r="H10237">
        <v>0.16036700000000001</v>
      </c>
      <c r="I10237">
        <v>0</v>
      </c>
      <c r="J10237">
        <v>0</v>
      </c>
      <c r="K10237" t="str">
        <f t="shared" si="20"/>
        <v>4</v>
      </c>
      <c r="L10237" t="s">
        <v>129</v>
      </c>
      <c r="M10237" t="s">
        <v>130</v>
      </c>
      <c r="N10237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237" s="3">
        <f>VLOOKUP(TableOMP[[#This Row],[Label]],TableAvg[],2,FALSE)</f>
        <v>19.607238129032257</v>
      </c>
      <c r="P10237" s="3">
        <f>VLOOKUP(TableOMP[[#This Row],[Label]],TableAvg[],3,FALSE)</f>
        <v>8.7716338060571157</v>
      </c>
      <c r="Q10237" s="3">
        <f>TableOMP[[#This Row],[Avg]]-$U$2*TableOMP[[#This Row],[StdDev]]</f>
        <v>2.063970516918026</v>
      </c>
      <c r="R10237" s="3">
        <f>TableOMP[[#This Row],[Avg]]+$U$2*TableOMP[[#This Row],[StdDev]]</f>
        <v>37.150505741146489</v>
      </c>
      <c r="S10237" s="3">
        <f>IF(AND(TableOMP[[#This Row],[total_time]]&gt;=TableOMP[[#This Row],[Low]], TableOMP[[#This Row],[total_time]]&lt;=TableOMP[[#This Row],[High]]),1,0)</f>
        <v>1</v>
      </c>
    </row>
    <row r="10238" spans="1:19" x14ac:dyDescent="0.25">
      <c r="A10238" t="s">
        <v>27</v>
      </c>
      <c r="B10238">
        <v>10000</v>
      </c>
      <c r="C10238">
        <v>0</v>
      </c>
      <c r="D10238">
        <v>0</v>
      </c>
      <c r="E10238">
        <v>1</v>
      </c>
      <c r="F10238">
        <v>38</v>
      </c>
      <c r="G10238">
        <v>28.464879</v>
      </c>
      <c r="H10238">
        <v>0.13176299999999999</v>
      </c>
      <c r="I10238">
        <v>0</v>
      </c>
      <c r="J10238">
        <v>0</v>
      </c>
      <c r="K10238" t="str">
        <f t="shared" si="20"/>
        <v>4</v>
      </c>
      <c r="L10238" t="s">
        <v>129</v>
      </c>
      <c r="M10238" t="s">
        <v>130</v>
      </c>
      <c r="N10238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238" s="3">
        <f>VLOOKUP(TableOMP[[#This Row],[Label]],TableAvg[],2,FALSE)</f>
        <v>19.512715466666666</v>
      </c>
      <c r="P10238" s="3">
        <f>VLOOKUP(TableOMP[[#This Row],[Label]],TableAvg[],3,FALSE)</f>
        <v>9.187228983869657</v>
      </c>
      <c r="Q10238" s="3">
        <f>TableOMP[[#This Row],[Avg]]-$U$2*TableOMP[[#This Row],[StdDev]]</f>
        <v>1.1382574989273522</v>
      </c>
      <c r="R10238" s="3">
        <f>TableOMP[[#This Row],[Avg]]+$U$2*TableOMP[[#This Row],[StdDev]]</f>
        <v>37.88717343440598</v>
      </c>
      <c r="S10238" s="3">
        <f>IF(AND(TableOMP[[#This Row],[total_time]]&gt;=TableOMP[[#This Row],[Low]], TableOMP[[#This Row],[total_time]]&lt;=TableOMP[[#This Row],[High]]),1,0)</f>
        <v>1</v>
      </c>
    </row>
    <row r="10239" spans="1:19" x14ac:dyDescent="0.25">
      <c r="A10239" t="s">
        <v>27</v>
      </c>
      <c r="B10239">
        <v>10000</v>
      </c>
      <c r="C10239">
        <v>0</v>
      </c>
      <c r="D10239">
        <v>0</v>
      </c>
      <c r="E10239">
        <v>1</v>
      </c>
      <c r="F10239">
        <v>39</v>
      </c>
      <c r="G10239">
        <v>27.952107000000002</v>
      </c>
      <c r="H10239">
        <v>1.9483349999999999</v>
      </c>
      <c r="I10239">
        <v>0</v>
      </c>
      <c r="J10239">
        <v>0</v>
      </c>
      <c r="K10239" t="str">
        <f t="shared" si="20"/>
        <v>4</v>
      </c>
      <c r="L10239" t="s">
        <v>129</v>
      </c>
      <c r="M10239" t="s">
        <v>130</v>
      </c>
      <c r="N10239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239" s="3">
        <f>VLOOKUP(TableOMP[[#This Row],[Label]],TableAvg[],2,FALSE)</f>
        <v>18.221909137931036</v>
      </c>
      <c r="P10239" s="3">
        <f>VLOOKUP(TableOMP[[#This Row],[Label]],TableAvg[],3,FALSE)</f>
        <v>8.8666679267412789</v>
      </c>
      <c r="Q10239" s="3">
        <f>TableOMP[[#This Row],[Avg]]-$U$2*TableOMP[[#This Row],[StdDev]]</f>
        <v>0.48857328444847781</v>
      </c>
      <c r="R10239" s="3">
        <f>TableOMP[[#This Row],[Avg]]+$U$2*TableOMP[[#This Row],[StdDev]]</f>
        <v>35.955244991413593</v>
      </c>
      <c r="S10239" s="3">
        <f>IF(AND(TableOMP[[#This Row],[total_time]]&gt;=TableOMP[[#This Row],[Low]], TableOMP[[#This Row],[total_time]]&lt;=TableOMP[[#This Row],[High]]),1,0)</f>
        <v>1</v>
      </c>
    </row>
    <row r="10240" spans="1:19" x14ac:dyDescent="0.25">
      <c r="A10240" t="s">
        <v>27</v>
      </c>
      <c r="B10240">
        <v>10000</v>
      </c>
      <c r="C10240">
        <v>0</v>
      </c>
      <c r="D10240">
        <v>0</v>
      </c>
      <c r="E10240">
        <v>1</v>
      </c>
      <c r="F10240">
        <v>40</v>
      </c>
      <c r="G10240">
        <v>14.046227</v>
      </c>
      <c r="H10240">
        <v>2.288427</v>
      </c>
      <c r="I10240">
        <v>0</v>
      </c>
      <c r="J10240">
        <v>0</v>
      </c>
      <c r="K10240" t="str">
        <f t="shared" si="20"/>
        <v>4</v>
      </c>
      <c r="L10240" t="s">
        <v>129</v>
      </c>
      <c r="M10240" t="s">
        <v>130</v>
      </c>
      <c r="N10240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240" s="3">
        <f>VLOOKUP(TableOMP[[#This Row],[Label]],TableAvg[],2,FALSE)</f>
        <v>20.414483310344828</v>
      </c>
      <c r="P10240" s="3">
        <f>VLOOKUP(TableOMP[[#This Row],[Label]],TableAvg[],3,FALSE)</f>
        <v>8.8079953443107861</v>
      </c>
      <c r="Q10240" s="3">
        <f>TableOMP[[#This Row],[Avg]]-$U$2*TableOMP[[#This Row],[StdDev]]</f>
        <v>2.7984926217232555</v>
      </c>
      <c r="R10240" s="3">
        <f>TableOMP[[#This Row],[Avg]]+$U$2*TableOMP[[#This Row],[StdDev]]</f>
        <v>38.0304739989664</v>
      </c>
      <c r="S10240" s="3">
        <f>IF(AND(TableOMP[[#This Row],[total_time]]&gt;=TableOMP[[#This Row],[Low]], TableOMP[[#This Row],[total_time]]&lt;=TableOMP[[#This Row],[High]]),1,0)</f>
        <v>1</v>
      </c>
    </row>
    <row r="10241" spans="1:19" x14ac:dyDescent="0.25">
      <c r="A10241" t="s">
        <v>27</v>
      </c>
      <c r="B10241">
        <v>10000</v>
      </c>
      <c r="C10241">
        <v>0</v>
      </c>
      <c r="D10241">
        <v>0</v>
      </c>
      <c r="E10241">
        <v>1</v>
      </c>
      <c r="F10241">
        <v>41</v>
      </c>
      <c r="G10241">
        <v>12.937612</v>
      </c>
      <c r="H10241">
        <v>2.0414140000000001</v>
      </c>
      <c r="I10241">
        <v>0</v>
      </c>
      <c r="J10241">
        <v>0</v>
      </c>
      <c r="K10241" t="str">
        <f t="shared" si="20"/>
        <v>4</v>
      </c>
      <c r="L10241" t="s">
        <v>129</v>
      </c>
      <c r="M10241" t="s">
        <v>130</v>
      </c>
      <c r="N10241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241" s="3">
        <f>VLOOKUP(TableOMP[[#This Row],[Label]],TableAvg[],2,FALSE)</f>
        <v>23.102873862068964</v>
      </c>
      <c r="P10241" s="3">
        <f>VLOOKUP(TableOMP[[#This Row],[Label]],TableAvg[],3,FALSE)</f>
        <v>9.1655820311027689</v>
      </c>
      <c r="Q10241" s="3">
        <f>TableOMP[[#This Row],[Avg]]-$U$2*TableOMP[[#This Row],[StdDev]]</f>
        <v>4.7717097998634266</v>
      </c>
      <c r="R10241" s="3">
        <f>TableOMP[[#This Row],[Avg]]+$U$2*TableOMP[[#This Row],[StdDev]]</f>
        <v>41.434037924274506</v>
      </c>
      <c r="S10241" s="3">
        <f>IF(AND(TableOMP[[#This Row],[total_time]]&gt;=TableOMP[[#This Row],[Low]], TableOMP[[#This Row],[total_time]]&lt;=TableOMP[[#This Row],[High]]),1,0)</f>
        <v>1</v>
      </c>
    </row>
    <row r="10242" spans="1:19" x14ac:dyDescent="0.25">
      <c r="A10242" t="s">
        <v>27</v>
      </c>
      <c r="B10242">
        <v>10000</v>
      </c>
      <c r="C10242">
        <v>0</v>
      </c>
      <c r="D10242">
        <v>0</v>
      </c>
      <c r="E10242">
        <v>1</v>
      </c>
      <c r="F10242">
        <v>42</v>
      </c>
      <c r="G10242">
        <v>12.081822000000001</v>
      </c>
      <c r="H10242">
        <v>0.110488</v>
      </c>
      <c r="I10242">
        <v>0</v>
      </c>
      <c r="J10242">
        <v>0</v>
      </c>
      <c r="K10242" t="str">
        <f t="shared" si="20"/>
        <v>4</v>
      </c>
      <c r="L10242" t="s">
        <v>129</v>
      </c>
      <c r="M10242" t="s">
        <v>130</v>
      </c>
      <c r="N10242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242" s="3">
        <f>VLOOKUP(TableOMP[[#This Row],[Label]],TableAvg[],2,FALSE)</f>
        <v>20.206137000000002</v>
      </c>
      <c r="P10242" s="3">
        <f>VLOOKUP(TableOMP[[#This Row],[Label]],TableAvg[],3,FALSE)</f>
        <v>9.3356683494800166</v>
      </c>
      <c r="Q10242" s="3">
        <f>TableOMP[[#This Row],[Avg]]-$U$2*TableOMP[[#This Row],[StdDev]]</f>
        <v>1.5348003010399687</v>
      </c>
      <c r="R10242" s="3">
        <f>TableOMP[[#This Row],[Avg]]+$U$2*TableOMP[[#This Row],[StdDev]]</f>
        <v>38.877473698960031</v>
      </c>
      <c r="S10242" s="3">
        <f>IF(AND(TableOMP[[#This Row],[total_time]]&gt;=TableOMP[[#This Row],[Low]], TableOMP[[#This Row],[total_time]]&lt;=TableOMP[[#This Row],[High]]),1,0)</f>
        <v>1</v>
      </c>
    </row>
    <row r="10243" spans="1:19" x14ac:dyDescent="0.25">
      <c r="A10243" t="s">
        <v>27</v>
      </c>
      <c r="B10243">
        <v>10000</v>
      </c>
      <c r="C10243">
        <v>0</v>
      </c>
      <c r="D10243">
        <v>0</v>
      </c>
      <c r="E10243">
        <v>1</v>
      </c>
      <c r="F10243">
        <v>43</v>
      </c>
      <c r="G10243">
        <v>26.41348</v>
      </c>
      <c r="H10243">
        <v>0.122736</v>
      </c>
      <c r="I10243">
        <v>0</v>
      </c>
      <c r="J10243">
        <v>0</v>
      </c>
      <c r="K10243" t="str">
        <f t="shared" si="20"/>
        <v>4</v>
      </c>
      <c r="L10243" t="s">
        <v>129</v>
      </c>
      <c r="M10243" t="s">
        <v>130</v>
      </c>
      <c r="N10243" s="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243" s="3">
        <f>VLOOKUP(TableOMP[[#This Row],[Label]],TableAvg[],2,FALSE)</f>
        <v>19.386289896551727</v>
      </c>
      <c r="P10243" s="3">
        <f>VLOOKUP(TableOMP[[#This Row],[Label]],TableAvg[],3,FALSE)</f>
        <v>9.356722659350508</v>
      </c>
      <c r="Q10243" s="3">
        <f>TableOMP[[#This Row],[Avg]]-$U$2*TableOMP[[#This Row],[StdDev]]</f>
        <v>0.67284457785071083</v>
      </c>
      <c r="R10243" s="3">
        <f>TableOMP[[#This Row],[Avg]]+$U$2*TableOMP[[#This Row],[StdDev]]</f>
        <v>38.099735215252743</v>
      </c>
      <c r="S10243" s="3">
        <f>IF(AND(TableOMP[[#This Row],[total_time]]&gt;=TableOMP[[#This Row],[Low]], TableOMP[[#This Row],[total_time]]&lt;=TableOMP[[#This Row],[High]]),1,0)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49"/>
  <sheetViews>
    <sheetView workbookViewId="0">
      <selection activeCell="B49" sqref="B49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3">
        <v>22</v>
      </c>
      <c r="C5" s="3">
        <v>22</v>
      </c>
      <c r="D5" s="3">
        <v>22</v>
      </c>
      <c r="E5" s="3">
        <v>22</v>
      </c>
      <c r="F5" s="3">
        <v>22</v>
      </c>
      <c r="G5" s="3">
        <v>22</v>
      </c>
      <c r="H5" s="3">
        <v>22</v>
      </c>
      <c r="I5" s="3">
        <v>22</v>
      </c>
      <c r="J5" s="3">
        <v>22</v>
      </c>
      <c r="K5" s="3">
        <v>22</v>
      </c>
      <c r="L5" s="3">
        <v>22</v>
      </c>
      <c r="M5" s="3">
        <v>22</v>
      </c>
      <c r="N5" s="3">
        <v>22</v>
      </c>
      <c r="O5" s="3">
        <v>21</v>
      </c>
      <c r="P5" s="3">
        <v>22</v>
      </c>
      <c r="Q5" s="3">
        <v>22</v>
      </c>
      <c r="R5" s="3">
        <v>21</v>
      </c>
      <c r="S5" s="3">
        <v>22</v>
      </c>
      <c r="T5" s="3">
        <v>22</v>
      </c>
      <c r="U5" s="3">
        <v>22</v>
      </c>
      <c r="V5" s="3">
        <v>22</v>
      </c>
      <c r="W5" s="3">
        <v>22</v>
      </c>
      <c r="X5" s="3">
        <v>22</v>
      </c>
      <c r="Y5" s="3">
        <v>22</v>
      </c>
      <c r="Z5" s="3">
        <v>21</v>
      </c>
      <c r="AA5" s="3">
        <v>25</v>
      </c>
      <c r="AB5" s="3">
        <v>25</v>
      </c>
      <c r="AC5" s="3">
        <v>26</v>
      </c>
      <c r="AD5" s="3">
        <v>26</v>
      </c>
      <c r="AE5" s="3">
        <v>24</v>
      </c>
      <c r="AF5" s="3">
        <v>22</v>
      </c>
      <c r="AG5" s="3">
        <v>22</v>
      </c>
      <c r="AH5" s="3">
        <v>22</v>
      </c>
      <c r="AI5" s="3">
        <v>22</v>
      </c>
      <c r="AJ5" s="3">
        <v>22</v>
      </c>
      <c r="AK5" s="3">
        <v>23</v>
      </c>
      <c r="AL5" s="3">
        <v>23</v>
      </c>
      <c r="AM5" s="3">
        <v>23</v>
      </c>
      <c r="AN5" s="3">
        <v>23</v>
      </c>
      <c r="AO5" s="3">
        <v>23</v>
      </c>
      <c r="AP5" s="3">
        <v>23</v>
      </c>
      <c r="AQ5" s="3">
        <v>23</v>
      </c>
      <c r="AR5" s="3">
        <v>23</v>
      </c>
      <c r="AS5" s="3">
        <v>23</v>
      </c>
      <c r="AT5" s="3">
        <v>23</v>
      </c>
      <c r="AU5" s="3">
        <v>23</v>
      </c>
      <c r="AV5" s="3">
        <v>23</v>
      </c>
      <c r="AW5" s="3">
        <v>23</v>
      </c>
      <c r="AX5" s="3">
        <v>23</v>
      </c>
      <c r="AY5" s="3">
        <v>23</v>
      </c>
      <c r="AZ5" s="3">
        <v>23</v>
      </c>
      <c r="BA5" s="3">
        <v>23</v>
      </c>
      <c r="BB5" s="3">
        <v>23</v>
      </c>
      <c r="BC5" s="3">
        <v>23</v>
      </c>
      <c r="BD5" s="3">
        <v>23</v>
      </c>
      <c r="BE5" s="3">
        <v>23</v>
      </c>
      <c r="BF5" s="3">
        <v>22</v>
      </c>
      <c r="BG5" s="3">
        <v>33</v>
      </c>
      <c r="BH5" s="3">
        <v>33</v>
      </c>
      <c r="BI5" s="3">
        <v>33</v>
      </c>
      <c r="BJ5" s="3">
        <v>33</v>
      </c>
      <c r="BK5" s="3">
        <v>33</v>
      </c>
      <c r="BL5" s="3">
        <v>33</v>
      </c>
      <c r="BM5" s="3">
        <v>33</v>
      </c>
    </row>
    <row r="6" spans="1:65" x14ac:dyDescent="0.25">
      <c r="A6" s="4">
        <v>100</v>
      </c>
      <c r="B6" s="3">
        <v>9</v>
      </c>
      <c r="C6" s="3">
        <v>9</v>
      </c>
      <c r="D6" s="3">
        <v>9</v>
      </c>
      <c r="E6" s="3">
        <v>9</v>
      </c>
      <c r="F6" s="3">
        <v>9</v>
      </c>
      <c r="G6" s="3">
        <v>9</v>
      </c>
      <c r="H6" s="3">
        <v>9</v>
      </c>
      <c r="I6" s="3">
        <v>9</v>
      </c>
      <c r="J6" s="3">
        <v>9</v>
      </c>
      <c r="K6" s="3">
        <v>9</v>
      </c>
      <c r="L6" s="3">
        <v>9</v>
      </c>
      <c r="M6" s="3">
        <v>9</v>
      </c>
      <c r="N6" s="3">
        <v>9</v>
      </c>
      <c r="O6" s="3">
        <v>9</v>
      </c>
      <c r="P6" s="3">
        <v>9</v>
      </c>
      <c r="Q6" s="3">
        <v>9</v>
      </c>
      <c r="R6" s="3">
        <v>9</v>
      </c>
      <c r="S6" s="3">
        <v>9</v>
      </c>
      <c r="T6" s="3">
        <v>9</v>
      </c>
      <c r="U6" s="3">
        <v>9</v>
      </c>
      <c r="V6" s="3">
        <v>9</v>
      </c>
      <c r="W6" s="3">
        <v>9</v>
      </c>
      <c r="X6" s="3">
        <v>9</v>
      </c>
      <c r="Y6" s="3">
        <v>9</v>
      </c>
      <c r="Z6" s="3">
        <v>9</v>
      </c>
      <c r="AA6" s="3">
        <v>9</v>
      </c>
      <c r="AB6" s="3">
        <v>9</v>
      </c>
      <c r="AC6" s="3">
        <v>9</v>
      </c>
      <c r="AD6" s="3">
        <v>9</v>
      </c>
      <c r="AE6" s="3">
        <v>9</v>
      </c>
      <c r="AF6" s="3">
        <v>9</v>
      </c>
      <c r="AG6" s="3">
        <v>9</v>
      </c>
      <c r="AH6" s="3">
        <v>9</v>
      </c>
      <c r="AI6" s="3">
        <v>9</v>
      </c>
      <c r="AJ6" s="3">
        <v>9</v>
      </c>
      <c r="AK6" s="3">
        <v>9</v>
      </c>
      <c r="AL6" s="3">
        <v>9</v>
      </c>
      <c r="AM6" s="3">
        <v>9</v>
      </c>
      <c r="AN6" s="3">
        <v>9</v>
      </c>
      <c r="AO6" s="3">
        <v>9</v>
      </c>
      <c r="AP6" s="3">
        <v>9</v>
      </c>
      <c r="AQ6" s="3">
        <v>9</v>
      </c>
      <c r="AR6" s="3">
        <v>9</v>
      </c>
      <c r="AS6" s="3">
        <v>9</v>
      </c>
      <c r="AT6" s="3">
        <v>9</v>
      </c>
      <c r="AU6" s="3">
        <v>9</v>
      </c>
      <c r="AV6" s="3">
        <v>9</v>
      </c>
      <c r="AW6" s="3">
        <v>9</v>
      </c>
      <c r="AX6" s="3">
        <v>9</v>
      </c>
      <c r="AY6" s="3">
        <v>9</v>
      </c>
      <c r="AZ6" s="3">
        <v>9</v>
      </c>
      <c r="BA6" s="3">
        <v>9</v>
      </c>
      <c r="BB6" s="3">
        <v>9</v>
      </c>
      <c r="BC6" s="3">
        <v>9</v>
      </c>
      <c r="BD6" s="3">
        <v>9</v>
      </c>
      <c r="BE6" s="3">
        <v>9</v>
      </c>
      <c r="BF6" s="3">
        <v>9</v>
      </c>
      <c r="BG6" s="3">
        <v>13</v>
      </c>
      <c r="BH6" s="3">
        <v>13</v>
      </c>
      <c r="BI6" s="3">
        <v>13</v>
      </c>
      <c r="BJ6" s="3">
        <v>13</v>
      </c>
      <c r="BK6" s="3">
        <v>13</v>
      </c>
      <c r="BL6" s="3">
        <v>13</v>
      </c>
      <c r="BM6" s="3">
        <v>13</v>
      </c>
    </row>
    <row r="7" spans="1:65" x14ac:dyDescent="0.25">
      <c r="A7" s="5">
        <v>1</v>
      </c>
      <c r="B7" s="3">
        <v>4</v>
      </c>
      <c r="C7" s="3">
        <v>4</v>
      </c>
      <c r="D7" s="3">
        <v>4</v>
      </c>
      <c r="E7" s="3">
        <v>4</v>
      </c>
      <c r="F7" s="3">
        <v>4</v>
      </c>
      <c r="G7" s="3">
        <v>4</v>
      </c>
      <c r="H7" s="3">
        <v>4</v>
      </c>
      <c r="I7" s="3">
        <v>4</v>
      </c>
      <c r="J7" s="3">
        <v>4</v>
      </c>
      <c r="K7" s="3">
        <v>4</v>
      </c>
      <c r="L7" s="3">
        <v>4</v>
      </c>
      <c r="M7" s="3">
        <v>4</v>
      </c>
      <c r="N7" s="3">
        <v>4</v>
      </c>
      <c r="O7" s="3">
        <v>4</v>
      </c>
      <c r="P7" s="3">
        <v>4</v>
      </c>
      <c r="Q7" s="3">
        <v>4</v>
      </c>
      <c r="R7" s="3">
        <v>4</v>
      </c>
      <c r="S7" s="3">
        <v>4</v>
      </c>
      <c r="T7" s="3">
        <v>4</v>
      </c>
      <c r="U7" s="3">
        <v>4</v>
      </c>
      <c r="V7" s="3">
        <v>4</v>
      </c>
      <c r="W7" s="3">
        <v>4</v>
      </c>
      <c r="X7" s="3">
        <v>4</v>
      </c>
      <c r="Y7" s="3">
        <v>4</v>
      </c>
      <c r="Z7" s="3">
        <v>4</v>
      </c>
      <c r="AA7" s="3">
        <v>4</v>
      </c>
      <c r="AB7" s="3">
        <v>4</v>
      </c>
      <c r="AC7" s="3">
        <v>4</v>
      </c>
      <c r="AD7" s="3">
        <v>4</v>
      </c>
      <c r="AE7" s="3">
        <v>4</v>
      </c>
      <c r="AF7" s="3">
        <v>4</v>
      </c>
      <c r="AG7" s="3">
        <v>4</v>
      </c>
      <c r="AH7" s="3">
        <v>4</v>
      </c>
      <c r="AI7" s="3">
        <v>4</v>
      </c>
      <c r="AJ7" s="3">
        <v>4</v>
      </c>
      <c r="AK7" s="3">
        <v>4</v>
      </c>
      <c r="AL7" s="3">
        <v>4</v>
      </c>
      <c r="AM7" s="3">
        <v>4</v>
      </c>
      <c r="AN7" s="3">
        <v>4</v>
      </c>
      <c r="AO7" s="3">
        <v>4</v>
      </c>
      <c r="AP7" s="3">
        <v>4</v>
      </c>
      <c r="AQ7" s="3">
        <v>4</v>
      </c>
      <c r="AR7" s="3">
        <v>4</v>
      </c>
      <c r="AS7" s="3">
        <v>4</v>
      </c>
      <c r="AT7" s="3">
        <v>4</v>
      </c>
      <c r="AU7" s="3">
        <v>4</v>
      </c>
      <c r="AV7" s="3">
        <v>4</v>
      </c>
      <c r="AW7" s="3">
        <v>4</v>
      </c>
      <c r="AX7" s="3">
        <v>4</v>
      </c>
      <c r="AY7" s="3">
        <v>4</v>
      </c>
      <c r="AZ7" s="3">
        <v>4</v>
      </c>
      <c r="BA7" s="3">
        <v>4</v>
      </c>
      <c r="BB7" s="3">
        <v>4</v>
      </c>
      <c r="BC7" s="3">
        <v>4</v>
      </c>
      <c r="BD7" s="3">
        <v>4</v>
      </c>
      <c r="BE7" s="3">
        <v>4</v>
      </c>
      <c r="BF7" s="3">
        <v>4</v>
      </c>
      <c r="BG7" s="3">
        <v>8</v>
      </c>
      <c r="BH7" s="3">
        <v>8</v>
      </c>
      <c r="BI7" s="3">
        <v>8</v>
      </c>
      <c r="BJ7" s="3">
        <v>8</v>
      </c>
      <c r="BK7" s="3">
        <v>8</v>
      </c>
      <c r="BL7" s="3">
        <v>8</v>
      </c>
      <c r="BM7" s="3">
        <v>8</v>
      </c>
    </row>
    <row r="8" spans="1:65" x14ac:dyDescent="0.25">
      <c r="A8" s="5">
        <v>100000</v>
      </c>
      <c r="B8" s="3">
        <v>5</v>
      </c>
      <c r="C8" s="3">
        <v>5</v>
      </c>
      <c r="D8" s="3">
        <v>5</v>
      </c>
      <c r="E8" s="3">
        <v>5</v>
      </c>
      <c r="F8" s="3">
        <v>5</v>
      </c>
      <c r="G8" s="3">
        <v>5</v>
      </c>
      <c r="H8" s="3">
        <v>5</v>
      </c>
      <c r="I8" s="3">
        <v>5</v>
      </c>
      <c r="J8" s="3">
        <v>5</v>
      </c>
      <c r="K8" s="3">
        <v>5</v>
      </c>
      <c r="L8" s="3">
        <v>5</v>
      </c>
      <c r="M8" s="3">
        <v>5</v>
      </c>
      <c r="N8" s="3">
        <v>5</v>
      </c>
      <c r="O8" s="3">
        <v>5</v>
      </c>
      <c r="P8" s="3">
        <v>5</v>
      </c>
      <c r="Q8" s="3">
        <v>5</v>
      </c>
      <c r="R8" s="3">
        <v>5</v>
      </c>
      <c r="S8" s="3">
        <v>5</v>
      </c>
      <c r="T8" s="3">
        <v>5</v>
      </c>
      <c r="U8" s="3">
        <v>5</v>
      </c>
      <c r="V8" s="3">
        <v>5</v>
      </c>
      <c r="W8" s="3">
        <v>5</v>
      </c>
      <c r="X8" s="3">
        <v>5</v>
      </c>
      <c r="Y8" s="3">
        <v>5</v>
      </c>
      <c r="Z8" s="3">
        <v>5</v>
      </c>
      <c r="AA8" s="3">
        <v>5</v>
      </c>
      <c r="AB8" s="3">
        <v>5</v>
      </c>
      <c r="AC8" s="3">
        <v>5</v>
      </c>
      <c r="AD8" s="3">
        <v>5</v>
      </c>
      <c r="AE8" s="3">
        <v>5</v>
      </c>
      <c r="AF8" s="3">
        <v>5</v>
      </c>
      <c r="AG8" s="3">
        <v>5</v>
      </c>
      <c r="AH8" s="3">
        <v>5</v>
      </c>
      <c r="AI8" s="3">
        <v>5</v>
      </c>
      <c r="AJ8" s="3">
        <v>5</v>
      </c>
      <c r="AK8" s="3">
        <v>5</v>
      </c>
      <c r="AL8" s="3">
        <v>5</v>
      </c>
      <c r="AM8" s="3">
        <v>5</v>
      </c>
      <c r="AN8" s="3">
        <v>5</v>
      </c>
      <c r="AO8" s="3">
        <v>5</v>
      </c>
      <c r="AP8" s="3">
        <v>5</v>
      </c>
      <c r="AQ8" s="3">
        <v>5</v>
      </c>
      <c r="AR8" s="3">
        <v>5</v>
      </c>
      <c r="AS8" s="3">
        <v>5</v>
      </c>
      <c r="AT8" s="3">
        <v>5</v>
      </c>
      <c r="AU8" s="3">
        <v>5</v>
      </c>
      <c r="AV8" s="3">
        <v>5</v>
      </c>
      <c r="AW8" s="3">
        <v>5</v>
      </c>
      <c r="AX8" s="3">
        <v>5</v>
      </c>
      <c r="AY8" s="3">
        <v>5</v>
      </c>
      <c r="AZ8" s="3">
        <v>5</v>
      </c>
      <c r="BA8" s="3">
        <v>5</v>
      </c>
      <c r="BB8" s="3">
        <v>5</v>
      </c>
      <c r="BC8" s="3">
        <v>5</v>
      </c>
      <c r="BD8" s="3">
        <v>5</v>
      </c>
      <c r="BE8" s="3">
        <v>5</v>
      </c>
      <c r="BF8" s="3">
        <v>5</v>
      </c>
      <c r="BG8" s="3">
        <v>5</v>
      </c>
      <c r="BH8" s="3">
        <v>5</v>
      </c>
      <c r="BI8" s="3">
        <v>5</v>
      </c>
      <c r="BJ8" s="3">
        <v>5</v>
      </c>
      <c r="BK8" s="3">
        <v>5</v>
      </c>
      <c r="BL8" s="3">
        <v>5</v>
      </c>
      <c r="BM8" s="3">
        <v>5</v>
      </c>
    </row>
    <row r="9" spans="1:65" x14ac:dyDescent="0.25">
      <c r="A9" s="4">
        <v>1000</v>
      </c>
      <c r="B9" s="3">
        <v>9</v>
      </c>
      <c r="C9" s="3">
        <v>9</v>
      </c>
      <c r="D9" s="3">
        <v>9</v>
      </c>
      <c r="E9" s="3">
        <v>9</v>
      </c>
      <c r="F9" s="3">
        <v>9</v>
      </c>
      <c r="G9" s="3">
        <v>9</v>
      </c>
      <c r="H9" s="3">
        <v>9</v>
      </c>
      <c r="I9" s="3">
        <v>9</v>
      </c>
      <c r="J9" s="3">
        <v>9</v>
      </c>
      <c r="K9" s="3">
        <v>9</v>
      </c>
      <c r="L9" s="3">
        <v>9</v>
      </c>
      <c r="M9" s="3">
        <v>9</v>
      </c>
      <c r="N9" s="3">
        <v>9</v>
      </c>
      <c r="O9" s="3">
        <v>9</v>
      </c>
      <c r="P9" s="3">
        <v>9</v>
      </c>
      <c r="Q9" s="3">
        <v>9</v>
      </c>
      <c r="R9" s="3">
        <v>9</v>
      </c>
      <c r="S9" s="3">
        <v>9</v>
      </c>
      <c r="T9" s="3">
        <v>9</v>
      </c>
      <c r="U9" s="3">
        <v>9</v>
      </c>
      <c r="V9" s="3">
        <v>9</v>
      </c>
      <c r="W9" s="3">
        <v>9</v>
      </c>
      <c r="X9" s="3">
        <v>9</v>
      </c>
      <c r="Y9" s="3">
        <v>9</v>
      </c>
      <c r="Z9" s="3">
        <v>9</v>
      </c>
      <c r="AA9" s="3">
        <v>9</v>
      </c>
      <c r="AB9" s="3">
        <v>9</v>
      </c>
      <c r="AC9" s="3">
        <v>9</v>
      </c>
      <c r="AD9" s="3">
        <v>9</v>
      </c>
      <c r="AE9" s="3">
        <v>9</v>
      </c>
      <c r="AF9" s="3">
        <v>9</v>
      </c>
      <c r="AG9" s="3">
        <v>9</v>
      </c>
      <c r="AH9" s="3">
        <v>9</v>
      </c>
      <c r="AI9" s="3">
        <v>9</v>
      </c>
      <c r="AJ9" s="3">
        <v>9</v>
      </c>
      <c r="AK9" s="3">
        <v>9</v>
      </c>
      <c r="AL9" s="3">
        <v>9</v>
      </c>
      <c r="AM9" s="3">
        <v>9</v>
      </c>
      <c r="AN9" s="3">
        <v>9</v>
      </c>
      <c r="AO9" s="3">
        <v>9</v>
      </c>
      <c r="AP9" s="3">
        <v>9</v>
      </c>
      <c r="AQ9" s="3">
        <v>9</v>
      </c>
      <c r="AR9" s="3">
        <v>9</v>
      </c>
      <c r="AS9" s="3">
        <v>9</v>
      </c>
      <c r="AT9" s="3">
        <v>9</v>
      </c>
      <c r="AU9" s="3">
        <v>9</v>
      </c>
      <c r="AV9" s="3">
        <v>9</v>
      </c>
      <c r="AW9" s="3">
        <v>9</v>
      </c>
      <c r="AX9" s="3">
        <v>9</v>
      </c>
      <c r="AY9" s="3">
        <v>9</v>
      </c>
      <c r="AZ9" s="3">
        <v>9</v>
      </c>
      <c r="BA9" s="3">
        <v>9</v>
      </c>
      <c r="BB9" s="3">
        <v>9</v>
      </c>
      <c r="BC9" s="3">
        <v>9</v>
      </c>
      <c r="BD9" s="3">
        <v>9</v>
      </c>
      <c r="BE9" s="3">
        <v>9</v>
      </c>
      <c r="BF9" s="3">
        <v>9</v>
      </c>
      <c r="BG9" s="3">
        <v>13</v>
      </c>
      <c r="BH9" s="3">
        <v>13</v>
      </c>
      <c r="BI9" s="3">
        <v>13</v>
      </c>
      <c r="BJ9" s="3">
        <v>13</v>
      </c>
      <c r="BK9" s="3">
        <v>13</v>
      </c>
      <c r="BL9" s="3">
        <v>13</v>
      </c>
      <c r="BM9" s="3">
        <v>13</v>
      </c>
    </row>
    <row r="10" spans="1:65" x14ac:dyDescent="0.25">
      <c r="A10" s="5">
        <v>1</v>
      </c>
      <c r="B10" s="3">
        <v>4</v>
      </c>
      <c r="C10" s="3">
        <v>4</v>
      </c>
      <c r="D10" s="3">
        <v>4</v>
      </c>
      <c r="E10" s="3">
        <v>4</v>
      </c>
      <c r="F10" s="3">
        <v>4</v>
      </c>
      <c r="G10" s="3">
        <v>4</v>
      </c>
      <c r="H10" s="3">
        <v>4</v>
      </c>
      <c r="I10" s="3">
        <v>4</v>
      </c>
      <c r="J10" s="3">
        <v>4</v>
      </c>
      <c r="K10" s="3">
        <v>4</v>
      </c>
      <c r="L10" s="3">
        <v>4</v>
      </c>
      <c r="M10" s="3">
        <v>4</v>
      </c>
      <c r="N10" s="3">
        <v>4</v>
      </c>
      <c r="O10" s="3">
        <v>4</v>
      </c>
      <c r="P10" s="3">
        <v>4</v>
      </c>
      <c r="Q10" s="3">
        <v>4</v>
      </c>
      <c r="R10" s="3">
        <v>4</v>
      </c>
      <c r="S10" s="3">
        <v>4</v>
      </c>
      <c r="T10" s="3">
        <v>4</v>
      </c>
      <c r="U10" s="3">
        <v>4</v>
      </c>
      <c r="V10" s="3">
        <v>4</v>
      </c>
      <c r="W10" s="3">
        <v>4</v>
      </c>
      <c r="X10" s="3">
        <v>4</v>
      </c>
      <c r="Y10" s="3">
        <v>4</v>
      </c>
      <c r="Z10" s="3">
        <v>4</v>
      </c>
      <c r="AA10" s="3">
        <v>4</v>
      </c>
      <c r="AB10" s="3">
        <v>4</v>
      </c>
      <c r="AC10" s="3">
        <v>4</v>
      </c>
      <c r="AD10" s="3">
        <v>4</v>
      </c>
      <c r="AE10" s="3">
        <v>4</v>
      </c>
      <c r="AF10" s="3">
        <v>4</v>
      </c>
      <c r="AG10" s="3">
        <v>4</v>
      </c>
      <c r="AH10" s="3">
        <v>4</v>
      </c>
      <c r="AI10" s="3">
        <v>4</v>
      </c>
      <c r="AJ10" s="3">
        <v>4</v>
      </c>
      <c r="AK10" s="3">
        <v>4</v>
      </c>
      <c r="AL10" s="3">
        <v>4</v>
      </c>
      <c r="AM10" s="3">
        <v>4</v>
      </c>
      <c r="AN10" s="3">
        <v>4</v>
      </c>
      <c r="AO10" s="3">
        <v>4</v>
      </c>
      <c r="AP10" s="3">
        <v>4</v>
      </c>
      <c r="AQ10" s="3">
        <v>4</v>
      </c>
      <c r="AR10" s="3">
        <v>4</v>
      </c>
      <c r="AS10" s="3">
        <v>4</v>
      </c>
      <c r="AT10" s="3">
        <v>4</v>
      </c>
      <c r="AU10" s="3">
        <v>4</v>
      </c>
      <c r="AV10" s="3">
        <v>4</v>
      </c>
      <c r="AW10" s="3">
        <v>4</v>
      </c>
      <c r="AX10" s="3">
        <v>4</v>
      </c>
      <c r="AY10" s="3">
        <v>4</v>
      </c>
      <c r="AZ10" s="3">
        <v>4</v>
      </c>
      <c r="BA10" s="3">
        <v>4</v>
      </c>
      <c r="BB10" s="3">
        <v>4</v>
      </c>
      <c r="BC10" s="3">
        <v>4</v>
      </c>
      <c r="BD10" s="3">
        <v>4</v>
      </c>
      <c r="BE10" s="3">
        <v>4</v>
      </c>
      <c r="BF10" s="3">
        <v>4</v>
      </c>
      <c r="BG10" s="3">
        <v>8</v>
      </c>
      <c r="BH10" s="3">
        <v>8</v>
      </c>
      <c r="BI10" s="3">
        <v>8</v>
      </c>
      <c r="BJ10" s="3">
        <v>8</v>
      </c>
      <c r="BK10" s="3">
        <v>8</v>
      </c>
      <c r="BL10" s="3">
        <v>8</v>
      </c>
      <c r="BM10" s="3">
        <v>8</v>
      </c>
    </row>
    <row r="11" spans="1:65" x14ac:dyDescent="0.25">
      <c r="A11" s="5">
        <v>100000</v>
      </c>
      <c r="B11" s="3">
        <v>5</v>
      </c>
      <c r="C11" s="3">
        <v>5</v>
      </c>
      <c r="D11" s="3">
        <v>5</v>
      </c>
      <c r="E11" s="3">
        <v>5</v>
      </c>
      <c r="F11" s="3">
        <v>5</v>
      </c>
      <c r="G11" s="3">
        <v>5</v>
      </c>
      <c r="H11" s="3">
        <v>5</v>
      </c>
      <c r="I11" s="3">
        <v>5</v>
      </c>
      <c r="J11" s="3">
        <v>5</v>
      </c>
      <c r="K11" s="3">
        <v>5</v>
      </c>
      <c r="L11" s="3">
        <v>5</v>
      </c>
      <c r="M11" s="3">
        <v>5</v>
      </c>
      <c r="N11" s="3">
        <v>5</v>
      </c>
      <c r="O11" s="3">
        <v>5</v>
      </c>
      <c r="P11" s="3">
        <v>5</v>
      </c>
      <c r="Q11" s="3">
        <v>5</v>
      </c>
      <c r="R11" s="3">
        <v>5</v>
      </c>
      <c r="S11" s="3">
        <v>5</v>
      </c>
      <c r="T11" s="3">
        <v>5</v>
      </c>
      <c r="U11" s="3">
        <v>5</v>
      </c>
      <c r="V11" s="3">
        <v>5</v>
      </c>
      <c r="W11" s="3">
        <v>5</v>
      </c>
      <c r="X11" s="3">
        <v>5</v>
      </c>
      <c r="Y11" s="3">
        <v>5</v>
      </c>
      <c r="Z11" s="3">
        <v>5</v>
      </c>
      <c r="AA11" s="3">
        <v>5</v>
      </c>
      <c r="AB11" s="3">
        <v>5</v>
      </c>
      <c r="AC11" s="3">
        <v>5</v>
      </c>
      <c r="AD11" s="3">
        <v>5</v>
      </c>
      <c r="AE11" s="3">
        <v>5</v>
      </c>
      <c r="AF11" s="3">
        <v>5</v>
      </c>
      <c r="AG11" s="3">
        <v>5</v>
      </c>
      <c r="AH11" s="3">
        <v>5</v>
      </c>
      <c r="AI11" s="3">
        <v>5</v>
      </c>
      <c r="AJ11" s="3">
        <v>5</v>
      </c>
      <c r="AK11" s="3">
        <v>5</v>
      </c>
      <c r="AL11" s="3">
        <v>5</v>
      </c>
      <c r="AM11" s="3">
        <v>5</v>
      </c>
      <c r="AN11" s="3">
        <v>5</v>
      </c>
      <c r="AO11" s="3">
        <v>5</v>
      </c>
      <c r="AP11" s="3">
        <v>5</v>
      </c>
      <c r="AQ11" s="3">
        <v>5</v>
      </c>
      <c r="AR11" s="3">
        <v>5</v>
      </c>
      <c r="AS11" s="3">
        <v>5</v>
      </c>
      <c r="AT11" s="3">
        <v>5</v>
      </c>
      <c r="AU11" s="3">
        <v>5</v>
      </c>
      <c r="AV11" s="3">
        <v>5</v>
      </c>
      <c r="AW11" s="3">
        <v>5</v>
      </c>
      <c r="AX11" s="3">
        <v>5</v>
      </c>
      <c r="AY11" s="3">
        <v>5</v>
      </c>
      <c r="AZ11" s="3">
        <v>5</v>
      </c>
      <c r="BA11" s="3">
        <v>5</v>
      </c>
      <c r="BB11" s="3">
        <v>5</v>
      </c>
      <c r="BC11" s="3">
        <v>5</v>
      </c>
      <c r="BD11" s="3">
        <v>5</v>
      </c>
      <c r="BE11" s="3">
        <v>5</v>
      </c>
      <c r="BF11" s="3">
        <v>5</v>
      </c>
      <c r="BG11" s="3">
        <v>5</v>
      </c>
      <c r="BH11" s="3">
        <v>5</v>
      </c>
      <c r="BI11" s="3">
        <v>5</v>
      </c>
      <c r="BJ11" s="3">
        <v>5</v>
      </c>
      <c r="BK11" s="3">
        <v>5</v>
      </c>
      <c r="BL11" s="3">
        <v>5</v>
      </c>
      <c r="BM11" s="3">
        <v>5</v>
      </c>
    </row>
    <row r="12" spans="1:65" x14ac:dyDescent="0.25">
      <c r="A12" s="4">
        <v>10000</v>
      </c>
      <c r="B12" s="3">
        <v>4</v>
      </c>
      <c r="C12" s="3">
        <v>4</v>
      </c>
      <c r="D12" s="3">
        <v>4</v>
      </c>
      <c r="E12" s="3">
        <v>4</v>
      </c>
      <c r="F12" s="3">
        <v>4</v>
      </c>
      <c r="G12" s="3">
        <v>4</v>
      </c>
      <c r="H12" s="3">
        <v>4</v>
      </c>
      <c r="I12" s="3">
        <v>4</v>
      </c>
      <c r="J12" s="3">
        <v>4</v>
      </c>
      <c r="K12" s="3">
        <v>4</v>
      </c>
      <c r="L12" s="3">
        <v>4</v>
      </c>
      <c r="M12" s="3">
        <v>4</v>
      </c>
      <c r="N12" s="3">
        <v>4</v>
      </c>
      <c r="O12" s="3">
        <v>3</v>
      </c>
      <c r="P12" s="3">
        <v>4</v>
      </c>
      <c r="Q12" s="3">
        <v>4</v>
      </c>
      <c r="R12" s="3">
        <v>3</v>
      </c>
      <c r="S12" s="3">
        <v>4</v>
      </c>
      <c r="T12" s="3">
        <v>4</v>
      </c>
      <c r="U12" s="3">
        <v>4</v>
      </c>
      <c r="V12" s="3">
        <v>4</v>
      </c>
      <c r="W12" s="3">
        <v>4</v>
      </c>
      <c r="X12" s="3">
        <v>4</v>
      </c>
      <c r="Y12" s="3">
        <v>4</v>
      </c>
      <c r="Z12" s="3">
        <v>3</v>
      </c>
      <c r="AA12" s="3">
        <v>7</v>
      </c>
      <c r="AB12" s="3">
        <v>7</v>
      </c>
      <c r="AC12" s="3">
        <v>8</v>
      </c>
      <c r="AD12" s="3">
        <v>8</v>
      </c>
      <c r="AE12" s="3">
        <v>6</v>
      </c>
      <c r="AF12" s="3">
        <v>4</v>
      </c>
      <c r="AG12" s="3">
        <v>4</v>
      </c>
      <c r="AH12" s="3">
        <v>4</v>
      </c>
      <c r="AI12" s="3">
        <v>4</v>
      </c>
      <c r="AJ12" s="3">
        <v>4</v>
      </c>
      <c r="AK12" s="3">
        <v>5</v>
      </c>
      <c r="AL12" s="3">
        <v>5</v>
      </c>
      <c r="AM12" s="3">
        <v>5</v>
      </c>
      <c r="AN12" s="3">
        <v>5</v>
      </c>
      <c r="AO12" s="3">
        <v>5</v>
      </c>
      <c r="AP12" s="3">
        <v>5</v>
      </c>
      <c r="AQ12" s="3">
        <v>5</v>
      </c>
      <c r="AR12" s="3">
        <v>5</v>
      </c>
      <c r="AS12" s="3">
        <v>5</v>
      </c>
      <c r="AT12" s="3">
        <v>5</v>
      </c>
      <c r="AU12" s="3">
        <v>5</v>
      </c>
      <c r="AV12" s="3">
        <v>5</v>
      </c>
      <c r="AW12" s="3">
        <v>5</v>
      </c>
      <c r="AX12" s="3">
        <v>5</v>
      </c>
      <c r="AY12" s="3">
        <v>5</v>
      </c>
      <c r="AZ12" s="3">
        <v>5</v>
      </c>
      <c r="BA12" s="3">
        <v>5</v>
      </c>
      <c r="BB12" s="3">
        <v>5</v>
      </c>
      <c r="BC12" s="3">
        <v>5</v>
      </c>
      <c r="BD12" s="3">
        <v>5</v>
      </c>
      <c r="BE12" s="3">
        <v>5</v>
      </c>
      <c r="BF12" s="3">
        <v>4</v>
      </c>
      <c r="BG12" s="3">
        <v>7</v>
      </c>
      <c r="BH12" s="3">
        <v>7</v>
      </c>
      <c r="BI12" s="3">
        <v>7</v>
      </c>
      <c r="BJ12" s="3">
        <v>7</v>
      </c>
      <c r="BK12" s="3">
        <v>7</v>
      </c>
      <c r="BL12" s="3">
        <v>7</v>
      </c>
      <c r="BM12" s="3">
        <v>7</v>
      </c>
    </row>
    <row r="13" spans="1:65" x14ac:dyDescent="0.25">
      <c r="A13" s="5">
        <v>1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3">
        <v>1</v>
      </c>
      <c r="U13" s="3">
        <v>1</v>
      </c>
      <c r="V13" s="3">
        <v>1</v>
      </c>
      <c r="W13" s="3">
        <v>1</v>
      </c>
      <c r="X13" s="3">
        <v>1</v>
      </c>
      <c r="Y13" s="3">
        <v>1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4</v>
      </c>
      <c r="BH13" s="3">
        <v>4</v>
      </c>
      <c r="BI13" s="3">
        <v>4</v>
      </c>
      <c r="BJ13" s="3">
        <v>4</v>
      </c>
      <c r="BK13" s="3">
        <v>4</v>
      </c>
      <c r="BL13" s="3">
        <v>4</v>
      </c>
      <c r="BM13" s="3">
        <v>4</v>
      </c>
    </row>
    <row r="14" spans="1:65" x14ac:dyDescent="0.25">
      <c r="A14" s="5">
        <v>100000</v>
      </c>
      <c r="B14" s="3">
        <v>3</v>
      </c>
      <c r="C14" s="3">
        <v>3</v>
      </c>
      <c r="D14" s="3">
        <v>3</v>
      </c>
      <c r="E14" s="3">
        <v>3</v>
      </c>
      <c r="F14" s="3">
        <v>3</v>
      </c>
      <c r="G14" s="3">
        <v>3</v>
      </c>
      <c r="H14" s="3">
        <v>3</v>
      </c>
      <c r="I14" s="3">
        <v>3</v>
      </c>
      <c r="J14" s="3">
        <v>3</v>
      </c>
      <c r="K14" s="3">
        <v>3</v>
      </c>
      <c r="L14" s="3">
        <v>3</v>
      </c>
      <c r="M14" s="3">
        <v>3</v>
      </c>
      <c r="N14" s="3">
        <v>3</v>
      </c>
      <c r="O14" s="3">
        <v>2</v>
      </c>
      <c r="P14" s="3">
        <v>3</v>
      </c>
      <c r="Q14" s="3">
        <v>3</v>
      </c>
      <c r="R14" s="3">
        <v>2</v>
      </c>
      <c r="S14" s="3">
        <v>3</v>
      </c>
      <c r="T14" s="3">
        <v>3</v>
      </c>
      <c r="U14" s="3">
        <v>3</v>
      </c>
      <c r="V14" s="3">
        <v>3</v>
      </c>
      <c r="W14" s="3">
        <v>3</v>
      </c>
      <c r="X14" s="3">
        <v>3</v>
      </c>
      <c r="Y14" s="3">
        <v>3</v>
      </c>
      <c r="Z14" s="3">
        <v>2</v>
      </c>
      <c r="AA14" s="3">
        <v>6</v>
      </c>
      <c r="AB14" s="3">
        <v>6</v>
      </c>
      <c r="AC14" s="3">
        <v>7</v>
      </c>
      <c r="AD14" s="3">
        <v>7</v>
      </c>
      <c r="AE14" s="3">
        <v>5</v>
      </c>
      <c r="AF14" s="3">
        <v>3</v>
      </c>
      <c r="AG14" s="3">
        <v>3</v>
      </c>
      <c r="AH14" s="3">
        <v>3</v>
      </c>
      <c r="AI14" s="3">
        <v>3</v>
      </c>
      <c r="AJ14" s="3">
        <v>3</v>
      </c>
      <c r="AK14" s="3">
        <v>4</v>
      </c>
      <c r="AL14" s="3">
        <v>4</v>
      </c>
      <c r="AM14" s="3">
        <v>4</v>
      </c>
      <c r="AN14" s="3">
        <v>4</v>
      </c>
      <c r="AO14" s="3">
        <v>4</v>
      </c>
      <c r="AP14" s="3">
        <v>4</v>
      </c>
      <c r="AQ14" s="3">
        <v>4</v>
      </c>
      <c r="AR14" s="3">
        <v>4</v>
      </c>
      <c r="AS14" s="3">
        <v>4</v>
      </c>
      <c r="AT14" s="3">
        <v>4</v>
      </c>
      <c r="AU14" s="3">
        <v>4</v>
      </c>
      <c r="AV14" s="3">
        <v>4</v>
      </c>
      <c r="AW14" s="3">
        <v>4</v>
      </c>
      <c r="AX14" s="3">
        <v>4</v>
      </c>
      <c r="AY14" s="3">
        <v>4</v>
      </c>
      <c r="AZ14" s="3">
        <v>4</v>
      </c>
      <c r="BA14" s="3">
        <v>4</v>
      </c>
      <c r="BB14" s="3">
        <v>4</v>
      </c>
      <c r="BC14" s="3">
        <v>4</v>
      </c>
      <c r="BD14" s="3">
        <v>4</v>
      </c>
      <c r="BE14" s="3">
        <v>4</v>
      </c>
      <c r="BF14" s="3">
        <v>3</v>
      </c>
      <c r="BG14" s="3">
        <v>3</v>
      </c>
      <c r="BH14" s="3">
        <v>3</v>
      </c>
      <c r="BI14" s="3">
        <v>3</v>
      </c>
      <c r="BJ14" s="3">
        <v>3</v>
      </c>
      <c r="BK14" s="3">
        <v>3</v>
      </c>
      <c r="BL14" s="3">
        <v>3</v>
      </c>
      <c r="BM14" s="3">
        <v>3</v>
      </c>
    </row>
    <row r="15" spans="1:65" x14ac:dyDescent="0.25">
      <c r="A15" s="2" t="s">
        <v>21</v>
      </c>
      <c r="B15" s="3">
        <v>40</v>
      </c>
      <c r="C15" s="3">
        <v>40</v>
      </c>
      <c r="D15" s="3">
        <v>39</v>
      </c>
      <c r="E15" s="3">
        <v>40</v>
      </c>
      <c r="F15" s="3">
        <v>40</v>
      </c>
      <c r="G15" s="3">
        <v>39</v>
      </c>
      <c r="H15" s="3">
        <v>40</v>
      </c>
      <c r="I15" s="3">
        <v>40</v>
      </c>
      <c r="J15" s="3">
        <v>39</v>
      </c>
      <c r="K15" s="3">
        <v>40</v>
      </c>
      <c r="L15" s="3">
        <v>40</v>
      </c>
      <c r="M15" s="3">
        <v>40</v>
      </c>
      <c r="N15" s="3">
        <v>40</v>
      </c>
      <c r="O15" s="3">
        <v>40</v>
      </c>
      <c r="P15" s="3">
        <v>40</v>
      </c>
      <c r="Q15" s="3">
        <v>40</v>
      </c>
      <c r="R15" s="3">
        <v>40</v>
      </c>
      <c r="S15" s="3">
        <v>40</v>
      </c>
      <c r="T15" s="3">
        <v>40</v>
      </c>
      <c r="U15" s="3">
        <v>40</v>
      </c>
      <c r="V15" s="3">
        <v>40</v>
      </c>
      <c r="W15" s="3">
        <v>40</v>
      </c>
      <c r="X15" s="3">
        <v>40</v>
      </c>
      <c r="Y15" s="3">
        <v>40</v>
      </c>
      <c r="Z15" s="3">
        <v>40</v>
      </c>
      <c r="AA15" s="3">
        <v>40</v>
      </c>
      <c r="AB15" s="3">
        <v>40</v>
      </c>
      <c r="AC15" s="3">
        <v>40</v>
      </c>
      <c r="AD15" s="3">
        <v>40</v>
      </c>
      <c r="AE15" s="3">
        <v>40</v>
      </c>
      <c r="AF15" s="3">
        <v>40</v>
      </c>
      <c r="AG15" s="3">
        <v>40</v>
      </c>
      <c r="AH15" s="3">
        <v>40</v>
      </c>
      <c r="AI15" s="3">
        <v>40</v>
      </c>
      <c r="AJ15" s="3">
        <v>39</v>
      </c>
      <c r="AK15" s="3">
        <v>39</v>
      </c>
      <c r="AL15" s="3">
        <v>39</v>
      </c>
      <c r="AM15" s="3">
        <v>39</v>
      </c>
      <c r="AN15" s="3">
        <v>39</v>
      </c>
      <c r="AO15" s="3">
        <v>39</v>
      </c>
      <c r="AP15" s="3">
        <v>39</v>
      </c>
      <c r="AQ15" s="3">
        <v>39</v>
      </c>
      <c r="AR15" s="3">
        <v>38</v>
      </c>
      <c r="AS15" s="3">
        <v>39</v>
      </c>
      <c r="AT15" s="3">
        <v>39</v>
      </c>
      <c r="AU15" s="3">
        <v>39</v>
      </c>
      <c r="AV15" s="3">
        <v>39</v>
      </c>
      <c r="AW15" s="3">
        <v>39</v>
      </c>
      <c r="AX15" s="3">
        <v>39</v>
      </c>
      <c r="AY15" s="3">
        <v>39</v>
      </c>
      <c r="AZ15" s="3">
        <v>39</v>
      </c>
      <c r="BA15" s="3">
        <v>39</v>
      </c>
      <c r="BB15" s="3">
        <v>39</v>
      </c>
      <c r="BC15" s="3">
        <v>39</v>
      </c>
      <c r="BD15" s="3">
        <v>39</v>
      </c>
      <c r="BE15" s="3">
        <v>39</v>
      </c>
      <c r="BF15" s="3">
        <v>39</v>
      </c>
      <c r="BG15" s="3">
        <v>39</v>
      </c>
      <c r="BH15" s="3">
        <v>39</v>
      </c>
      <c r="BI15" s="3">
        <v>39</v>
      </c>
      <c r="BJ15" s="3">
        <v>39</v>
      </c>
      <c r="BK15" s="3">
        <v>39</v>
      </c>
      <c r="BL15" s="3">
        <v>39</v>
      </c>
      <c r="BM15" s="3">
        <v>39</v>
      </c>
    </row>
    <row r="16" spans="1:65" x14ac:dyDescent="0.25">
      <c r="A16" s="4">
        <v>100</v>
      </c>
      <c r="B16" s="3">
        <v>13</v>
      </c>
      <c r="C16" s="3">
        <v>13</v>
      </c>
      <c r="D16" s="3">
        <v>13</v>
      </c>
      <c r="E16" s="3">
        <v>13</v>
      </c>
      <c r="F16" s="3">
        <v>13</v>
      </c>
      <c r="G16" s="3">
        <v>13</v>
      </c>
      <c r="H16" s="3">
        <v>13</v>
      </c>
      <c r="I16" s="3">
        <v>13</v>
      </c>
      <c r="J16" s="3">
        <v>13</v>
      </c>
      <c r="K16" s="3">
        <v>13</v>
      </c>
      <c r="L16" s="3">
        <v>13</v>
      </c>
      <c r="M16" s="3">
        <v>13</v>
      </c>
      <c r="N16" s="3">
        <v>13</v>
      </c>
      <c r="O16" s="3">
        <v>13</v>
      </c>
      <c r="P16" s="3">
        <v>13</v>
      </c>
      <c r="Q16" s="3">
        <v>13</v>
      </c>
      <c r="R16" s="3">
        <v>13</v>
      </c>
      <c r="S16" s="3">
        <v>13</v>
      </c>
      <c r="T16" s="3">
        <v>13</v>
      </c>
      <c r="U16" s="3">
        <v>13</v>
      </c>
      <c r="V16" s="3">
        <v>13</v>
      </c>
      <c r="W16" s="3">
        <v>13</v>
      </c>
      <c r="X16" s="3">
        <v>13</v>
      </c>
      <c r="Y16" s="3">
        <v>13</v>
      </c>
      <c r="Z16" s="3">
        <v>13</v>
      </c>
      <c r="AA16" s="3">
        <v>13</v>
      </c>
      <c r="AB16" s="3">
        <v>13</v>
      </c>
      <c r="AC16" s="3">
        <v>13</v>
      </c>
      <c r="AD16" s="3">
        <v>13</v>
      </c>
      <c r="AE16" s="3">
        <v>13</v>
      </c>
      <c r="AF16" s="3">
        <v>13</v>
      </c>
      <c r="AG16" s="3">
        <v>13</v>
      </c>
      <c r="AH16" s="3">
        <v>13</v>
      </c>
      <c r="AI16" s="3">
        <v>13</v>
      </c>
      <c r="AJ16" s="3">
        <v>13</v>
      </c>
      <c r="AK16" s="3">
        <v>13</v>
      </c>
      <c r="AL16" s="3">
        <v>13</v>
      </c>
      <c r="AM16" s="3">
        <v>13</v>
      </c>
      <c r="AN16" s="3">
        <v>13</v>
      </c>
      <c r="AO16" s="3">
        <v>13</v>
      </c>
      <c r="AP16" s="3">
        <v>13</v>
      </c>
      <c r="AQ16" s="3">
        <v>13</v>
      </c>
      <c r="AR16" s="3">
        <v>13</v>
      </c>
      <c r="AS16" s="3">
        <v>13</v>
      </c>
      <c r="AT16" s="3">
        <v>13</v>
      </c>
      <c r="AU16" s="3">
        <v>13</v>
      </c>
      <c r="AV16" s="3">
        <v>13</v>
      </c>
      <c r="AW16" s="3">
        <v>13</v>
      </c>
      <c r="AX16" s="3">
        <v>13</v>
      </c>
      <c r="AY16" s="3">
        <v>13</v>
      </c>
      <c r="AZ16" s="3">
        <v>13</v>
      </c>
      <c r="BA16" s="3">
        <v>13</v>
      </c>
      <c r="BB16" s="3">
        <v>13</v>
      </c>
      <c r="BC16" s="3">
        <v>13</v>
      </c>
      <c r="BD16" s="3">
        <v>13</v>
      </c>
      <c r="BE16" s="3">
        <v>13</v>
      </c>
      <c r="BF16" s="3">
        <v>13</v>
      </c>
      <c r="BG16" s="3">
        <v>13</v>
      </c>
      <c r="BH16" s="3">
        <v>13</v>
      </c>
      <c r="BI16" s="3">
        <v>13</v>
      </c>
      <c r="BJ16" s="3">
        <v>13</v>
      </c>
      <c r="BK16" s="3">
        <v>13</v>
      </c>
      <c r="BL16" s="3">
        <v>13</v>
      </c>
      <c r="BM16" s="3">
        <v>13</v>
      </c>
    </row>
    <row r="17" spans="1:65" x14ac:dyDescent="0.25">
      <c r="A17" s="5">
        <v>1</v>
      </c>
      <c r="B17" s="3">
        <v>3</v>
      </c>
      <c r="C17" s="3">
        <v>3</v>
      </c>
      <c r="D17" s="3">
        <v>3</v>
      </c>
      <c r="E17" s="3">
        <v>3</v>
      </c>
      <c r="F17" s="3">
        <v>3</v>
      </c>
      <c r="G17" s="3">
        <v>3</v>
      </c>
      <c r="H17" s="3">
        <v>3</v>
      </c>
      <c r="I17" s="3">
        <v>3</v>
      </c>
      <c r="J17" s="3">
        <v>3</v>
      </c>
      <c r="K17" s="3">
        <v>3</v>
      </c>
      <c r="L17" s="3">
        <v>3</v>
      </c>
      <c r="M17" s="3">
        <v>3</v>
      </c>
      <c r="N17" s="3">
        <v>3</v>
      </c>
      <c r="O17" s="3">
        <v>3</v>
      </c>
      <c r="P17" s="3">
        <v>3</v>
      </c>
      <c r="Q17" s="3">
        <v>3</v>
      </c>
      <c r="R17" s="3">
        <v>3</v>
      </c>
      <c r="S17" s="3">
        <v>3</v>
      </c>
      <c r="T17" s="3">
        <v>3</v>
      </c>
      <c r="U17" s="3">
        <v>3</v>
      </c>
      <c r="V17" s="3">
        <v>3</v>
      </c>
      <c r="W17" s="3">
        <v>3</v>
      </c>
      <c r="X17" s="3">
        <v>3</v>
      </c>
      <c r="Y17" s="3">
        <v>3</v>
      </c>
      <c r="Z17" s="3">
        <v>3</v>
      </c>
      <c r="AA17" s="3">
        <v>3</v>
      </c>
      <c r="AB17" s="3">
        <v>3</v>
      </c>
      <c r="AC17" s="3">
        <v>3</v>
      </c>
      <c r="AD17" s="3">
        <v>3</v>
      </c>
      <c r="AE17" s="3">
        <v>3</v>
      </c>
      <c r="AF17" s="3">
        <v>3</v>
      </c>
      <c r="AG17" s="3">
        <v>3</v>
      </c>
      <c r="AH17" s="3">
        <v>3</v>
      </c>
      <c r="AI17" s="3">
        <v>3</v>
      </c>
      <c r="AJ17" s="3">
        <v>3</v>
      </c>
      <c r="AK17" s="3">
        <v>3</v>
      </c>
      <c r="AL17" s="3">
        <v>3</v>
      </c>
      <c r="AM17" s="3">
        <v>3</v>
      </c>
      <c r="AN17" s="3">
        <v>3</v>
      </c>
      <c r="AO17" s="3">
        <v>3</v>
      </c>
      <c r="AP17" s="3">
        <v>3</v>
      </c>
      <c r="AQ17" s="3">
        <v>3</v>
      </c>
      <c r="AR17" s="3">
        <v>3</v>
      </c>
      <c r="AS17" s="3">
        <v>3</v>
      </c>
      <c r="AT17" s="3">
        <v>3</v>
      </c>
      <c r="AU17" s="3">
        <v>3</v>
      </c>
      <c r="AV17" s="3">
        <v>3</v>
      </c>
      <c r="AW17" s="3">
        <v>3</v>
      </c>
      <c r="AX17" s="3">
        <v>3</v>
      </c>
      <c r="AY17" s="3">
        <v>3</v>
      </c>
      <c r="AZ17" s="3">
        <v>3</v>
      </c>
      <c r="BA17" s="3">
        <v>3</v>
      </c>
      <c r="BB17" s="3">
        <v>3</v>
      </c>
      <c r="BC17" s="3">
        <v>3</v>
      </c>
      <c r="BD17" s="3">
        <v>3</v>
      </c>
      <c r="BE17" s="3">
        <v>3</v>
      </c>
      <c r="BF17" s="3">
        <v>3</v>
      </c>
      <c r="BG17" s="3">
        <v>3</v>
      </c>
      <c r="BH17" s="3">
        <v>3</v>
      </c>
      <c r="BI17" s="3">
        <v>3</v>
      </c>
      <c r="BJ17" s="3">
        <v>3</v>
      </c>
      <c r="BK17" s="3">
        <v>3</v>
      </c>
      <c r="BL17" s="3">
        <v>3</v>
      </c>
      <c r="BM17" s="3">
        <v>3</v>
      </c>
    </row>
    <row r="18" spans="1:65" x14ac:dyDescent="0.25">
      <c r="A18" s="5">
        <v>100000</v>
      </c>
      <c r="B18" s="3">
        <v>10</v>
      </c>
      <c r="C18" s="3">
        <v>10</v>
      </c>
      <c r="D18" s="3">
        <v>10</v>
      </c>
      <c r="E18" s="3">
        <v>10</v>
      </c>
      <c r="F18" s="3">
        <v>10</v>
      </c>
      <c r="G18" s="3">
        <v>10</v>
      </c>
      <c r="H18" s="3">
        <v>10</v>
      </c>
      <c r="I18" s="3">
        <v>10</v>
      </c>
      <c r="J18" s="3">
        <v>10</v>
      </c>
      <c r="K18" s="3">
        <v>10</v>
      </c>
      <c r="L18" s="3">
        <v>10</v>
      </c>
      <c r="M18" s="3">
        <v>10</v>
      </c>
      <c r="N18" s="3">
        <v>10</v>
      </c>
      <c r="O18" s="3">
        <v>10</v>
      </c>
      <c r="P18" s="3">
        <v>10</v>
      </c>
      <c r="Q18" s="3">
        <v>10</v>
      </c>
      <c r="R18" s="3">
        <v>10</v>
      </c>
      <c r="S18" s="3">
        <v>10</v>
      </c>
      <c r="T18" s="3">
        <v>10</v>
      </c>
      <c r="U18" s="3">
        <v>10</v>
      </c>
      <c r="V18" s="3">
        <v>10</v>
      </c>
      <c r="W18" s="3">
        <v>10</v>
      </c>
      <c r="X18" s="3">
        <v>10</v>
      </c>
      <c r="Y18" s="3">
        <v>10</v>
      </c>
      <c r="Z18" s="3">
        <v>10</v>
      </c>
      <c r="AA18" s="3">
        <v>10</v>
      </c>
      <c r="AB18" s="3">
        <v>10</v>
      </c>
      <c r="AC18" s="3">
        <v>10</v>
      </c>
      <c r="AD18" s="3">
        <v>10</v>
      </c>
      <c r="AE18" s="3">
        <v>10</v>
      </c>
      <c r="AF18" s="3">
        <v>10</v>
      </c>
      <c r="AG18" s="3">
        <v>10</v>
      </c>
      <c r="AH18" s="3">
        <v>10</v>
      </c>
      <c r="AI18" s="3">
        <v>10</v>
      </c>
      <c r="AJ18" s="3">
        <v>10</v>
      </c>
      <c r="AK18" s="3">
        <v>10</v>
      </c>
      <c r="AL18" s="3">
        <v>10</v>
      </c>
      <c r="AM18" s="3">
        <v>10</v>
      </c>
      <c r="AN18" s="3">
        <v>10</v>
      </c>
      <c r="AO18" s="3">
        <v>10</v>
      </c>
      <c r="AP18" s="3">
        <v>10</v>
      </c>
      <c r="AQ18" s="3">
        <v>10</v>
      </c>
      <c r="AR18" s="3">
        <v>10</v>
      </c>
      <c r="AS18" s="3">
        <v>10</v>
      </c>
      <c r="AT18" s="3">
        <v>10</v>
      </c>
      <c r="AU18" s="3">
        <v>10</v>
      </c>
      <c r="AV18" s="3">
        <v>10</v>
      </c>
      <c r="AW18" s="3">
        <v>10</v>
      </c>
      <c r="AX18" s="3">
        <v>10</v>
      </c>
      <c r="AY18" s="3">
        <v>10</v>
      </c>
      <c r="AZ18" s="3">
        <v>10</v>
      </c>
      <c r="BA18" s="3">
        <v>10</v>
      </c>
      <c r="BB18" s="3">
        <v>10</v>
      </c>
      <c r="BC18" s="3">
        <v>10</v>
      </c>
      <c r="BD18" s="3">
        <v>10</v>
      </c>
      <c r="BE18" s="3">
        <v>10</v>
      </c>
      <c r="BF18" s="3">
        <v>10</v>
      </c>
      <c r="BG18" s="3">
        <v>10</v>
      </c>
      <c r="BH18" s="3">
        <v>10</v>
      </c>
      <c r="BI18" s="3">
        <v>10</v>
      </c>
      <c r="BJ18" s="3">
        <v>10</v>
      </c>
      <c r="BK18" s="3">
        <v>10</v>
      </c>
      <c r="BL18" s="3">
        <v>10</v>
      </c>
      <c r="BM18" s="3">
        <v>10</v>
      </c>
    </row>
    <row r="19" spans="1:65" x14ac:dyDescent="0.25">
      <c r="A19" s="4">
        <v>1000</v>
      </c>
      <c r="B19" s="3">
        <v>13</v>
      </c>
      <c r="C19" s="3">
        <v>13</v>
      </c>
      <c r="D19" s="3">
        <v>13</v>
      </c>
      <c r="E19" s="3">
        <v>13</v>
      </c>
      <c r="F19" s="3">
        <v>13</v>
      </c>
      <c r="G19" s="3">
        <v>13</v>
      </c>
      <c r="H19" s="3">
        <v>13</v>
      </c>
      <c r="I19" s="3">
        <v>13</v>
      </c>
      <c r="J19" s="3">
        <v>13</v>
      </c>
      <c r="K19" s="3">
        <v>13</v>
      </c>
      <c r="L19" s="3">
        <v>13</v>
      </c>
      <c r="M19" s="3">
        <v>13</v>
      </c>
      <c r="N19" s="3">
        <v>13</v>
      </c>
      <c r="O19" s="3">
        <v>13</v>
      </c>
      <c r="P19" s="3">
        <v>13</v>
      </c>
      <c r="Q19" s="3">
        <v>13</v>
      </c>
      <c r="R19" s="3">
        <v>13</v>
      </c>
      <c r="S19" s="3">
        <v>13</v>
      </c>
      <c r="T19" s="3">
        <v>13</v>
      </c>
      <c r="U19" s="3">
        <v>13</v>
      </c>
      <c r="V19" s="3">
        <v>13</v>
      </c>
      <c r="W19" s="3">
        <v>13</v>
      </c>
      <c r="X19" s="3">
        <v>13</v>
      </c>
      <c r="Y19" s="3">
        <v>13</v>
      </c>
      <c r="Z19" s="3">
        <v>13</v>
      </c>
      <c r="AA19" s="3">
        <v>13</v>
      </c>
      <c r="AB19" s="3">
        <v>13</v>
      </c>
      <c r="AC19" s="3">
        <v>13</v>
      </c>
      <c r="AD19" s="3">
        <v>13</v>
      </c>
      <c r="AE19" s="3">
        <v>13</v>
      </c>
      <c r="AF19" s="3">
        <v>13</v>
      </c>
      <c r="AG19" s="3">
        <v>13</v>
      </c>
      <c r="AH19" s="3">
        <v>13</v>
      </c>
      <c r="AI19" s="3">
        <v>13</v>
      </c>
      <c r="AJ19" s="3">
        <v>13</v>
      </c>
      <c r="AK19" s="3">
        <v>13</v>
      </c>
      <c r="AL19" s="3">
        <v>13</v>
      </c>
      <c r="AM19" s="3">
        <v>13</v>
      </c>
      <c r="AN19" s="3">
        <v>13</v>
      </c>
      <c r="AO19" s="3">
        <v>13</v>
      </c>
      <c r="AP19" s="3">
        <v>13</v>
      </c>
      <c r="AQ19" s="3">
        <v>13</v>
      </c>
      <c r="AR19" s="3">
        <v>13</v>
      </c>
      <c r="AS19" s="3">
        <v>13</v>
      </c>
      <c r="AT19" s="3">
        <v>13</v>
      </c>
      <c r="AU19" s="3">
        <v>13</v>
      </c>
      <c r="AV19" s="3">
        <v>13</v>
      </c>
      <c r="AW19" s="3">
        <v>13</v>
      </c>
      <c r="AX19" s="3">
        <v>13</v>
      </c>
      <c r="AY19" s="3">
        <v>13</v>
      </c>
      <c r="AZ19" s="3">
        <v>13</v>
      </c>
      <c r="BA19" s="3">
        <v>13</v>
      </c>
      <c r="BB19" s="3">
        <v>13</v>
      </c>
      <c r="BC19" s="3">
        <v>13</v>
      </c>
      <c r="BD19" s="3">
        <v>13</v>
      </c>
      <c r="BE19" s="3">
        <v>13</v>
      </c>
      <c r="BF19" s="3">
        <v>13</v>
      </c>
      <c r="BG19" s="3">
        <v>13</v>
      </c>
      <c r="BH19" s="3">
        <v>13</v>
      </c>
      <c r="BI19" s="3">
        <v>13</v>
      </c>
      <c r="BJ19" s="3">
        <v>13</v>
      </c>
      <c r="BK19" s="3">
        <v>13</v>
      </c>
      <c r="BL19" s="3">
        <v>13</v>
      </c>
      <c r="BM19" s="3">
        <v>13</v>
      </c>
    </row>
    <row r="20" spans="1:65" x14ac:dyDescent="0.25">
      <c r="A20" s="5">
        <v>1</v>
      </c>
      <c r="B20" s="3">
        <v>3</v>
      </c>
      <c r="C20" s="3">
        <v>3</v>
      </c>
      <c r="D20" s="3">
        <v>3</v>
      </c>
      <c r="E20" s="3">
        <v>3</v>
      </c>
      <c r="F20" s="3">
        <v>3</v>
      </c>
      <c r="G20" s="3">
        <v>3</v>
      </c>
      <c r="H20" s="3">
        <v>3</v>
      </c>
      <c r="I20" s="3">
        <v>3</v>
      </c>
      <c r="J20" s="3">
        <v>3</v>
      </c>
      <c r="K20" s="3">
        <v>3</v>
      </c>
      <c r="L20" s="3">
        <v>3</v>
      </c>
      <c r="M20" s="3">
        <v>3</v>
      </c>
      <c r="N20" s="3">
        <v>3</v>
      </c>
      <c r="O20" s="3">
        <v>3</v>
      </c>
      <c r="P20" s="3">
        <v>3</v>
      </c>
      <c r="Q20" s="3">
        <v>3</v>
      </c>
      <c r="R20" s="3">
        <v>3</v>
      </c>
      <c r="S20" s="3">
        <v>3</v>
      </c>
      <c r="T20" s="3">
        <v>3</v>
      </c>
      <c r="U20" s="3">
        <v>3</v>
      </c>
      <c r="V20" s="3">
        <v>3</v>
      </c>
      <c r="W20" s="3">
        <v>3</v>
      </c>
      <c r="X20" s="3">
        <v>3</v>
      </c>
      <c r="Y20" s="3">
        <v>3</v>
      </c>
      <c r="Z20" s="3">
        <v>3</v>
      </c>
      <c r="AA20" s="3">
        <v>3</v>
      </c>
      <c r="AB20" s="3">
        <v>3</v>
      </c>
      <c r="AC20" s="3">
        <v>3</v>
      </c>
      <c r="AD20" s="3">
        <v>3</v>
      </c>
      <c r="AE20" s="3">
        <v>3</v>
      </c>
      <c r="AF20" s="3">
        <v>3</v>
      </c>
      <c r="AG20" s="3">
        <v>3</v>
      </c>
      <c r="AH20" s="3">
        <v>3</v>
      </c>
      <c r="AI20" s="3">
        <v>3</v>
      </c>
      <c r="AJ20" s="3">
        <v>3</v>
      </c>
      <c r="AK20" s="3">
        <v>3</v>
      </c>
      <c r="AL20" s="3">
        <v>3</v>
      </c>
      <c r="AM20" s="3">
        <v>3</v>
      </c>
      <c r="AN20" s="3">
        <v>3</v>
      </c>
      <c r="AO20" s="3">
        <v>3</v>
      </c>
      <c r="AP20" s="3">
        <v>3</v>
      </c>
      <c r="AQ20" s="3">
        <v>3</v>
      </c>
      <c r="AR20" s="3">
        <v>3</v>
      </c>
      <c r="AS20" s="3">
        <v>3</v>
      </c>
      <c r="AT20" s="3">
        <v>3</v>
      </c>
      <c r="AU20" s="3">
        <v>3</v>
      </c>
      <c r="AV20" s="3">
        <v>3</v>
      </c>
      <c r="AW20" s="3">
        <v>3</v>
      </c>
      <c r="AX20" s="3">
        <v>3</v>
      </c>
      <c r="AY20" s="3">
        <v>3</v>
      </c>
      <c r="AZ20" s="3">
        <v>3</v>
      </c>
      <c r="BA20" s="3">
        <v>3</v>
      </c>
      <c r="BB20" s="3">
        <v>3</v>
      </c>
      <c r="BC20" s="3">
        <v>3</v>
      </c>
      <c r="BD20" s="3">
        <v>3</v>
      </c>
      <c r="BE20" s="3">
        <v>3</v>
      </c>
      <c r="BF20" s="3">
        <v>3</v>
      </c>
      <c r="BG20" s="3">
        <v>3</v>
      </c>
      <c r="BH20" s="3">
        <v>3</v>
      </c>
      <c r="BI20" s="3">
        <v>3</v>
      </c>
      <c r="BJ20" s="3">
        <v>3</v>
      </c>
      <c r="BK20" s="3">
        <v>3</v>
      </c>
      <c r="BL20" s="3">
        <v>3</v>
      </c>
      <c r="BM20" s="3">
        <v>3</v>
      </c>
    </row>
    <row r="21" spans="1:65" x14ac:dyDescent="0.25">
      <c r="A21" s="5">
        <v>100000</v>
      </c>
      <c r="B21" s="3">
        <v>10</v>
      </c>
      <c r="C21" s="3">
        <v>10</v>
      </c>
      <c r="D21" s="3">
        <v>10</v>
      </c>
      <c r="E21" s="3">
        <v>10</v>
      </c>
      <c r="F21" s="3">
        <v>10</v>
      </c>
      <c r="G21" s="3">
        <v>10</v>
      </c>
      <c r="H21" s="3">
        <v>10</v>
      </c>
      <c r="I21" s="3">
        <v>10</v>
      </c>
      <c r="J21" s="3">
        <v>10</v>
      </c>
      <c r="K21" s="3">
        <v>10</v>
      </c>
      <c r="L21" s="3">
        <v>10</v>
      </c>
      <c r="M21" s="3">
        <v>10</v>
      </c>
      <c r="N21" s="3">
        <v>10</v>
      </c>
      <c r="O21" s="3">
        <v>10</v>
      </c>
      <c r="P21" s="3">
        <v>10</v>
      </c>
      <c r="Q21" s="3">
        <v>10</v>
      </c>
      <c r="R21" s="3">
        <v>10</v>
      </c>
      <c r="S21" s="3">
        <v>10</v>
      </c>
      <c r="T21" s="3">
        <v>10</v>
      </c>
      <c r="U21" s="3">
        <v>10</v>
      </c>
      <c r="V21" s="3">
        <v>10</v>
      </c>
      <c r="W21" s="3">
        <v>10</v>
      </c>
      <c r="X21" s="3">
        <v>10</v>
      </c>
      <c r="Y21" s="3">
        <v>10</v>
      </c>
      <c r="Z21" s="3">
        <v>10</v>
      </c>
      <c r="AA21" s="3">
        <v>10</v>
      </c>
      <c r="AB21" s="3">
        <v>10</v>
      </c>
      <c r="AC21" s="3">
        <v>10</v>
      </c>
      <c r="AD21" s="3">
        <v>10</v>
      </c>
      <c r="AE21" s="3">
        <v>10</v>
      </c>
      <c r="AF21" s="3">
        <v>10</v>
      </c>
      <c r="AG21" s="3">
        <v>10</v>
      </c>
      <c r="AH21" s="3">
        <v>10</v>
      </c>
      <c r="AI21" s="3">
        <v>10</v>
      </c>
      <c r="AJ21" s="3">
        <v>10</v>
      </c>
      <c r="AK21" s="3">
        <v>10</v>
      </c>
      <c r="AL21" s="3">
        <v>10</v>
      </c>
      <c r="AM21" s="3">
        <v>10</v>
      </c>
      <c r="AN21" s="3">
        <v>10</v>
      </c>
      <c r="AO21" s="3">
        <v>10</v>
      </c>
      <c r="AP21" s="3">
        <v>10</v>
      </c>
      <c r="AQ21" s="3">
        <v>10</v>
      </c>
      <c r="AR21" s="3">
        <v>10</v>
      </c>
      <c r="AS21" s="3">
        <v>10</v>
      </c>
      <c r="AT21" s="3">
        <v>10</v>
      </c>
      <c r="AU21" s="3">
        <v>10</v>
      </c>
      <c r="AV21" s="3">
        <v>10</v>
      </c>
      <c r="AW21" s="3">
        <v>10</v>
      </c>
      <c r="AX21" s="3">
        <v>10</v>
      </c>
      <c r="AY21" s="3">
        <v>10</v>
      </c>
      <c r="AZ21" s="3">
        <v>10</v>
      </c>
      <c r="BA21" s="3">
        <v>10</v>
      </c>
      <c r="BB21" s="3">
        <v>10</v>
      </c>
      <c r="BC21" s="3">
        <v>10</v>
      </c>
      <c r="BD21" s="3">
        <v>10</v>
      </c>
      <c r="BE21" s="3">
        <v>10</v>
      </c>
      <c r="BF21" s="3">
        <v>10</v>
      </c>
      <c r="BG21" s="3">
        <v>10</v>
      </c>
      <c r="BH21" s="3">
        <v>10</v>
      </c>
      <c r="BI21" s="3">
        <v>10</v>
      </c>
      <c r="BJ21" s="3">
        <v>10</v>
      </c>
      <c r="BK21" s="3">
        <v>10</v>
      </c>
      <c r="BL21" s="3">
        <v>10</v>
      </c>
      <c r="BM21" s="3">
        <v>10</v>
      </c>
    </row>
    <row r="22" spans="1:65" x14ac:dyDescent="0.25">
      <c r="A22" s="4">
        <v>10000</v>
      </c>
      <c r="B22" s="3">
        <v>14</v>
      </c>
      <c r="C22" s="3">
        <v>14</v>
      </c>
      <c r="D22" s="3">
        <v>13</v>
      </c>
      <c r="E22" s="3">
        <v>14</v>
      </c>
      <c r="F22" s="3">
        <v>14</v>
      </c>
      <c r="G22" s="3">
        <v>13</v>
      </c>
      <c r="H22" s="3">
        <v>14</v>
      </c>
      <c r="I22" s="3">
        <v>14</v>
      </c>
      <c r="J22" s="3">
        <v>13</v>
      </c>
      <c r="K22" s="3">
        <v>14</v>
      </c>
      <c r="L22" s="3">
        <v>14</v>
      </c>
      <c r="M22" s="3">
        <v>14</v>
      </c>
      <c r="N22" s="3">
        <v>14</v>
      </c>
      <c r="O22" s="3">
        <v>14</v>
      </c>
      <c r="P22" s="3">
        <v>14</v>
      </c>
      <c r="Q22" s="3">
        <v>14</v>
      </c>
      <c r="R22" s="3">
        <v>14</v>
      </c>
      <c r="S22" s="3">
        <v>14</v>
      </c>
      <c r="T22" s="3">
        <v>14</v>
      </c>
      <c r="U22" s="3">
        <v>14</v>
      </c>
      <c r="V22" s="3">
        <v>14</v>
      </c>
      <c r="W22" s="3">
        <v>14</v>
      </c>
      <c r="X22" s="3">
        <v>14</v>
      </c>
      <c r="Y22" s="3">
        <v>14</v>
      </c>
      <c r="Z22" s="3">
        <v>14</v>
      </c>
      <c r="AA22" s="3">
        <v>14</v>
      </c>
      <c r="AB22" s="3">
        <v>14</v>
      </c>
      <c r="AC22" s="3">
        <v>14</v>
      </c>
      <c r="AD22" s="3">
        <v>14</v>
      </c>
      <c r="AE22" s="3">
        <v>14</v>
      </c>
      <c r="AF22" s="3">
        <v>14</v>
      </c>
      <c r="AG22" s="3">
        <v>14</v>
      </c>
      <c r="AH22" s="3">
        <v>14</v>
      </c>
      <c r="AI22" s="3">
        <v>14</v>
      </c>
      <c r="AJ22" s="3">
        <v>13</v>
      </c>
      <c r="AK22" s="3">
        <v>13</v>
      </c>
      <c r="AL22" s="3">
        <v>13</v>
      </c>
      <c r="AM22" s="3">
        <v>13</v>
      </c>
      <c r="AN22" s="3">
        <v>13</v>
      </c>
      <c r="AO22" s="3">
        <v>13</v>
      </c>
      <c r="AP22" s="3">
        <v>13</v>
      </c>
      <c r="AQ22" s="3">
        <v>13</v>
      </c>
      <c r="AR22" s="3">
        <v>12</v>
      </c>
      <c r="AS22" s="3">
        <v>13</v>
      </c>
      <c r="AT22" s="3">
        <v>13</v>
      </c>
      <c r="AU22" s="3">
        <v>13</v>
      </c>
      <c r="AV22" s="3">
        <v>13</v>
      </c>
      <c r="AW22" s="3">
        <v>13</v>
      </c>
      <c r="AX22" s="3">
        <v>13</v>
      </c>
      <c r="AY22" s="3">
        <v>13</v>
      </c>
      <c r="AZ22" s="3">
        <v>13</v>
      </c>
      <c r="BA22" s="3">
        <v>13</v>
      </c>
      <c r="BB22" s="3">
        <v>13</v>
      </c>
      <c r="BC22" s="3">
        <v>13</v>
      </c>
      <c r="BD22" s="3">
        <v>13</v>
      </c>
      <c r="BE22" s="3">
        <v>13</v>
      </c>
      <c r="BF22" s="3">
        <v>13</v>
      </c>
      <c r="BG22" s="3">
        <v>13</v>
      </c>
      <c r="BH22" s="3">
        <v>13</v>
      </c>
      <c r="BI22" s="3">
        <v>13</v>
      </c>
      <c r="BJ22" s="3">
        <v>13</v>
      </c>
      <c r="BK22" s="3">
        <v>13</v>
      </c>
      <c r="BL22" s="3">
        <v>13</v>
      </c>
      <c r="BM22" s="3">
        <v>13</v>
      </c>
    </row>
    <row r="23" spans="1:65" x14ac:dyDescent="0.25">
      <c r="A23" s="5">
        <v>1</v>
      </c>
      <c r="B23" s="3">
        <v>4</v>
      </c>
      <c r="C23" s="3">
        <v>4</v>
      </c>
      <c r="D23" s="3">
        <v>4</v>
      </c>
      <c r="E23" s="3">
        <v>4</v>
      </c>
      <c r="F23" s="3">
        <v>4</v>
      </c>
      <c r="G23" s="3">
        <v>4</v>
      </c>
      <c r="H23" s="3">
        <v>4</v>
      </c>
      <c r="I23" s="3">
        <v>4</v>
      </c>
      <c r="J23" s="3">
        <v>4</v>
      </c>
      <c r="K23" s="3">
        <v>4</v>
      </c>
      <c r="L23" s="3">
        <v>4</v>
      </c>
      <c r="M23" s="3">
        <v>4</v>
      </c>
      <c r="N23" s="3">
        <v>4</v>
      </c>
      <c r="O23" s="3">
        <v>4</v>
      </c>
      <c r="P23" s="3">
        <v>4</v>
      </c>
      <c r="Q23" s="3">
        <v>4</v>
      </c>
      <c r="R23" s="3">
        <v>4</v>
      </c>
      <c r="S23" s="3">
        <v>4</v>
      </c>
      <c r="T23" s="3">
        <v>4</v>
      </c>
      <c r="U23" s="3">
        <v>4</v>
      </c>
      <c r="V23" s="3">
        <v>4</v>
      </c>
      <c r="W23" s="3">
        <v>4</v>
      </c>
      <c r="X23" s="3">
        <v>4</v>
      </c>
      <c r="Y23" s="3">
        <v>4</v>
      </c>
      <c r="Z23" s="3">
        <v>4</v>
      </c>
      <c r="AA23" s="3">
        <v>4</v>
      </c>
      <c r="AB23" s="3">
        <v>4</v>
      </c>
      <c r="AC23" s="3">
        <v>4</v>
      </c>
      <c r="AD23" s="3">
        <v>4</v>
      </c>
      <c r="AE23" s="3">
        <v>4</v>
      </c>
      <c r="AF23" s="3">
        <v>4</v>
      </c>
      <c r="AG23" s="3">
        <v>4</v>
      </c>
      <c r="AH23" s="3">
        <v>4</v>
      </c>
      <c r="AI23" s="3">
        <v>4</v>
      </c>
      <c r="AJ23" s="3">
        <v>3</v>
      </c>
      <c r="AK23" s="3">
        <v>3</v>
      </c>
      <c r="AL23" s="3">
        <v>3</v>
      </c>
      <c r="AM23" s="3">
        <v>3</v>
      </c>
      <c r="AN23" s="3">
        <v>3</v>
      </c>
      <c r="AO23" s="3">
        <v>3</v>
      </c>
      <c r="AP23" s="3">
        <v>3</v>
      </c>
      <c r="AQ23" s="3">
        <v>3</v>
      </c>
      <c r="AR23" s="3">
        <v>3</v>
      </c>
      <c r="AS23" s="3">
        <v>3</v>
      </c>
      <c r="AT23" s="3">
        <v>3</v>
      </c>
      <c r="AU23" s="3">
        <v>3</v>
      </c>
      <c r="AV23" s="3">
        <v>3</v>
      </c>
      <c r="AW23" s="3">
        <v>3</v>
      </c>
      <c r="AX23" s="3">
        <v>3</v>
      </c>
      <c r="AY23" s="3">
        <v>3</v>
      </c>
      <c r="AZ23" s="3">
        <v>3</v>
      </c>
      <c r="BA23" s="3">
        <v>3</v>
      </c>
      <c r="BB23" s="3">
        <v>3</v>
      </c>
      <c r="BC23" s="3">
        <v>3</v>
      </c>
      <c r="BD23" s="3">
        <v>3</v>
      </c>
      <c r="BE23" s="3">
        <v>3</v>
      </c>
      <c r="BF23" s="3">
        <v>3</v>
      </c>
      <c r="BG23" s="3">
        <v>3</v>
      </c>
      <c r="BH23" s="3">
        <v>3</v>
      </c>
      <c r="BI23" s="3">
        <v>3</v>
      </c>
      <c r="BJ23" s="3">
        <v>3</v>
      </c>
      <c r="BK23" s="3">
        <v>3</v>
      </c>
      <c r="BL23" s="3">
        <v>3</v>
      </c>
      <c r="BM23" s="3">
        <v>3</v>
      </c>
    </row>
    <row r="24" spans="1:65" x14ac:dyDescent="0.25">
      <c r="A24" s="5">
        <v>100000</v>
      </c>
      <c r="B24" s="3">
        <v>10</v>
      </c>
      <c r="C24" s="3">
        <v>10</v>
      </c>
      <c r="D24" s="3">
        <v>9</v>
      </c>
      <c r="E24" s="3">
        <v>10</v>
      </c>
      <c r="F24" s="3">
        <v>10</v>
      </c>
      <c r="G24" s="3">
        <v>9</v>
      </c>
      <c r="H24" s="3">
        <v>10</v>
      </c>
      <c r="I24" s="3">
        <v>10</v>
      </c>
      <c r="J24" s="3">
        <v>9</v>
      </c>
      <c r="K24" s="3">
        <v>10</v>
      </c>
      <c r="L24" s="3">
        <v>10</v>
      </c>
      <c r="M24" s="3">
        <v>10</v>
      </c>
      <c r="N24" s="3">
        <v>10</v>
      </c>
      <c r="O24" s="3">
        <v>10</v>
      </c>
      <c r="P24" s="3">
        <v>10</v>
      </c>
      <c r="Q24" s="3">
        <v>10</v>
      </c>
      <c r="R24" s="3">
        <v>10</v>
      </c>
      <c r="S24" s="3">
        <v>10</v>
      </c>
      <c r="T24" s="3">
        <v>10</v>
      </c>
      <c r="U24" s="3">
        <v>10</v>
      </c>
      <c r="V24" s="3">
        <v>10</v>
      </c>
      <c r="W24" s="3">
        <v>10</v>
      </c>
      <c r="X24" s="3">
        <v>10</v>
      </c>
      <c r="Y24" s="3">
        <v>10</v>
      </c>
      <c r="Z24" s="3">
        <v>10</v>
      </c>
      <c r="AA24" s="3">
        <v>10</v>
      </c>
      <c r="AB24" s="3">
        <v>10</v>
      </c>
      <c r="AC24" s="3">
        <v>10</v>
      </c>
      <c r="AD24" s="3">
        <v>10</v>
      </c>
      <c r="AE24" s="3">
        <v>10</v>
      </c>
      <c r="AF24" s="3">
        <v>10</v>
      </c>
      <c r="AG24" s="3">
        <v>10</v>
      </c>
      <c r="AH24" s="3">
        <v>10</v>
      </c>
      <c r="AI24" s="3">
        <v>10</v>
      </c>
      <c r="AJ24" s="3">
        <v>10</v>
      </c>
      <c r="AK24" s="3">
        <v>10</v>
      </c>
      <c r="AL24" s="3">
        <v>10</v>
      </c>
      <c r="AM24" s="3">
        <v>10</v>
      </c>
      <c r="AN24" s="3">
        <v>10</v>
      </c>
      <c r="AO24" s="3">
        <v>10</v>
      </c>
      <c r="AP24" s="3">
        <v>10</v>
      </c>
      <c r="AQ24" s="3">
        <v>10</v>
      </c>
      <c r="AR24" s="3">
        <v>9</v>
      </c>
      <c r="AS24" s="3">
        <v>10</v>
      </c>
      <c r="AT24" s="3">
        <v>10</v>
      </c>
      <c r="AU24" s="3">
        <v>10</v>
      </c>
      <c r="AV24" s="3">
        <v>10</v>
      </c>
      <c r="AW24" s="3">
        <v>10</v>
      </c>
      <c r="AX24" s="3">
        <v>10</v>
      </c>
      <c r="AY24" s="3">
        <v>10</v>
      </c>
      <c r="AZ24" s="3">
        <v>10</v>
      </c>
      <c r="BA24" s="3">
        <v>10</v>
      </c>
      <c r="BB24" s="3">
        <v>10</v>
      </c>
      <c r="BC24" s="3">
        <v>10</v>
      </c>
      <c r="BD24" s="3">
        <v>10</v>
      </c>
      <c r="BE24" s="3">
        <v>10</v>
      </c>
      <c r="BF24" s="3">
        <v>10</v>
      </c>
      <c r="BG24" s="3">
        <v>10</v>
      </c>
      <c r="BH24" s="3">
        <v>10</v>
      </c>
      <c r="BI24" s="3">
        <v>10</v>
      </c>
      <c r="BJ24" s="3">
        <v>10</v>
      </c>
      <c r="BK24" s="3">
        <v>10</v>
      </c>
      <c r="BL24" s="3">
        <v>10</v>
      </c>
      <c r="BM24" s="3">
        <v>10</v>
      </c>
    </row>
    <row r="25" spans="1:65" x14ac:dyDescent="0.25">
      <c r="A25" s="2" t="s">
        <v>12</v>
      </c>
      <c r="B25" s="3">
        <v>14</v>
      </c>
      <c r="C25" s="3">
        <v>14</v>
      </c>
      <c r="D25" s="3">
        <v>14</v>
      </c>
      <c r="E25" s="3">
        <v>14</v>
      </c>
      <c r="F25" s="3">
        <v>14</v>
      </c>
      <c r="G25" s="3">
        <v>13</v>
      </c>
      <c r="H25" s="3">
        <v>14</v>
      </c>
      <c r="I25" s="3">
        <v>14</v>
      </c>
      <c r="J25" s="3">
        <v>14</v>
      </c>
      <c r="K25" s="3">
        <v>14</v>
      </c>
      <c r="L25" s="3">
        <v>14</v>
      </c>
      <c r="M25" s="3">
        <v>14</v>
      </c>
      <c r="N25" s="3">
        <v>14</v>
      </c>
      <c r="O25" s="3">
        <v>14</v>
      </c>
      <c r="P25" s="3">
        <v>14</v>
      </c>
      <c r="Q25" s="3">
        <v>14</v>
      </c>
      <c r="R25" s="3">
        <v>14</v>
      </c>
      <c r="S25" s="3">
        <v>14</v>
      </c>
      <c r="T25" s="3">
        <v>14</v>
      </c>
      <c r="U25" s="3">
        <v>14</v>
      </c>
      <c r="V25" s="3">
        <v>14</v>
      </c>
      <c r="W25" s="3">
        <v>14</v>
      </c>
      <c r="X25" s="3">
        <v>14</v>
      </c>
      <c r="Y25" s="3">
        <v>14</v>
      </c>
      <c r="Z25" s="3">
        <v>14</v>
      </c>
      <c r="AA25" s="3">
        <v>14</v>
      </c>
      <c r="AB25" s="3">
        <v>14</v>
      </c>
      <c r="AC25" s="3">
        <v>15</v>
      </c>
      <c r="AD25" s="3">
        <v>15</v>
      </c>
      <c r="AE25" s="3">
        <v>15</v>
      </c>
      <c r="AF25" s="3">
        <v>12</v>
      </c>
      <c r="AG25" s="3">
        <v>12</v>
      </c>
      <c r="AH25" s="3">
        <v>12</v>
      </c>
      <c r="AI25" s="3">
        <v>12</v>
      </c>
      <c r="AJ25" s="3">
        <v>16</v>
      </c>
      <c r="AK25" s="3">
        <v>16</v>
      </c>
      <c r="AL25" s="3">
        <v>16</v>
      </c>
      <c r="AM25" s="3">
        <v>16</v>
      </c>
      <c r="AN25" s="3">
        <v>16</v>
      </c>
      <c r="AO25" s="3">
        <v>16</v>
      </c>
      <c r="AP25" s="3">
        <v>16</v>
      </c>
      <c r="AQ25" s="3">
        <v>16</v>
      </c>
      <c r="AR25" s="3">
        <v>16</v>
      </c>
      <c r="AS25" s="3">
        <v>16</v>
      </c>
      <c r="AT25" s="3">
        <v>16</v>
      </c>
      <c r="AU25" s="3">
        <v>16</v>
      </c>
      <c r="AV25" s="3">
        <v>16</v>
      </c>
      <c r="AW25" s="3">
        <v>16</v>
      </c>
      <c r="AX25" s="3">
        <v>16</v>
      </c>
      <c r="AY25" s="3">
        <v>16</v>
      </c>
      <c r="AZ25" s="3">
        <v>16</v>
      </c>
      <c r="BA25" s="3">
        <v>16</v>
      </c>
      <c r="BB25" s="3">
        <v>16</v>
      </c>
      <c r="BC25" s="3">
        <v>16</v>
      </c>
      <c r="BD25" s="3">
        <v>16</v>
      </c>
      <c r="BE25" s="3">
        <v>16</v>
      </c>
      <c r="BF25" s="3">
        <v>16</v>
      </c>
      <c r="BG25" s="3">
        <v>15</v>
      </c>
      <c r="BH25" s="3">
        <v>15</v>
      </c>
      <c r="BI25" s="3">
        <v>15</v>
      </c>
      <c r="BJ25" s="3">
        <v>15</v>
      </c>
      <c r="BK25" s="3">
        <v>15</v>
      </c>
      <c r="BL25" s="3">
        <v>15</v>
      </c>
      <c r="BM25" s="3">
        <v>15</v>
      </c>
    </row>
    <row r="26" spans="1:65" x14ac:dyDescent="0.25">
      <c r="A26" s="4">
        <v>100</v>
      </c>
      <c r="B26" s="3">
        <v>5</v>
      </c>
      <c r="C26" s="3">
        <v>5</v>
      </c>
      <c r="D26" s="3">
        <v>5</v>
      </c>
      <c r="E26" s="3">
        <v>5</v>
      </c>
      <c r="F26" s="3">
        <v>5</v>
      </c>
      <c r="G26" s="3">
        <v>5</v>
      </c>
      <c r="H26" s="3">
        <v>5</v>
      </c>
      <c r="I26" s="3">
        <v>5</v>
      </c>
      <c r="J26" s="3">
        <v>5</v>
      </c>
      <c r="K26" s="3">
        <v>5</v>
      </c>
      <c r="L26" s="3">
        <v>5</v>
      </c>
      <c r="M26" s="3">
        <v>5</v>
      </c>
      <c r="N26" s="3">
        <v>5</v>
      </c>
      <c r="O26" s="3">
        <v>5</v>
      </c>
      <c r="P26" s="3">
        <v>5</v>
      </c>
      <c r="Q26" s="3">
        <v>5</v>
      </c>
      <c r="R26" s="3">
        <v>5</v>
      </c>
      <c r="S26" s="3">
        <v>5</v>
      </c>
      <c r="T26" s="3">
        <v>5</v>
      </c>
      <c r="U26" s="3">
        <v>5</v>
      </c>
      <c r="V26" s="3">
        <v>5</v>
      </c>
      <c r="W26" s="3">
        <v>5</v>
      </c>
      <c r="X26" s="3">
        <v>5</v>
      </c>
      <c r="Y26" s="3">
        <v>5</v>
      </c>
      <c r="Z26" s="3">
        <v>5</v>
      </c>
      <c r="AA26" s="3">
        <v>5</v>
      </c>
      <c r="AB26" s="3">
        <v>5</v>
      </c>
      <c r="AC26" s="3">
        <v>5</v>
      </c>
      <c r="AD26" s="3">
        <v>5</v>
      </c>
      <c r="AE26" s="3">
        <v>5</v>
      </c>
      <c r="AF26" s="3">
        <v>5</v>
      </c>
      <c r="AG26" s="3">
        <v>5</v>
      </c>
      <c r="AH26" s="3">
        <v>5</v>
      </c>
      <c r="AI26" s="3">
        <v>5</v>
      </c>
      <c r="AJ26" s="3">
        <v>5</v>
      </c>
      <c r="AK26" s="3">
        <v>5</v>
      </c>
      <c r="AL26" s="3">
        <v>5</v>
      </c>
      <c r="AM26" s="3">
        <v>5</v>
      </c>
      <c r="AN26" s="3">
        <v>5</v>
      </c>
      <c r="AO26" s="3">
        <v>5</v>
      </c>
      <c r="AP26" s="3">
        <v>5</v>
      </c>
      <c r="AQ26" s="3">
        <v>5</v>
      </c>
      <c r="AR26" s="3">
        <v>5</v>
      </c>
      <c r="AS26" s="3">
        <v>5</v>
      </c>
      <c r="AT26" s="3">
        <v>5</v>
      </c>
      <c r="AU26" s="3">
        <v>5</v>
      </c>
      <c r="AV26" s="3">
        <v>5</v>
      </c>
      <c r="AW26" s="3">
        <v>5</v>
      </c>
      <c r="AX26" s="3">
        <v>5</v>
      </c>
      <c r="AY26" s="3">
        <v>5</v>
      </c>
      <c r="AZ26" s="3">
        <v>5</v>
      </c>
      <c r="BA26" s="3">
        <v>5</v>
      </c>
      <c r="BB26" s="3">
        <v>5</v>
      </c>
      <c r="BC26" s="3">
        <v>5</v>
      </c>
      <c r="BD26" s="3">
        <v>5</v>
      </c>
      <c r="BE26" s="3">
        <v>5</v>
      </c>
      <c r="BF26" s="3">
        <v>5</v>
      </c>
      <c r="BG26" s="3">
        <v>5</v>
      </c>
      <c r="BH26" s="3">
        <v>5</v>
      </c>
      <c r="BI26" s="3">
        <v>5</v>
      </c>
      <c r="BJ26" s="3">
        <v>5</v>
      </c>
      <c r="BK26" s="3">
        <v>5</v>
      </c>
      <c r="BL26" s="3">
        <v>5</v>
      </c>
      <c r="BM26" s="3">
        <v>5</v>
      </c>
    </row>
    <row r="27" spans="1:65" x14ac:dyDescent="0.25">
      <c r="A27" s="5">
        <v>100000</v>
      </c>
      <c r="B27" s="3">
        <v>5</v>
      </c>
      <c r="C27" s="3">
        <v>5</v>
      </c>
      <c r="D27" s="3">
        <v>5</v>
      </c>
      <c r="E27" s="3">
        <v>5</v>
      </c>
      <c r="F27" s="3">
        <v>5</v>
      </c>
      <c r="G27" s="3">
        <v>5</v>
      </c>
      <c r="H27" s="3">
        <v>5</v>
      </c>
      <c r="I27" s="3">
        <v>5</v>
      </c>
      <c r="J27" s="3">
        <v>5</v>
      </c>
      <c r="K27" s="3">
        <v>5</v>
      </c>
      <c r="L27" s="3">
        <v>5</v>
      </c>
      <c r="M27" s="3">
        <v>5</v>
      </c>
      <c r="N27" s="3">
        <v>5</v>
      </c>
      <c r="O27" s="3">
        <v>5</v>
      </c>
      <c r="P27" s="3">
        <v>5</v>
      </c>
      <c r="Q27" s="3">
        <v>5</v>
      </c>
      <c r="R27" s="3">
        <v>5</v>
      </c>
      <c r="S27" s="3">
        <v>5</v>
      </c>
      <c r="T27" s="3">
        <v>5</v>
      </c>
      <c r="U27" s="3">
        <v>5</v>
      </c>
      <c r="V27" s="3">
        <v>5</v>
      </c>
      <c r="W27" s="3">
        <v>5</v>
      </c>
      <c r="X27" s="3">
        <v>5</v>
      </c>
      <c r="Y27" s="3">
        <v>5</v>
      </c>
      <c r="Z27" s="3">
        <v>5</v>
      </c>
      <c r="AA27" s="3">
        <v>5</v>
      </c>
      <c r="AB27" s="3">
        <v>5</v>
      </c>
      <c r="AC27" s="3">
        <v>5</v>
      </c>
      <c r="AD27" s="3">
        <v>5</v>
      </c>
      <c r="AE27" s="3">
        <v>5</v>
      </c>
      <c r="AF27" s="3">
        <v>5</v>
      </c>
      <c r="AG27" s="3">
        <v>5</v>
      </c>
      <c r="AH27" s="3">
        <v>5</v>
      </c>
      <c r="AI27" s="3">
        <v>5</v>
      </c>
      <c r="AJ27" s="3">
        <v>5</v>
      </c>
      <c r="AK27" s="3">
        <v>5</v>
      </c>
      <c r="AL27" s="3">
        <v>5</v>
      </c>
      <c r="AM27" s="3">
        <v>5</v>
      </c>
      <c r="AN27" s="3">
        <v>5</v>
      </c>
      <c r="AO27" s="3">
        <v>5</v>
      </c>
      <c r="AP27" s="3">
        <v>5</v>
      </c>
      <c r="AQ27" s="3">
        <v>5</v>
      </c>
      <c r="AR27" s="3">
        <v>5</v>
      </c>
      <c r="AS27" s="3">
        <v>5</v>
      </c>
      <c r="AT27" s="3">
        <v>5</v>
      </c>
      <c r="AU27" s="3">
        <v>5</v>
      </c>
      <c r="AV27" s="3">
        <v>5</v>
      </c>
      <c r="AW27" s="3">
        <v>5</v>
      </c>
      <c r="AX27" s="3">
        <v>5</v>
      </c>
      <c r="AY27" s="3">
        <v>5</v>
      </c>
      <c r="AZ27" s="3">
        <v>5</v>
      </c>
      <c r="BA27" s="3">
        <v>5</v>
      </c>
      <c r="BB27" s="3">
        <v>5</v>
      </c>
      <c r="BC27" s="3">
        <v>5</v>
      </c>
      <c r="BD27" s="3">
        <v>5</v>
      </c>
      <c r="BE27" s="3">
        <v>5</v>
      </c>
      <c r="BF27" s="3">
        <v>5</v>
      </c>
      <c r="BG27" s="3">
        <v>5</v>
      </c>
      <c r="BH27" s="3">
        <v>5</v>
      </c>
      <c r="BI27" s="3">
        <v>5</v>
      </c>
      <c r="BJ27" s="3">
        <v>5</v>
      </c>
      <c r="BK27" s="3">
        <v>5</v>
      </c>
      <c r="BL27" s="3">
        <v>5</v>
      </c>
      <c r="BM27" s="3">
        <v>5</v>
      </c>
    </row>
    <row r="28" spans="1:65" x14ac:dyDescent="0.25">
      <c r="A28" s="4">
        <v>1000</v>
      </c>
      <c r="B28" s="3">
        <v>5</v>
      </c>
      <c r="C28" s="3">
        <v>5</v>
      </c>
      <c r="D28" s="3">
        <v>5</v>
      </c>
      <c r="E28" s="3">
        <v>5</v>
      </c>
      <c r="F28" s="3">
        <v>5</v>
      </c>
      <c r="G28" s="3">
        <v>5</v>
      </c>
      <c r="H28" s="3">
        <v>5</v>
      </c>
      <c r="I28" s="3">
        <v>5</v>
      </c>
      <c r="J28" s="3">
        <v>5</v>
      </c>
      <c r="K28" s="3">
        <v>5</v>
      </c>
      <c r="L28" s="3">
        <v>5</v>
      </c>
      <c r="M28" s="3">
        <v>5</v>
      </c>
      <c r="N28" s="3">
        <v>5</v>
      </c>
      <c r="O28" s="3">
        <v>5</v>
      </c>
      <c r="P28" s="3">
        <v>5</v>
      </c>
      <c r="Q28" s="3">
        <v>5</v>
      </c>
      <c r="R28" s="3">
        <v>5</v>
      </c>
      <c r="S28" s="3">
        <v>5</v>
      </c>
      <c r="T28" s="3">
        <v>5</v>
      </c>
      <c r="U28" s="3">
        <v>5</v>
      </c>
      <c r="V28" s="3">
        <v>5</v>
      </c>
      <c r="W28" s="3">
        <v>5</v>
      </c>
      <c r="X28" s="3">
        <v>5</v>
      </c>
      <c r="Y28" s="3">
        <v>5</v>
      </c>
      <c r="Z28" s="3">
        <v>5</v>
      </c>
      <c r="AA28" s="3">
        <v>5</v>
      </c>
      <c r="AB28" s="3">
        <v>5</v>
      </c>
      <c r="AC28" s="3">
        <v>5</v>
      </c>
      <c r="AD28" s="3">
        <v>5</v>
      </c>
      <c r="AE28" s="3">
        <v>5</v>
      </c>
      <c r="AF28" s="3">
        <v>5</v>
      </c>
      <c r="AG28" s="3">
        <v>5</v>
      </c>
      <c r="AH28" s="3">
        <v>5</v>
      </c>
      <c r="AI28" s="3">
        <v>5</v>
      </c>
      <c r="AJ28" s="3">
        <v>5</v>
      </c>
      <c r="AK28" s="3">
        <v>5</v>
      </c>
      <c r="AL28" s="3">
        <v>5</v>
      </c>
      <c r="AM28" s="3">
        <v>5</v>
      </c>
      <c r="AN28" s="3">
        <v>5</v>
      </c>
      <c r="AO28" s="3">
        <v>5</v>
      </c>
      <c r="AP28" s="3">
        <v>5</v>
      </c>
      <c r="AQ28" s="3">
        <v>5</v>
      </c>
      <c r="AR28" s="3">
        <v>5</v>
      </c>
      <c r="AS28" s="3">
        <v>5</v>
      </c>
      <c r="AT28" s="3">
        <v>5</v>
      </c>
      <c r="AU28" s="3">
        <v>5</v>
      </c>
      <c r="AV28" s="3">
        <v>5</v>
      </c>
      <c r="AW28" s="3">
        <v>5</v>
      </c>
      <c r="AX28" s="3">
        <v>5</v>
      </c>
      <c r="AY28" s="3">
        <v>5</v>
      </c>
      <c r="AZ28" s="3">
        <v>5</v>
      </c>
      <c r="BA28" s="3">
        <v>5</v>
      </c>
      <c r="BB28" s="3">
        <v>5</v>
      </c>
      <c r="BC28" s="3">
        <v>5</v>
      </c>
      <c r="BD28" s="3">
        <v>5</v>
      </c>
      <c r="BE28" s="3">
        <v>5</v>
      </c>
      <c r="BF28" s="3">
        <v>5</v>
      </c>
      <c r="BG28" s="3">
        <v>5</v>
      </c>
      <c r="BH28" s="3">
        <v>5</v>
      </c>
      <c r="BI28" s="3">
        <v>5</v>
      </c>
      <c r="BJ28" s="3">
        <v>5</v>
      </c>
      <c r="BK28" s="3">
        <v>5</v>
      </c>
      <c r="BL28" s="3">
        <v>5</v>
      </c>
      <c r="BM28" s="3">
        <v>5</v>
      </c>
    </row>
    <row r="29" spans="1:65" x14ac:dyDescent="0.25">
      <c r="A29" s="5">
        <v>100000</v>
      </c>
      <c r="B29" s="3">
        <v>5</v>
      </c>
      <c r="C29" s="3">
        <v>5</v>
      </c>
      <c r="D29" s="3">
        <v>5</v>
      </c>
      <c r="E29" s="3">
        <v>5</v>
      </c>
      <c r="F29" s="3">
        <v>5</v>
      </c>
      <c r="G29" s="3">
        <v>5</v>
      </c>
      <c r="H29" s="3">
        <v>5</v>
      </c>
      <c r="I29" s="3">
        <v>5</v>
      </c>
      <c r="J29" s="3">
        <v>5</v>
      </c>
      <c r="K29" s="3">
        <v>5</v>
      </c>
      <c r="L29" s="3">
        <v>5</v>
      </c>
      <c r="M29" s="3">
        <v>5</v>
      </c>
      <c r="N29" s="3">
        <v>5</v>
      </c>
      <c r="O29" s="3">
        <v>5</v>
      </c>
      <c r="P29" s="3">
        <v>5</v>
      </c>
      <c r="Q29" s="3">
        <v>5</v>
      </c>
      <c r="R29" s="3">
        <v>5</v>
      </c>
      <c r="S29" s="3">
        <v>5</v>
      </c>
      <c r="T29" s="3">
        <v>5</v>
      </c>
      <c r="U29" s="3">
        <v>5</v>
      </c>
      <c r="V29" s="3">
        <v>5</v>
      </c>
      <c r="W29" s="3">
        <v>5</v>
      </c>
      <c r="X29" s="3">
        <v>5</v>
      </c>
      <c r="Y29" s="3">
        <v>5</v>
      </c>
      <c r="Z29" s="3">
        <v>5</v>
      </c>
      <c r="AA29" s="3">
        <v>5</v>
      </c>
      <c r="AB29" s="3">
        <v>5</v>
      </c>
      <c r="AC29" s="3">
        <v>5</v>
      </c>
      <c r="AD29" s="3">
        <v>5</v>
      </c>
      <c r="AE29" s="3">
        <v>5</v>
      </c>
      <c r="AF29" s="3">
        <v>5</v>
      </c>
      <c r="AG29" s="3">
        <v>5</v>
      </c>
      <c r="AH29" s="3">
        <v>5</v>
      </c>
      <c r="AI29" s="3">
        <v>5</v>
      </c>
      <c r="AJ29" s="3">
        <v>5</v>
      </c>
      <c r="AK29" s="3">
        <v>5</v>
      </c>
      <c r="AL29" s="3">
        <v>5</v>
      </c>
      <c r="AM29" s="3">
        <v>5</v>
      </c>
      <c r="AN29" s="3">
        <v>5</v>
      </c>
      <c r="AO29" s="3">
        <v>5</v>
      </c>
      <c r="AP29" s="3">
        <v>5</v>
      </c>
      <c r="AQ29" s="3">
        <v>5</v>
      </c>
      <c r="AR29" s="3">
        <v>5</v>
      </c>
      <c r="AS29" s="3">
        <v>5</v>
      </c>
      <c r="AT29" s="3">
        <v>5</v>
      </c>
      <c r="AU29" s="3">
        <v>5</v>
      </c>
      <c r="AV29" s="3">
        <v>5</v>
      </c>
      <c r="AW29" s="3">
        <v>5</v>
      </c>
      <c r="AX29" s="3">
        <v>5</v>
      </c>
      <c r="AY29" s="3">
        <v>5</v>
      </c>
      <c r="AZ29" s="3">
        <v>5</v>
      </c>
      <c r="BA29" s="3">
        <v>5</v>
      </c>
      <c r="BB29" s="3">
        <v>5</v>
      </c>
      <c r="BC29" s="3">
        <v>5</v>
      </c>
      <c r="BD29" s="3">
        <v>5</v>
      </c>
      <c r="BE29" s="3">
        <v>5</v>
      </c>
      <c r="BF29" s="3">
        <v>5</v>
      </c>
      <c r="BG29" s="3">
        <v>5</v>
      </c>
      <c r="BH29" s="3">
        <v>5</v>
      </c>
      <c r="BI29" s="3">
        <v>5</v>
      </c>
      <c r="BJ29" s="3">
        <v>5</v>
      </c>
      <c r="BK29" s="3">
        <v>5</v>
      </c>
      <c r="BL29" s="3">
        <v>5</v>
      </c>
      <c r="BM29" s="3">
        <v>5</v>
      </c>
    </row>
    <row r="30" spans="1:65" x14ac:dyDescent="0.25">
      <c r="A30" s="4">
        <v>10000</v>
      </c>
      <c r="B30" s="3">
        <v>4</v>
      </c>
      <c r="C30" s="3">
        <v>4</v>
      </c>
      <c r="D30" s="3">
        <v>4</v>
      </c>
      <c r="E30" s="3">
        <v>4</v>
      </c>
      <c r="F30" s="3">
        <v>4</v>
      </c>
      <c r="G30" s="3">
        <v>3</v>
      </c>
      <c r="H30" s="3">
        <v>4</v>
      </c>
      <c r="I30" s="3">
        <v>4</v>
      </c>
      <c r="J30" s="3">
        <v>4</v>
      </c>
      <c r="K30" s="3">
        <v>4</v>
      </c>
      <c r="L30" s="3">
        <v>4</v>
      </c>
      <c r="M30" s="3">
        <v>4</v>
      </c>
      <c r="N30" s="3">
        <v>4</v>
      </c>
      <c r="O30" s="3">
        <v>4</v>
      </c>
      <c r="P30" s="3">
        <v>4</v>
      </c>
      <c r="Q30" s="3">
        <v>4</v>
      </c>
      <c r="R30" s="3">
        <v>4</v>
      </c>
      <c r="S30" s="3">
        <v>4</v>
      </c>
      <c r="T30" s="3">
        <v>4</v>
      </c>
      <c r="U30" s="3">
        <v>4</v>
      </c>
      <c r="V30" s="3">
        <v>4</v>
      </c>
      <c r="W30" s="3">
        <v>4</v>
      </c>
      <c r="X30" s="3">
        <v>4</v>
      </c>
      <c r="Y30" s="3">
        <v>4</v>
      </c>
      <c r="Z30" s="3">
        <v>4</v>
      </c>
      <c r="AA30" s="3">
        <v>4</v>
      </c>
      <c r="AB30" s="3">
        <v>4</v>
      </c>
      <c r="AC30" s="3">
        <v>5</v>
      </c>
      <c r="AD30" s="3">
        <v>5</v>
      </c>
      <c r="AE30" s="3">
        <v>5</v>
      </c>
      <c r="AF30" s="3">
        <v>2</v>
      </c>
      <c r="AG30" s="3">
        <v>2</v>
      </c>
      <c r="AH30" s="3">
        <v>2</v>
      </c>
      <c r="AI30" s="3">
        <v>2</v>
      </c>
      <c r="AJ30" s="3">
        <v>6</v>
      </c>
      <c r="AK30" s="3">
        <v>6</v>
      </c>
      <c r="AL30" s="3">
        <v>6</v>
      </c>
      <c r="AM30" s="3">
        <v>6</v>
      </c>
      <c r="AN30" s="3">
        <v>6</v>
      </c>
      <c r="AO30" s="3">
        <v>6</v>
      </c>
      <c r="AP30" s="3">
        <v>6</v>
      </c>
      <c r="AQ30" s="3">
        <v>6</v>
      </c>
      <c r="AR30" s="3">
        <v>6</v>
      </c>
      <c r="AS30" s="3">
        <v>6</v>
      </c>
      <c r="AT30" s="3">
        <v>6</v>
      </c>
      <c r="AU30" s="3">
        <v>6</v>
      </c>
      <c r="AV30" s="3">
        <v>6</v>
      </c>
      <c r="AW30" s="3">
        <v>6</v>
      </c>
      <c r="AX30" s="3">
        <v>6</v>
      </c>
      <c r="AY30" s="3">
        <v>6</v>
      </c>
      <c r="AZ30" s="3">
        <v>6</v>
      </c>
      <c r="BA30" s="3">
        <v>6</v>
      </c>
      <c r="BB30" s="3">
        <v>6</v>
      </c>
      <c r="BC30" s="3">
        <v>6</v>
      </c>
      <c r="BD30" s="3">
        <v>6</v>
      </c>
      <c r="BE30" s="3">
        <v>6</v>
      </c>
      <c r="BF30" s="3">
        <v>6</v>
      </c>
      <c r="BG30" s="3">
        <v>5</v>
      </c>
      <c r="BH30" s="3">
        <v>5</v>
      </c>
      <c r="BI30" s="3">
        <v>5</v>
      </c>
      <c r="BJ30" s="3">
        <v>5</v>
      </c>
      <c r="BK30" s="3">
        <v>5</v>
      </c>
      <c r="BL30" s="3">
        <v>5</v>
      </c>
      <c r="BM30" s="3">
        <v>5</v>
      </c>
    </row>
    <row r="31" spans="1:65" x14ac:dyDescent="0.25">
      <c r="A31" s="5">
        <v>1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1</v>
      </c>
      <c r="V31" s="3">
        <v>1</v>
      </c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</row>
    <row r="32" spans="1:65" x14ac:dyDescent="0.25">
      <c r="A32" s="5">
        <v>100000</v>
      </c>
      <c r="B32" s="3">
        <v>3</v>
      </c>
      <c r="C32" s="3">
        <v>3</v>
      </c>
      <c r="D32" s="3">
        <v>3</v>
      </c>
      <c r="E32" s="3">
        <v>3</v>
      </c>
      <c r="F32" s="3">
        <v>3</v>
      </c>
      <c r="G32" s="3">
        <v>2</v>
      </c>
      <c r="H32" s="3">
        <v>3</v>
      </c>
      <c r="I32" s="3">
        <v>3</v>
      </c>
      <c r="J32" s="3">
        <v>3</v>
      </c>
      <c r="K32" s="3">
        <v>3</v>
      </c>
      <c r="L32" s="3">
        <v>3</v>
      </c>
      <c r="M32" s="3">
        <v>3</v>
      </c>
      <c r="N32" s="3">
        <v>3</v>
      </c>
      <c r="O32" s="3">
        <v>3</v>
      </c>
      <c r="P32" s="3">
        <v>3</v>
      </c>
      <c r="Q32" s="3">
        <v>3</v>
      </c>
      <c r="R32" s="3">
        <v>3</v>
      </c>
      <c r="S32" s="3">
        <v>3</v>
      </c>
      <c r="T32" s="3">
        <v>3</v>
      </c>
      <c r="U32" s="3">
        <v>3</v>
      </c>
      <c r="V32" s="3">
        <v>3</v>
      </c>
      <c r="W32" s="3">
        <v>3</v>
      </c>
      <c r="X32" s="3">
        <v>3</v>
      </c>
      <c r="Y32" s="3">
        <v>3</v>
      </c>
      <c r="Z32" s="3">
        <v>3</v>
      </c>
      <c r="AA32" s="3">
        <v>3</v>
      </c>
      <c r="AB32" s="3">
        <v>3</v>
      </c>
      <c r="AC32" s="3">
        <v>4</v>
      </c>
      <c r="AD32" s="3">
        <v>4</v>
      </c>
      <c r="AE32" s="3">
        <v>4</v>
      </c>
      <c r="AF32" s="3">
        <v>1</v>
      </c>
      <c r="AG32" s="3">
        <v>1</v>
      </c>
      <c r="AH32" s="3">
        <v>1</v>
      </c>
      <c r="AI32" s="3">
        <v>1</v>
      </c>
      <c r="AJ32" s="3">
        <v>5</v>
      </c>
      <c r="AK32" s="3">
        <v>5</v>
      </c>
      <c r="AL32" s="3">
        <v>5</v>
      </c>
      <c r="AM32" s="3">
        <v>5</v>
      </c>
      <c r="AN32" s="3">
        <v>5</v>
      </c>
      <c r="AO32" s="3">
        <v>5</v>
      </c>
      <c r="AP32" s="3">
        <v>5</v>
      </c>
      <c r="AQ32" s="3">
        <v>5</v>
      </c>
      <c r="AR32" s="3">
        <v>5</v>
      </c>
      <c r="AS32" s="3">
        <v>5</v>
      </c>
      <c r="AT32" s="3">
        <v>5</v>
      </c>
      <c r="AU32" s="3">
        <v>5</v>
      </c>
      <c r="AV32" s="3">
        <v>5</v>
      </c>
      <c r="AW32" s="3">
        <v>5</v>
      </c>
      <c r="AX32" s="3">
        <v>5</v>
      </c>
      <c r="AY32" s="3">
        <v>5</v>
      </c>
      <c r="AZ32" s="3">
        <v>5</v>
      </c>
      <c r="BA32" s="3">
        <v>5</v>
      </c>
      <c r="BB32" s="3">
        <v>5</v>
      </c>
      <c r="BC32" s="3">
        <v>5</v>
      </c>
      <c r="BD32" s="3">
        <v>5</v>
      </c>
      <c r="BE32" s="3">
        <v>5</v>
      </c>
      <c r="BF32" s="3">
        <v>5</v>
      </c>
      <c r="BG32" s="3">
        <v>4</v>
      </c>
      <c r="BH32" s="3">
        <v>4</v>
      </c>
      <c r="BI32" s="3">
        <v>4</v>
      </c>
      <c r="BJ32" s="3">
        <v>4</v>
      </c>
      <c r="BK32" s="3">
        <v>4</v>
      </c>
      <c r="BL32" s="3">
        <v>4</v>
      </c>
      <c r="BM32" s="3">
        <v>4</v>
      </c>
    </row>
    <row r="33" spans="1:65" x14ac:dyDescent="0.25">
      <c r="A33" s="2" t="s">
        <v>22</v>
      </c>
      <c r="B33" s="3">
        <v>10</v>
      </c>
      <c r="C33" s="3">
        <v>10</v>
      </c>
      <c r="D33" s="3">
        <v>10</v>
      </c>
      <c r="E33" s="3">
        <v>10</v>
      </c>
      <c r="F33" s="3">
        <v>10</v>
      </c>
      <c r="G33" s="3">
        <v>10</v>
      </c>
      <c r="H33" s="3">
        <v>10</v>
      </c>
      <c r="I33" s="3">
        <v>10</v>
      </c>
      <c r="J33" s="3">
        <v>10</v>
      </c>
      <c r="K33" s="3">
        <v>10</v>
      </c>
      <c r="L33" s="3">
        <v>10</v>
      </c>
      <c r="M33" s="3">
        <v>10</v>
      </c>
      <c r="N33" s="3">
        <v>10</v>
      </c>
      <c r="O33" s="3">
        <v>10</v>
      </c>
      <c r="P33" s="3">
        <v>10</v>
      </c>
      <c r="Q33" s="3">
        <v>10</v>
      </c>
      <c r="R33" s="3">
        <v>10</v>
      </c>
      <c r="S33" s="3">
        <v>10</v>
      </c>
      <c r="T33" s="3">
        <v>10</v>
      </c>
      <c r="U33" s="3">
        <v>10</v>
      </c>
      <c r="V33" s="3">
        <v>10</v>
      </c>
      <c r="W33" s="3">
        <v>10</v>
      </c>
      <c r="X33" s="3">
        <v>10</v>
      </c>
      <c r="Y33" s="3">
        <v>10</v>
      </c>
      <c r="Z33" s="3">
        <v>10</v>
      </c>
      <c r="AA33" s="3">
        <v>10</v>
      </c>
      <c r="AB33" s="3">
        <v>10</v>
      </c>
      <c r="AC33" s="3">
        <v>9</v>
      </c>
      <c r="AD33" s="3">
        <v>9</v>
      </c>
      <c r="AE33" s="3">
        <v>9</v>
      </c>
      <c r="AF33" s="3">
        <v>9</v>
      </c>
      <c r="AG33" s="3">
        <v>9</v>
      </c>
      <c r="AH33" s="3">
        <v>9</v>
      </c>
      <c r="AI33" s="3">
        <v>9</v>
      </c>
      <c r="AJ33" s="3">
        <v>9</v>
      </c>
      <c r="AK33" s="3">
        <v>9</v>
      </c>
      <c r="AL33" s="3">
        <v>9</v>
      </c>
      <c r="AM33" s="3">
        <v>10</v>
      </c>
      <c r="AN33" s="3">
        <v>11</v>
      </c>
      <c r="AO33" s="3">
        <v>11</v>
      </c>
      <c r="AP33" s="3">
        <v>11</v>
      </c>
      <c r="AQ33" s="3">
        <v>11</v>
      </c>
      <c r="AR33" s="3">
        <v>11</v>
      </c>
      <c r="AS33" s="3">
        <v>11</v>
      </c>
      <c r="AT33" s="3">
        <v>11</v>
      </c>
      <c r="AU33" s="3">
        <v>11</v>
      </c>
      <c r="AV33" s="3">
        <v>11</v>
      </c>
      <c r="AW33" s="3">
        <v>11</v>
      </c>
      <c r="AX33" s="3">
        <v>11</v>
      </c>
      <c r="AY33" s="3">
        <v>11</v>
      </c>
      <c r="AZ33" s="3">
        <v>11</v>
      </c>
      <c r="BA33" s="3">
        <v>11</v>
      </c>
      <c r="BB33" s="3">
        <v>11</v>
      </c>
      <c r="BC33" s="3">
        <v>11</v>
      </c>
      <c r="BD33" s="3">
        <v>18</v>
      </c>
      <c r="BE33" s="3">
        <v>18</v>
      </c>
      <c r="BF33" s="3">
        <v>18</v>
      </c>
      <c r="BG33" s="3">
        <v>18</v>
      </c>
      <c r="BH33" s="3">
        <v>18</v>
      </c>
      <c r="BI33" s="3">
        <v>18</v>
      </c>
      <c r="BJ33" s="3">
        <v>17</v>
      </c>
      <c r="BK33" s="3">
        <v>16</v>
      </c>
      <c r="BL33" s="3">
        <v>16</v>
      </c>
      <c r="BM33" s="3">
        <v>16</v>
      </c>
    </row>
    <row r="34" spans="1:65" x14ac:dyDescent="0.25">
      <c r="A34" s="4">
        <v>100</v>
      </c>
      <c r="B34" s="3">
        <v>3</v>
      </c>
      <c r="C34" s="3">
        <v>3</v>
      </c>
      <c r="D34" s="3">
        <v>3</v>
      </c>
      <c r="E34" s="3">
        <v>3</v>
      </c>
      <c r="F34" s="3">
        <v>3</v>
      </c>
      <c r="G34" s="3">
        <v>3</v>
      </c>
      <c r="H34" s="3">
        <v>3</v>
      </c>
      <c r="I34" s="3">
        <v>3</v>
      </c>
      <c r="J34" s="3">
        <v>3</v>
      </c>
      <c r="K34" s="3">
        <v>3</v>
      </c>
      <c r="L34" s="3">
        <v>3</v>
      </c>
      <c r="M34" s="3">
        <v>3</v>
      </c>
      <c r="N34" s="3">
        <v>3</v>
      </c>
      <c r="O34" s="3">
        <v>3</v>
      </c>
      <c r="P34" s="3">
        <v>3</v>
      </c>
      <c r="Q34" s="3">
        <v>3</v>
      </c>
      <c r="R34" s="3">
        <v>3</v>
      </c>
      <c r="S34" s="3">
        <v>3</v>
      </c>
      <c r="T34" s="3">
        <v>3</v>
      </c>
      <c r="U34" s="3">
        <v>3</v>
      </c>
      <c r="V34" s="3">
        <v>3</v>
      </c>
      <c r="W34" s="3">
        <v>3</v>
      </c>
      <c r="X34" s="3">
        <v>3</v>
      </c>
      <c r="Y34" s="3">
        <v>3</v>
      </c>
      <c r="Z34" s="3">
        <v>3</v>
      </c>
      <c r="AA34" s="3">
        <v>3</v>
      </c>
      <c r="AB34" s="3">
        <v>3</v>
      </c>
      <c r="AC34" s="3">
        <v>3</v>
      </c>
      <c r="AD34" s="3">
        <v>3</v>
      </c>
      <c r="AE34" s="3">
        <v>3</v>
      </c>
      <c r="AF34" s="3">
        <v>3</v>
      </c>
      <c r="AG34" s="3">
        <v>3</v>
      </c>
      <c r="AH34" s="3">
        <v>3</v>
      </c>
      <c r="AI34" s="3">
        <v>3</v>
      </c>
      <c r="AJ34" s="3">
        <v>3</v>
      </c>
      <c r="AK34" s="3">
        <v>3</v>
      </c>
      <c r="AL34" s="3">
        <v>3</v>
      </c>
      <c r="AM34" s="3">
        <v>3</v>
      </c>
      <c r="AN34" s="3">
        <v>3</v>
      </c>
      <c r="AO34" s="3">
        <v>3</v>
      </c>
      <c r="AP34" s="3">
        <v>3</v>
      </c>
      <c r="AQ34" s="3">
        <v>3</v>
      </c>
      <c r="AR34" s="3">
        <v>3</v>
      </c>
      <c r="AS34" s="3">
        <v>3</v>
      </c>
      <c r="AT34" s="3">
        <v>3</v>
      </c>
      <c r="AU34" s="3">
        <v>3</v>
      </c>
      <c r="AV34" s="3">
        <v>3</v>
      </c>
      <c r="AW34" s="3">
        <v>3</v>
      </c>
      <c r="AX34" s="3">
        <v>3</v>
      </c>
      <c r="AY34" s="3">
        <v>3</v>
      </c>
      <c r="AZ34" s="3">
        <v>3</v>
      </c>
      <c r="BA34" s="3">
        <v>3</v>
      </c>
      <c r="BB34" s="3">
        <v>3</v>
      </c>
      <c r="BC34" s="3">
        <v>3</v>
      </c>
      <c r="BD34" s="3">
        <v>5</v>
      </c>
      <c r="BE34" s="3">
        <v>5</v>
      </c>
      <c r="BF34" s="3">
        <v>5</v>
      </c>
      <c r="BG34" s="3">
        <v>5</v>
      </c>
      <c r="BH34" s="3">
        <v>5</v>
      </c>
      <c r="BI34" s="3">
        <v>5</v>
      </c>
      <c r="BJ34" s="3">
        <v>5</v>
      </c>
      <c r="BK34" s="3">
        <v>5</v>
      </c>
      <c r="BL34" s="3">
        <v>5</v>
      </c>
      <c r="BM34" s="3">
        <v>5</v>
      </c>
    </row>
    <row r="35" spans="1:65" x14ac:dyDescent="0.25">
      <c r="A35" s="5">
        <v>1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1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1</v>
      </c>
      <c r="V35" s="3">
        <v>1</v>
      </c>
      <c r="W35" s="3">
        <v>1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2</v>
      </c>
      <c r="BE35" s="3">
        <v>2</v>
      </c>
      <c r="BF35" s="3">
        <v>2</v>
      </c>
      <c r="BG35" s="3">
        <v>2</v>
      </c>
      <c r="BH35" s="3">
        <v>2</v>
      </c>
      <c r="BI35" s="3">
        <v>2</v>
      </c>
      <c r="BJ35" s="3">
        <v>2</v>
      </c>
      <c r="BK35" s="3">
        <v>2</v>
      </c>
      <c r="BL35" s="3">
        <v>2</v>
      </c>
      <c r="BM35" s="3">
        <v>2</v>
      </c>
    </row>
    <row r="36" spans="1:65" x14ac:dyDescent="0.25">
      <c r="A36" s="5">
        <v>100000</v>
      </c>
      <c r="B36" s="3">
        <v>2</v>
      </c>
      <c r="C36" s="3">
        <v>2</v>
      </c>
      <c r="D36" s="3">
        <v>2</v>
      </c>
      <c r="E36" s="3">
        <v>2</v>
      </c>
      <c r="F36" s="3">
        <v>2</v>
      </c>
      <c r="G36" s="3">
        <v>2</v>
      </c>
      <c r="H36" s="3">
        <v>2</v>
      </c>
      <c r="I36" s="3">
        <v>2</v>
      </c>
      <c r="J36" s="3">
        <v>2</v>
      </c>
      <c r="K36" s="3">
        <v>2</v>
      </c>
      <c r="L36" s="3">
        <v>2</v>
      </c>
      <c r="M36" s="3">
        <v>2</v>
      </c>
      <c r="N36" s="3">
        <v>2</v>
      </c>
      <c r="O36" s="3">
        <v>2</v>
      </c>
      <c r="P36" s="3">
        <v>2</v>
      </c>
      <c r="Q36" s="3">
        <v>2</v>
      </c>
      <c r="R36" s="3">
        <v>2</v>
      </c>
      <c r="S36" s="3">
        <v>2</v>
      </c>
      <c r="T36" s="3">
        <v>2</v>
      </c>
      <c r="U36" s="3">
        <v>2</v>
      </c>
      <c r="V36" s="3">
        <v>2</v>
      </c>
      <c r="W36" s="3">
        <v>2</v>
      </c>
      <c r="X36" s="3">
        <v>2</v>
      </c>
      <c r="Y36" s="3">
        <v>2</v>
      </c>
      <c r="Z36" s="3">
        <v>2</v>
      </c>
      <c r="AA36" s="3">
        <v>2</v>
      </c>
      <c r="AB36" s="3">
        <v>2</v>
      </c>
      <c r="AC36" s="3">
        <v>2</v>
      </c>
      <c r="AD36" s="3">
        <v>2</v>
      </c>
      <c r="AE36" s="3">
        <v>2</v>
      </c>
      <c r="AF36" s="3">
        <v>2</v>
      </c>
      <c r="AG36" s="3">
        <v>2</v>
      </c>
      <c r="AH36" s="3">
        <v>2</v>
      </c>
      <c r="AI36" s="3">
        <v>2</v>
      </c>
      <c r="AJ36" s="3">
        <v>2</v>
      </c>
      <c r="AK36" s="3">
        <v>2</v>
      </c>
      <c r="AL36" s="3">
        <v>2</v>
      </c>
      <c r="AM36" s="3">
        <v>2</v>
      </c>
      <c r="AN36" s="3">
        <v>2</v>
      </c>
      <c r="AO36" s="3">
        <v>2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2</v>
      </c>
      <c r="BD36" s="3">
        <v>3</v>
      </c>
      <c r="BE36" s="3">
        <v>3</v>
      </c>
      <c r="BF36" s="3">
        <v>3</v>
      </c>
      <c r="BG36" s="3">
        <v>3</v>
      </c>
      <c r="BH36" s="3">
        <v>3</v>
      </c>
      <c r="BI36" s="3">
        <v>3</v>
      </c>
      <c r="BJ36" s="3">
        <v>3</v>
      </c>
      <c r="BK36" s="3">
        <v>3</v>
      </c>
      <c r="BL36" s="3">
        <v>3</v>
      </c>
      <c r="BM36" s="3">
        <v>3</v>
      </c>
    </row>
    <row r="37" spans="1:65" x14ac:dyDescent="0.25">
      <c r="A37" s="4">
        <v>1000</v>
      </c>
      <c r="B37" s="3">
        <v>3</v>
      </c>
      <c r="C37" s="3">
        <v>3</v>
      </c>
      <c r="D37" s="3">
        <v>3</v>
      </c>
      <c r="E37" s="3">
        <v>3</v>
      </c>
      <c r="F37" s="3">
        <v>3</v>
      </c>
      <c r="G37" s="3">
        <v>3</v>
      </c>
      <c r="H37" s="3">
        <v>3</v>
      </c>
      <c r="I37" s="3">
        <v>3</v>
      </c>
      <c r="J37" s="3">
        <v>3</v>
      </c>
      <c r="K37" s="3">
        <v>3</v>
      </c>
      <c r="L37" s="3">
        <v>3</v>
      </c>
      <c r="M37" s="3">
        <v>3</v>
      </c>
      <c r="N37" s="3">
        <v>3</v>
      </c>
      <c r="O37" s="3">
        <v>3</v>
      </c>
      <c r="P37" s="3">
        <v>3</v>
      </c>
      <c r="Q37" s="3">
        <v>3</v>
      </c>
      <c r="R37" s="3">
        <v>3</v>
      </c>
      <c r="S37" s="3">
        <v>3</v>
      </c>
      <c r="T37" s="3">
        <v>3</v>
      </c>
      <c r="U37" s="3">
        <v>3</v>
      </c>
      <c r="V37" s="3">
        <v>3</v>
      </c>
      <c r="W37" s="3">
        <v>3</v>
      </c>
      <c r="X37" s="3">
        <v>3</v>
      </c>
      <c r="Y37" s="3">
        <v>3</v>
      </c>
      <c r="Z37" s="3">
        <v>3</v>
      </c>
      <c r="AA37" s="3">
        <v>3</v>
      </c>
      <c r="AB37" s="3">
        <v>3</v>
      </c>
      <c r="AC37" s="3">
        <v>3</v>
      </c>
      <c r="AD37" s="3">
        <v>3</v>
      </c>
      <c r="AE37" s="3">
        <v>3</v>
      </c>
      <c r="AF37" s="3">
        <v>3</v>
      </c>
      <c r="AG37" s="3">
        <v>3</v>
      </c>
      <c r="AH37" s="3">
        <v>3</v>
      </c>
      <c r="AI37" s="3">
        <v>3</v>
      </c>
      <c r="AJ37" s="3">
        <v>3</v>
      </c>
      <c r="AK37" s="3">
        <v>3</v>
      </c>
      <c r="AL37" s="3">
        <v>3</v>
      </c>
      <c r="AM37" s="3">
        <v>3</v>
      </c>
      <c r="AN37" s="3">
        <v>3</v>
      </c>
      <c r="AO37" s="3">
        <v>3</v>
      </c>
      <c r="AP37" s="3">
        <v>3</v>
      </c>
      <c r="AQ37" s="3">
        <v>3</v>
      </c>
      <c r="AR37" s="3">
        <v>3</v>
      </c>
      <c r="AS37" s="3">
        <v>3</v>
      </c>
      <c r="AT37" s="3">
        <v>3</v>
      </c>
      <c r="AU37" s="3">
        <v>3</v>
      </c>
      <c r="AV37" s="3">
        <v>3</v>
      </c>
      <c r="AW37" s="3">
        <v>3</v>
      </c>
      <c r="AX37" s="3">
        <v>3</v>
      </c>
      <c r="AY37" s="3">
        <v>3</v>
      </c>
      <c r="AZ37" s="3">
        <v>3</v>
      </c>
      <c r="BA37" s="3">
        <v>3</v>
      </c>
      <c r="BB37" s="3">
        <v>3</v>
      </c>
      <c r="BC37" s="3">
        <v>3</v>
      </c>
      <c r="BD37" s="3">
        <v>5</v>
      </c>
      <c r="BE37" s="3">
        <v>5</v>
      </c>
      <c r="BF37" s="3">
        <v>5</v>
      </c>
      <c r="BG37" s="3">
        <v>5</v>
      </c>
      <c r="BH37" s="3">
        <v>5</v>
      </c>
      <c r="BI37" s="3">
        <v>5</v>
      </c>
      <c r="BJ37" s="3">
        <v>5</v>
      </c>
      <c r="BK37" s="3">
        <v>5</v>
      </c>
      <c r="BL37" s="3">
        <v>5</v>
      </c>
      <c r="BM37" s="3">
        <v>5</v>
      </c>
    </row>
    <row r="38" spans="1:65" x14ac:dyDescent="0.25">
      <c r="A38" s="5">
        <v>1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1</v>
      </c>
      <c r="AT38" s="3">
        <v>1</v>
      </c>
      <c r="AU38" s="3">
        <v>1</v>
      </c>
      <c r="AV38" s="3">
        <v>1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2</v>
      </c>
      <c r="BE38" s="3">
        <v>2</v>
      </c>
      <c r="BF38" s="3">
        <v>2</v>
      </c>
      <c r="BG38" s="3">
        <v>2</v>
      </c>
      <c r="BH38" s="3">
        <v>2</v>
      </c>
      <c r="BI38" s="3">
        <v>2</v>
      </c>
      <c r="BJ38" s="3">
        <v>2</v>
      </c>
      <c r="BK38" s="3">
        <v>2</v>
      </c>
      <c r="BL38" s="3">
        <v>2</v>
      </c>
      <c r="BM38" s="3">
        <v>2</v>
      </c>
    </row>
    <row r="39" spans="1:65" x14ac:dyDescent="0.25">
      <c r="A39" s="5">
        <v>100000</v>
      </c>
      <c r="B39" s="3">
        <v>2</v>
      </c>
      <c r="C39" s="3">
        <v>2</v>
      </c>
      <c r="D39" s="3">
        <v>2</v>
      </c>
      <c r="E39" s="3">
        <v>2</v>
      </c>
      <c r="F39" s="3">
        <v>2</v>
      </c>
      <c r="G39" s="3">
        <v>2</v>
      </c>
      <c r="H39" s="3">
        <v>2</v>
      </c>
      <c r="I39" s="3">
        <v>2</v>
      </c>
      <c r="J39" s="3">
        <v>2</v>
      </c>
      <c r="K39" s="3">
        <v>2</v>
      </c>
      <c r="L39" s="3">
        <v>2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2</v>
      </c>
      <c r="T39" s="3">
        <v>2</v>
      </c>
      <c r="U39" s="3">
        <v>2</v>
      </c>
      <c r="V39" s="3">
        <v>2</v>
      </c>
      <c r="W39" s="3">
        <v>2</v>
      </c>
      <c r="X39" s="3">
        <v>2</v>
      </c>
      <c r="Y39" s="3">
        <v>2</v>
      </c>
      <c r="Z39" s="3">
        <v>2</v>
      </c>
      <c r="AA39" s="3">
        <v>2</v>
      </c>
      <c r="AB39" s="3">
        <v>2</v>
      </c>
      <c r="AC39" s="3">
        <v>2</v>
      </c>
      <c r="AD39" s="3">
        <v>2</v>
      </c>
      <c r="AE39" s="3">
        <v>2</v>
      </c>
      <c r="AF39" s="3">
        <v>2</v>
      </c>
      <c r="AG39" s="3">
        <v>2</v>
      </c>
      <c r="AH39" s="3">
        <v>2</v>
      </c>
      <c r="AI39" s="3">
        <v>2</v>
      </c>
      <c r="AJ39" s="3">
        <v>2</v>
      </c>
      <c r="AK39" s="3">
        <v>2</v>
      </c>
      <c r="AL39" s="3">
        <v>2</v>
      </c>
      <c r="AM39" s="3">
        <v>2</v>
      </c>
      <c r="AN39" s="3">
        <v>2</v>
      </c>
      <c r="AO39" s="3">
        <v>2</v>
      </c>
      <c r="AP39" s="3">
        <v>2</v>
      </c>
      <c r="AQ39" s="3">
        <v>2</v>
      </c>
      <c r="AR39" s="3">
        <v>2</v>
      </c>
      <c r="AS39" s="3">
        <v>2</v>
      </c>
      <c r="AT39" s="3">
        <v>2</v>
      </c>
      <c r="AU39" s="3">
        <v>2</v>
      </c>
      <c r="AV39" s="3">
        <v>2</v>
      </c>
      <c r="AW39" s="3">
        <v>2</v>
      </c>
      <c r="AX39" s="3">
        <v>2</v>
      </c>
      <c r="AY39" s="3">
        <v>2</v>
      </c>
      <c r="AZ39" s="3">
        <v>2</v>
      </c>
      <c r="BA39" s="3">
        <v>2</v>
      </c>
      <c r="BB39" s="3">
        <v>2</v>
      </c>
      <c r="BC39" s="3">
        <v>2</v>
      </c>
      <c r="BD39" s="3">
        <v>3</v>
      </c>
      <c r="BE39" s="3">
        <v>3</v>
      </c>
      <c r="BF39" s="3">
        <v>3</v>
      </c>
      <c r="BG39" s="3">
        <v>3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</row>
    <row r="40" spans="1:65" x14ac:dyDescent="0.25">
      <c r="A40" s="4">
        <v>10000</v>
      </c>
      <c r="B40" s="3">
        <v>4</v>
      </c>
      <c r="C40" s="3">
        <v>4</v>
      </c>
      <c r="D40" s="3">
        <v>4</v>
      </c>
      <c r="E40" s="3">
        <v>4</v>
      </c>
      <c r="F40" s="3">
        <v>4</v>
      </c>
      <c r="G40" s="3">
        <v>4</v>
      </c>
      <c r="H40" s="3">
        <v>4</v>
      </c>
      <c r="I40" s="3">
        <v>4</v>
      </c>
      <c r="J40" s="3">
        <v>4</v>
      </c>
      <c r="K40" s="3">
        <v>4</v>
      </c>
      <c r="L40" s="3">
        <v>4</v>
      </c>
      <c r="M40" s="3">
        <v>4</v>
      </c>
      <c r="N40" s="3">
        <v>4</v>
      </c>
      <c r="O40" s="3">
        <v>4</v>
      </c>
      <c r="P40" s="3">
        <v>4</v>
      </c>
      <c r="Q40" s="3">
        <v>4</v>
      </c>
      <c r="R40" s="3">
        <v>4</v>
      </c>
      <c r="S40" s="3">
        <v>4</v>
      </c>
      <c r="T40" s="3">
        <v>4</v>
      </c>
      <c r="U40" s="3">
        <v>4</v>
      </c>
      <c r="V40" s="3">
        <v>4</v>
      </c>
      <c r="W40" s="3">
        <v>4</v>
      </c>
      <c r="X40" s="3">
        <v>4</v>
      </c>
      <c r="Y40" s="3">
        <v>4</v>
      </c>
      <c r="Z40" s="3">
        <v>4</v>
      </c>
      <c r="AA40" s="3">
        <v>4</v>
      </c>
      <c r="AB40" s="3">
        <v>4</v>
      </c>
      <c r="AC40" s="3">
        <v>3</v>
      </c>
      <c r="AD40" s="3">
        <v>3</v>
      </c>
      <c r="AE40" s="3">
        <v>3</v>
      </c>
      <c r="AF40" s="3">
        <v>3</v>
      </c>
      <c r="AG40" s="3">
        <v>3</v>
      </c>
      <c r="AH40" s="3">
        <v>3</v>
      </c>
      <c r="AI40" s="3">
        <v>3</v>
      </c>
      <c r="AJ40" s="3">
        <v>3</v>
      </c>
      <c r="AK40" s="3">
        <v>3</v>
      </c>
      <c r="AL40" s="3">
        <v>3</v>
      </c>
      <c r="AM40" s="3">
        <v>4</v>
      </c>
      <c r="AN40" s="3">
        <v>5</v>
      </c>
      <c r="AO40" s="3">
        <v>5</v>
      </c>
      <c r="AP40" s="3">
        <v>5</v>
      </c>
      <c r="AQ40" s="3">
        <v>5</v>
      </c>
      <c r="AR40" s="3">
        <v>5</v>
      </c>
      <c r="AS40" s="3">
        <v>5</v>
      </c>
      <c r="AT40" s="3">
        <v>5</v>
      </c>
      <c r="AU40" s="3">
        <v>5</v>
      </c>
      <c r="AV40" s="3">
        <v>5</v>
      </c>
      <c r="AW40" s="3">
        <v>5</v>
      </c>
      <c r="AX40" s="3">
        <v>5</v>
      </c>
      <c r="AY40" s="3">
        <v>5</v>
      </c>
      <c r="AZ40" s="3">
        <v>5</v>
      </c>
      <c r="BA40" s="3">
        <v>5</v>
      </c>
      <c r="BB40" s="3">
        <v>5</v>
      </c>
      <c r="BC40" s="3">
        <v>5</v>
      </c>
      <c r="BD40" s="3">
        <v>8</v>
      </c>
      <c r="BE40" s="3">
        <v>8</v>
      </c>
      <c r="BF40" s="3">
        <v>8</v>
      </c>
      <c r="BG40" s="3">
        <v>8</v>
      </c>
      <c r="BH40" s="3">
        <v>8</v>
      </c>
      <c r="BI40" s="3">
        <v>8</v>
      </c>
      <c r="BJ40" s="3">
        <v>7</v>
      </c>
      <c r="BK40" s="3">
        <v>6</v>
      </c>
      <c r="BL40" s="3">
        <v>6</v>
      </c>
      <c r="BM40" s="3">
        <v>6</v>
      </c>
    </row>
    <row r="41" spans="1:65" x14ac:dyDescent="0.25">
      <c r="A41" s="5">
        <v>1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1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2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3</v>
      </c>
      <c r="BE41" s="3">
        <v>3</v>
      </c>
      <c r="BF41" s="3">
        <v>3</v>
      </c>
      <c r="BG41" s="3">
        <v>3</v>
      </c>
      <c r="BH41" s="3">
        <v>3</v>
      </c>
      <c r="BI41" s="3">
        <v>3</v>
      </c>
      <c r="BJ41" s="3">
        <v>2</v>
      </c>
      <c r="BK41" s="3">
        <v>2</v>
      </c>
      <c r="BL41" s="3">
        <v>2</v>
      </c>
      <c r="BM41" s="3">
        <v>2</v>
      </c>
    </row>
    <row r="42" spans="1:65" x14ac:dyDescent="0.25">
      <c r="A42" s="5">
        <v>100000</v>
      </c>
      <c r="B42" s="3">
        <v>3</v>
      </c>
      <c r="C42" s="3">
        <v>3</v>
      </c>
      <c r="D42" s="3">
        <v>3</v>
      </c>
      <c r="E42" s="3">
        <v>3</v>
      </c>
      <c r="F42" s="3">
        <v>3</v>
      </c>
      <c r="G42" s="3">
        <v>3</v>
      </c>
      <c r="H42" s="3">
        <v>3</v>
      </c>
      <c r="I42" s="3">
        <v>3</v>
      </c>
      <c r="J42" s="3">
        <v>3</v>
      </c>
      <c r="K42" s="3">
        <v>3</v>
      </c>
      <c r="L42" s="3">
        <v>3</v>
      </c>
      <c r="M42" s="3">
        <v>3</v>
      </c>
      <c r="N42" s="3">
        <v>3</v>
      </c>
      <c r="O42" s="3">
        <v>3</v>
      </c>
      <c r="P42" s="3">
        <v>3</v>
      </c>
      <c r="Q42" s="3">
        <v>3</v>
      </c>
      <c r="R42" s="3">
        <v>3</v>
      </c>
      <c r="S42" s="3">
        <v>3</v>
      </c>
      <c r="T42" s="3">
        <v>3</v>
      </c>
      <c r="U42" s="3">
        <v>3</v>
      </c>
      <c r="V42" s="3">
        <v>3</v>
      </c>
      <c r="W42" s="3">
        <v>3</v>
      </c>
      <c r="X42" s="3">
        <v>3</v>
      </c>
      <c r="Y42" s="3">
        <v>3</v>
      </c>
      <c r="Z42" s="3">
        <v>3</v>
      </c>
      <c r="AA42" s="3">
        <v>3</v>
      </c>
      <c r="AB42" s="3">
        <v>3</v>
      </c>
      <c r="AC42" s="3">
        <v>1</v>
      </c>
      <c r="AD42" s="3">
        <v>2</v>
      </c>
      <c r="AE42" s="3">
        <v>2</v>
      </c>
      <c r="AF42" s="3">
        <v>2</v>
      </c>
      <c r="AG42" s="3">
        <v>2</v>
      </c>
      <c r="AH42" s="3">
        <v>2</v>
      </c>
      <c r="AI42" s="3">
        <v>2</v>
      </c>
      <c r="AJ42" s="3">
        <v>2</v>
      </c>
      <c r="AK42" s="3">
        <v>2</v>
      </c>
      <c r="AL42" s="3">
        <v>2</v>
      </c>
      <c r="AM42" s="3">
        <v>3</v>
      </c>
      <c r="AN42" s="3">
        <v>4</v>
      </c>
      <c r="AO42" s="3">
        <v>4</v>
      </c>
      <c r="AP42" s="3">
        <v>4</v>
      </c>
      <c r="AQ42" s="3">
        <v>4</v>
      </c>
      <c r="AR42" s="3">
        <v>4</v>
      </c>
      <c r="AS42" s="3">
        <v>4</v>
      </c>
      <c r="AT42" s="3">
        <v>4</v>
      </c>
      <c r="AU42" s="3">
        <v>4</v>
      </c>
      <c r="AV42" s="3">
        <v>4</v>
      </c>
      <c r="AW42" s="3">
        <v>4</v>
      </c>
      <c r="AX42" s="3">
        <v>4</v>
      </c>
      <c r="AY42" s="3">
        <v>4</v>
      </c>
      <c r="AZ42" s="3">
        <v>4</v>
      </c>
      <c r="BA42" s="3">
        <v>4</v>
      </c>
      <c r="BB42" s="3">
        <v>4</v>
      </c>
      <c r="BC42" s="3">
        <v>4</v>
      </c>
      <c r="BD42" s="3">
        <v>5</v>
      </c>
      <c r="BE42" s="3">
        <v>5</v>
      </c>
      <c r="BF42" s="3">
        <v>5</v>
      </c>
      <c r="BG42" s="3">
        <v>5</v>
      </c>
      <c r="BH42" s="3">
        <v>5</v>
      </c>
      <c r="BI42" s="3">
        <v>5</v>
      </c>
      <c r="BJ42" s="3">
        <v>5</v>
      </c>
      <c r="BK42" s="3">
        <v>4</v>
      </c>
      <c r="BL42" s="3">
        <v>4</v>
      </c>
      <c r="BM42" s="3">
        <v>4</v>
      </c>
    </row>
    <row r="43" spans="1:65" x14ac:dyDescent="0.25">
      <c r="A43" s="2" t="s">
        <v>27</v>
      </c>
      <c r="B43" s="3">
        <v>75</v>
      </c>
      <c r="C43" s="3">
        <v>74</v>
      </c>
      <c r="D43" s="3">
        <v>74</v>
      </c>
      <c r="E43" s="3">
        <v>74</v>
      </c>
      <c r="F43" s="3">
        <v>74</v>
      </c>
      <c r="G43" s="3">
        <v>74</v>
      </c>
      <c r="H43" s="3">
        <v>74</v>
      </c>
      <c r="I43" s="3">
        <v>74</v>
      </c>
      <c r="J43" s="3">
        <v>74</v>
      </c>
      <c r="K43" s="3">
        <v>74</v>
      </c>
      <c r="L43" s="3">
        <v>74</v>
      </c>
      <c r="M43" s="3">
        <v>74</v>
      </c>
      <c r="N43" s="3">
        <v>74</v>
      </c>
      <c r="O43" s="3">
        <v>74</v>
      </c>
      <c r="P43" s="3">
        <v>74</v>
      </c>
      <c r="Q43" s="3">
        <v>74</v>
      </c>
      <c r="R43" s="3">
        <v>74</v>
      </c>
      <c r="S43" s="3">
        <v>74</v>
      </c>
      <c r="T43" s="3">
        <v>74</v>
      </c>
      <c r="U43" s="3">
        <v>74</v>
      </c>
      <c r="V43" s="3">
        <v>74</v>
      </c>
      <c r="W43" s="3">
        <v>74</v>
      </c>
      <c r="X43" s="3">
        <v>74</v>
      </c>
      <c r="Y43" s="3">
        <v>74</v>
      </c>
      <c r="Z43" s="3">
        <v>74</v>
      </c>
      <c r="AA43" s="3">
        <v>73</v>
      </c>
      <c r="AB43" s="3">
        <v>73</v>
      </c>
      <c r="AC43" s="3">
        <v>72</v>
      </c>
      <c r="AD43" s="3">
        <v>72</v>
      </c>
      <c r="AE43" s="3">
        <v>72</v>
      </c>
      <c r="AF43" s="3">
        <v>72</v>
      </c>
      <c r="AG43" s="3">
        <v>72</v>
      </c>
      <c r="AH43" s="3">
        <v>72</v>
      </c>
      <c r="AI43" s="3">
        <v>72</v>
      </c>
      <c r="AJ43" s="3">
        <v>71</v>
      </c>
      <c r="AK43" s="3">
        <v>71</v>
      </c>
      <c r="AL43" s="3">
        <v>71</v>
      </c>
      <c r="AM43" s="3">
        <v>70</v>
      </c>
      <c r="AN43" s="3">
        <v>69</v>
      </c>
      <c r="AO43" s="3">
        <v>69</v>
      </c>
      <c r="AP43" s="3">
        <v>69</v>
      </c>
      <c r="AQ43" s="3">
        <v>69</v>
      </c>
      <c r="AR43" s="3">
        <v>69</v>
      </c>
      <c r="AS43" s="3">
        <v>68</v>
      </c>
      <c r="AT43" s="3">
        <v>68</v>
      </c>
      <c r="AU43" s="3">
        <v>68</v>
      </c>
      <c r="AV43" s="3">
        <v>68</v>
      </c>
      <c r="AW43" s="3">
        <v>68</v>
      </c>
      <c r="AX43" s="3">
        <v>68</v>
      </c>
      <c r="AY43" s="3">
        <v>68</v>
      </c>
      <c r="AZ43" s="3">
        <v>67</v>
      </c>
      <c r="BA43" s="3">
        <v>67</v>
      </c>
      <c r="BB43" s="3">
        <v>67</v>
      </c>
      <c r="BC43" s="3">
        <v>67</v>
      </c>
      <c r="BD43" s="3">
        <v>67</v>
      </c>
      <c r="BE43" s="3">
        <v>67</v>
      </c>
      <c r="BF43" s="3">
        <v>66</v>
      </c>
      <c r="BG43" s="3">
        <v>66</v>
      </c>
      <c r="BH43" s="3">
        <v>66</v>
      </c>
      <c r="BI43" s="3">
        <v>66</v>
      </c>
      <c r="BJ43" s="3">
        <v>66</v>
      </c>
      <c r="BK43" s="3">
        <v>66</v>
      </c>
      <c r="BL43" s="3">
        <v>66</v>
      </c>
      <c r="BM43" s="3">
        <v>66</v>
      </c>
    </row>
    <row r="44" spans="1:65" x14ac:dyDescent="0.25">
      <c r="A44" s="4">
        <v>100</v>
      </c>
      <c r="B44" s="3">
        <v>20</v>
      </c>
      <c r="C44" s="3">
        <v>20</v>
      </c>
      <c r="D44" s="3">
        <v>20</v>
      </c>
      <c r="E44" s="3">
        <v>20</v>
      </c>
      <c r="F44" s="3">
        <v>20</v>
      </c>
      <c r="G44" s="3">
        <v>20</v>
      </c>
      <c r="H44" s="3">
        <v>20</v>
      </c>
      <c r="I44" s="3">
        <v>20</v>
      </c>
      <c r="J44" s="3">
        <v>20</v>
      </c>
      <c r="K44" s="3">
        <v>20</v>
      </c>
      <c r="L44" s="3">
        <v>20</v>
      </c>
      <c r="M44" s="3">
        <v>20</v>
      </c>
      <c r="N44" s="3">
        <v>20</v>
      </c>
      <c r="O44" s="3">
        <v>20</v>
      </c>
      <c r="P44" s="3">
        <v>20</v>
      </c>
      <c r="Q44" s="3">
        <v>20</v>
      </c>
      <c r="R44" s="3">
        <v>20</v>
      </c>
      <c r="S44" s="3">
        <v>20</v>
      </c>
      <c r="T44" s="3">
        <v>20</v>
      </c>
      <c r="U44" s="3">
        <v>20</v>
      </c>
      <c r="V44" s="3">
        <v>20</v>
      </c>
      <c r="W44" s="3">
        <v>20</v>
      </c>
      <c r="X44" s="3">
        <v>20</v>
      </c>
      <c r="Y44" s="3">
        <v>20</v>
      </c>
      <c r="Z44" s="3">
        <v>20</v>
      </c>
      <c r="AA44" s="3">
        <v>20</v>
      </c>
      <c r="AB44" s="3">
        <v>20</v>
      </c>
      <c r="AC44" s="3">
        <v>20</v>
      </c>
      <c r="AD44" s="3">
        <v>20</v>
      </c>
      <c r="AE44" s="3">
        <v>20</v>
      </c>
      <c r="AF44" s="3">
        <v>20</v>
      </c>
      <c r="AG44" s="3">
        <v>20</v>
      </c>
      <c r="AH44" s="3">
        <v>20</v>
      </c>
      <c r="AI44" s="3">
        <v>20</v>
      </c>
      <c r="AJ44" s="3">
        <v>20</v>
      </c>
      <c r="AK44" s="3">
        <v>20</v>
      </c>
      <c r="AL44" s="3">
        <v>20</v>
      </c>
      <c r="AM44" s="3">
        <v>20</v>
      </c>
      <c r="AN44" s="3">
        <v>20</v>
      </c>
      <c r="AO44" s="3">
        <v>20</v>
      </c>
      <c r="AP44" s="3">
        <v>20</v>
      </c>
      <c r="AQ44" s="3">
        <v>20</v>
      </c>
      <c r="AR44" s="3">
        <v>20</v>
      </c>
      <c r="AS44" s="3">
        <v>20</v>
      </c>
      <c r="AT44" s="3">
        <v>20</v>
      </c>
      <c r="AU44" s="3">
        <v>20</v>
      </c>
      <c r="AV44" s="3">
        <v>20</v>
      </c>
      <c r="AW44" s="3">
        <v>20</v>
      </c>
      <c r="AX44" s="3">
        <v>20</v>
      </c>
      <c r="AY44" s="3">
        <v>20</v>
      </c>
      <c r="AZ44" s="3">
        <v>20</v>
      </c>
      <c r="BA44" s="3">
        <v>20</v>
      </c>
      <c r="BB44" s="3">
        <v>20</v>
      </c>
      <c r="BC44" s="3">
        <v>20</v>
      </c>
      <c r="BD44" s="3">
        <v>20</v>
      </c>
      <c r="BE44" s="3">
        <v>20</v>
      </c>
      <c r="BF44" s="3">
        <v>20</v>
      </c>
      <c r="BG44" s="3">
        <v>20</v>
      </c>
      <c r="BH44" s="3">
        <v>20</v>
      </c>
      <c r="BI44" s="3">
        <v>20</v>
      </c>
      <c r="BJ44" s="3">
        <v>20</v>
      </c>
      <c r="BK44" s="3">
        <v>20</v>
      </c>
      <c r="BL44" s="3">
        <v>20</v>
      </c>
      <c r="BM44" s="3">
        <v>20</v>
      </c>
    </row>
    <row r="45" spans="1:65" x14ac:dyDescent="0.25">
      <c r="A45" s="5">
        <v>0</v>
      </c>
      <c r="B45" s="3">
        <v>20</v>
      </c>
      <c r="C45" s="3">
        <v>20</v>
      </c>
      <c r="D45" s="3">
        <v>20</v>
      </c>
      <c r="E45" s="3">
        <v>20</v>
      </c>
      <c r="F45" s="3">
        <v>20</v>
      </c>
      <c r="G45" s="3">
        <v>20</v>
      </c>
      <c r="H45" s="3">
        <v>20</v>
      </c>
      <c r="I45" s="3">
        <v>20</v>
      </c>
      <c r="J45" s="3">
        <v>20</v>
      </c>
      <c r="K45" s="3">
        <v>20</v>
      </c>
      <c r="L45" s="3">
        <v>20</v>
      </c>
      <c r="M45" s="3">
        <v>20</v>
      </c>
      <c r="N45" s="3">
        <v>20</v>
      </c>
      <c r="O45" s="3">
        <v>20</v>
      </c>
      <c r="P45" s="3">
        <v>20</v>
      </c>
      <c r="Q45" s="3">
        <v>20</v>
      </c>
      <c r="R45" s="3">
        <v>20</v>
      </c>
      <c r="S45" s="3">
        <v>20</v>
      </c>
      <c r="T45" s="3">
        <v>20</v>
      </c>
      <c r="U45" s="3">
        <v>20</v>
      </c>
      <c r="V45" s="3">
        <v>20</v>
      </c>
      <c r="W45" s="3">
        <v>20</v>
      </c>
      <c r="X45" s="3">
        <v>20</v>
      </c>
      <c r="Y45" s="3">
        <v>20</v>
      </c>
      <c r="Z45" s="3">
        <v>20</v>
      </c>
      <c r="AA45" s="3">
        <v>20</v>
      </c>
      <c r="AB45" s="3">
        <v>20</v>
      </c>
      <c r="AC45" s="3">
        <v>20</v>
      </c>
      <c r="AD45" s="3">
        <v>20</v>
      </c>
      <c r="AE45" s="3">
        <v>20</v>
      </c>
      <c r="AF45" s="3">
        <v>20</v>
      </c>
      <c r="AG45" s="3">
        <v>20</v>
      </c>
      <c r="AH45" s="3">
        <v>20</v>
      </c>
      <c r="AI45" s="3">
        <v>20</v>
      </c>
      <c r="AJ45" s="3">
        <v>20</v>
      </c>
      <c r="AK45" s="3">
        <v>20</v>
      </c>
      <c r="AL45" s="3">
        <v>20</v>
      </c>
      <c r="AM45" s="3">
        <v>20</v>
      </c>
      <c r="AN45" s="3">
        <v>20</v>
      </c>
      <c r="AO45" s="3">
        <v>20</v>
      </c>
      <c r="AP45" s="3">
        <v>20</v>
      </c>
      <c r="AQ45" s="3">
        <v>20</v>
      </c>
      <c r="AR45" s="3">
        <v>20</v>
      </c>
      <c r="AS45" s="3">
        <v>20</v>
      </c>
      <c r="AT45" s="3">
        <v>20</v>
      </c>
      <c r="AU45" s="3">
        <v>20</v>
      </c>
      <c r="AV45" s="3">
        <v>20</v>
      </c>
      <c r="AW45" s="3">
        <v>20</v>
      </c>
      <c r="AX45" s="3">
        <v>20</v>
      </c>
      <c r="AY45" s="3">
        <v>20</v>
      </c>
      <c r="AZ45" s="3">
        <v>20</v>
      </c>
      <c r="BA45" s="3">
        <v>20</v>
      </c>
      <c r="BB45" s="3">
        <v>20</v>
      </c>
      <c r="BC45" s="3">
        <v>20</v>
      </c>
      <c r="BD45" s="3">
        <v>20</v>
      </c>
      <c r="BE45" s="3">
        <v>20</v>
      </c>
      <c r="BF45" s="3">
        <v>20</v>
      </c>
      <c r="BG45" s="3">
        <v>20</v>
      </c>
      <c r="BH45" s="3">
        <v>20</v>
      </c>
      <c r="BI45" s="3">
        <v>20</v>
      </c>
      <c r="BJ45" s="3">
        <v>20</v>
      </c>
      <c r="BK45" s="3">
        <v>20</v>
      </c>
      <c r="BL45" s="3">
        <v>20</v>
      </c>
      <c r="BM45" s="3">
        <v>20</v>
      </c>
    </row>
    <row r="46" spans="1:65" x14ac:dyDescent="0.25">
      <c r="A46" s="4">
        <v>1000</v>
      </c>
      <c r="B46" s="3">
        <v>21</v>
      </c>
      <c r="C46" s="3">
        <v>20</v>
      </c>
      <c r="D46" s="3">
        <v>20</v>
      </c>
      <c r="E46" s="3">
        <v>20</v>
      </c>
      <c r="F46" s="3">
        <v>20</v>
      </c>
      <c r="G46" s="3">
        <v>20</v>
      </c>
      <c r="H46" s="3">
        <v>20</v>
      </c>
      <c r="I46" s="3">
        <v>20</v>
      </c>
      <c r="J46" s="3">
        <v>20</v>
      </c>
      <c r="K46" s="3">
        <v>20</v>
      </c>
      <c r="L46" s="3">
        <v>20</v>
      </c>
      <c r="M46" s="3">
        <v>20</v>
      </c>
      <c r="N46" s="3">
        <v>20</v>
      </c>
      <c r="O46" s="3">
        <v>20</v>
      </c>
      <c r="P46" s="3">
        <v>20</v>
      </c>
      <c r="Q46" s="3">
        <v>20</v>
      </c>
      <c r="R46" s="3">
        <v>20</v>
      </c>
      <c r="S46" s="3">
        <v>20</v>
      </c>
      <c r="T46" s="3">
        <v>20</v>
      </c>
      <c r="U46" s="3">
        <v>20</v>
      </c>
      <c r="V46" s="3">
        <v>20</v>
      </c>
      <c r="W46" s="3">
        <v>20</v>
      </c>
      <c r="X46" s="3">
        <v>20</v>
      </c>
      <c r="Y46" s="3">
        <v>20</v>
      </c>
      <c r="Z46" s="3">
        <v>20</v>
      </c>
      <c r="AA46" s="3">
        <v>20</v>
      </c>
      <c r="AB46" s="3">
        <v>20</v>
      </c>
      <c r="AC46" s="3">
        <v>20</v>
      </c>
      <c r="AD46" s="3">
        <v>20</v>
      </c>
      <c r="AE46" s="3">
        <v>20</v>
      </c>
      <c r="AF46" s="3">
        <v>20</v>
      </c>
      <c r="AG46" s="3">
        <v>20</v>
      </c>
      <c r="AH46" s="3">
        <v>20</v>
      </c>
      <c r="AI46" s="3">
        <v>20</v>
      </c>
      <c r="AJ46" s="3">
        <v>20</v>
      </c>
      <c r="AK46" s="3">
        <v>20</v>
      </c>
      <c r="AL46" s="3">
        <v>20</v>
      </c>
      <c r="AM46" s="3">
        <v>20</v>
      </c>
      <c r="AN46" s="3">
        <v>20</v>
      </c>
      <c r="AO46" s="3">
        <v>20</v>
      </c>
      <c r="AP46" s="3">
        <v>20</v>
      </c>
      <c r="AQ46" s="3">
        <v>20</v>
      </c>
      <c r="AR46" s="3">
        <v>20</v>
      </c>
      <c r="AS46" s="3">
        <v>20</v>
      </c>
      <c r="AT46" s="3">
        <v>20</v>
      </c>
      <c r="AU46" s="3">
        <v>20</v>
      </c>
      <c r="AV46" s="3">
        <v>20</v>
      </c>
      <c r="AW46" s="3">
        <v>20</v>
      </c>
      <c r="AX46" s="3">
        <v>20</v>
      </c>
      <c r="AY46" s="3">
        <v>20</v>
      </c>
      <c r="AZ46" s="3">
        <v>20</v>
      </c>
      <c r="BA46" s="3">
        <v>20</v>
      </c>
      <c r="BB46" s="3">
        <v>20</v>
      </c>
      <c r="BC46" s="3">
        <v>20</v>
      </c>
      <c r="BD46" s="3">
        <v>20</v>
      </c>
      <c r="BE46" s="3">
        <v>20</v>
      </c>
      <c r="BF46" s="3">
        <v>20</v>
      </c>
      <c r="BG46" s="3">
        <v>20</v>
      </c>
      <c r="BH46" s="3">
        <v>20</v>
      </c>
      <c r="BI46" s="3">
        <v>20</v>
      </c>
      <c r="BJ46" s="3">
        <v>20</v>
      </c>
      <c r="BK46" s="3">
        <v>20</v>
      </c>
      <c r="BL46" s="3">
        <v>20</v>
      </c>
      <c r="BM46" s="3">
        <v>20</v>
      </c>
    </row>
    <row r="47" spans="1:65" x14ac:dyDescent="0.25">
      <c r="A47" s="5">
        <v>0</v>
      </c>
      <c r="B47" s="3">
        <v>21</v>
      </c>
      <c r="C47" s="3">
        <v>20</v>
      </c>
      <c r="D47" s="3">
        <v>20</v>
      </c>
      <c r="E47" s="3">
        <v>20</v>
      </c>
      <c r="F47" s="3">
        <v>20</v>
      </c>
      <c r="G47" s="3">
        <v>20</v>
      </c>
      <c r="H47" s="3">
        <v>20</v>
      </c>
      <c r="I47" s="3">
        <v>20</v>
      </c>
      <c r="J47" s="3">
        <v>20</v>
      </c>
      <c r="K47" s="3">
        <v>20</v>
      </c>
      <c r="L47" s="3">
        <v>20</v>
      </c>
      <c r="M47" s="3">
        <v>20</v>
      </c>
      <c r="N47" s="3">
        <v>20</v>
      </c>
      <c r="O47" s="3">
        <v>20</v>
      </c>
      <c r="P47" s="3">
        <v>20</v>
      </c>
      <c r="Q47" s="3">
        <v>20</v>
      </c>
      <c r="R47" s="3">
        <v>20</v>
      </c>
      <c r="S47" s="3">
        <v>20</v>
      </c>
      <c r="T47" s="3">
        <v>20</v>
      </c>
      <c r="U47" s="3">
        <v>20</v>
      </c>
      <c r="V47" s="3">
        <v>20</v>
      </c>
      <c r="W47" s="3">
        <v>20</v>
      </c>
      <c r="X47" s="3">
        <v>20</v>
      </c>
      <c r="Y47" s="3">
        <v>20</v>
      </c>
      <c r="Z47" s="3">
        <v>20</v>
      </c>
      <c r="AA47" s="3">
        <v>20</v>
      </c>
      <c r="AB47" s="3">
        <v>20</v>
      </c>
      <c r="AC47" s="3">
        <v>20</v>
      </c>
      <c r="AD47" s="3">
        <v>20</v>
      </c>
      <c r="AE47" s="3">
        <v>20</v>
      </c>
      <c r="AF47" s="3">
        <v>20</v>
      </c>
      <c r="AG47" s="3">
        <v>20</v>
      </c>
      <c r="AH47" s="3">
        <v>20</v>
      </c>
      <c r="AI47" s="3">
        <v>20</v>
      </c>
      <c r="AJ47" s="3">
        <v>20</v>
      </c>
      <c r="AK47" s="3">
        <v>20</v>
      </c>
      <c r="AL47" s="3">
        <v>20</v>
      </c>
      <c r="AM47" s="3">
        <v>20</v>
      </c>
      <c r="AN47" s="3">
        <v>20</v>
      </c>
      <c r="AO47" s="3">
        <v>20</v>
      </c>
      <c r="AP47" s="3">
        <v>20</v>
      </c>
      <c r="AQ47" s="3">
        <v>20</v>
      </c>
      <c r="AR47" s="3">
        <v>20</v>
      </c>
      <c r="AS47" s="3">
        <v>20</v>
      </c>
      <c r="AT47" s="3">
        <v>20</v>
      </c>
      <c r="AU47" s="3">
        <v>20</v>
      </c>
      <c r="AV47" s="3">
        <v>20</v>
      </c>
      <c r="AW47" s="3">
        <v>20</v>
      </c>
      <c r="AX47" s="3">
        <v>20</v>
      </c>
      <c r="AY47" s="3">
        <v>20</v>
      </c>
      <c r="AZ47" s="3">
        <v>20</v>
      </c>
      <c r="BA47" s="3">
        <v>20</v>
      </c>
      <c r="BB47" s="3">
        <v>20</v>
      </c>
      <c r="BC47" s="3">
        <v>20</v>
      </c>
      <c r="BD47" s="3">
        <v>20</v>
      </c>
      <c r="BE47" s="3">
        <v>20</v>
      </c>
      <c r="BF47" s="3">
        <v>20</v>
      </c>
      <c r="BG47" s="3">
        <v>20</v>
      </c>
      <c r="BH47" s="3">
        <v>20</v>
      </c>
      <c r="BI47" s="3">
        <v>20</v>
      </c>
      <c r="BJ47" s="3">
        <v>20</v>
      </c>
      <c r="BK47" s="3">
        <v>20</v>
      </c>
      <c r="BL47" s="3">
        <v>20</v>
      </c>
      <c r="BM47" s="3">
        <v>20</v>
      </c>
    </row>
    <row r="48" spans="1:65" x14ac:dyDescent="0.25">
      <c r="A48" s="4">
        <v>10000</v>
      </c>
      <c r="B48" s="3">
        <v>34</v>
      </c>
      <c r="C48" s="3">
        <v>34</v>
      </c>
      <c r="D48" s="3">
        <v>34</v>
      </c>
      <c r="E48" s="3">
        <v>34</v>
      </c>
      <c r="F48" s="3">
        <v>34</v>
      </c>
      <c r="G48" s="3">
        <v>34</v>
      </c>
      <c r="H48" s="3">
        <v>34</v>
      </c>
      <c r="I48" s="3">
        <v>34</v>
      </c>
      <c r="J48" s="3">
        <v>34</v>
      </c>
      <c r="K48" s="3">
        <v>34</v>
      </c>
      <c r="L48" s="3">
        <v>34</v>
      </c>
      <c r="M48" s="3">
        <v>34</v>
      </c>
      <c r="N48" s="3">
        <v>34</v>
      </c>
      <c r="O48" s="3">
        <v>34</v>
      </c>
      <c r="P48" s="3">
        <v>34</v>
      </c>
      <c r="Q48" s="3">
        <v>34</v>
      </c>
      <c r="R48" s="3">
        <v>34</v>
      </c>
      <c r="S48" s="3">
        <v>34</v>
      </c>
      <c r="T48" s="3">
        <v>34</v>
      </c>
      <c r="U48" s="3">
        <v>34</v>
      </c>
      <c r="V48" s="3">
        <v>34</v>
      </c>
      <c r="W48" s="3">
        <v>34</v>
      </c>
      <c r="X48" s="3">
        <v>34</v>
      </c>
      <c r="Y48" s="3">
        <v>34</v>
      </c>
      <c r="Z48" s="3">
        <v>34</v>
      </c>
      <c r="AA48" s="3">
        <v>33</v>
      </c>
      <c r="AB48" s="3">
        <v>33</v>
      </c>
      <c r="AC48" s="3">
        <v>32</v>
      </c>
      <c r="AD48" s="3">
        <v>32</v>
      </c>
      <c r="AE48" s="3">
        <v>32</v>
      </c>
      <c r="AF48" s="3">
        <v>32</v>
      </c>
      <c r="AG48" s="3">
        <v>32</v>
      </c>
      <c r="AH48" s="3">
        <v>32</v>
      </c>
      <c r="AI48" s="3">
        <v>32</v>
      </c>
      <c r="AJ48" s="3">
        <v>31</v>
      </c>
      <c r="AK48" s="3">
        <v>31</v>
      </c>
      <c r="AL48" s="3">
        <v>31</v>
      </c>
      <c r="AM48" s="3">
        <v>30</v>
      </c>
      <c r="AN48" s="3">
        <v>29</v>
      </c>
      <c r="AO48" s="3">
        <v>29</v>
      </c>
      <c r="AP48" s="3">
        <v>29</v>
      </c>
      <c r="AQ48" s="3">
        <v>29</v>
      </c>
      <c r="AR48" s="3">
        <v>29</v>
      </c>
      <c r="AS48" s="3">
        <v>28</v>
      </c>
      <c r="AT48" s="3">
        <v>28</v>
      </c>
      <c r="AU48" s="3">
        <v>28</v>
      </c>
      <c r="AV48" s="3">
        <v>28</v>
      </c>
      <c r="AW48" s="3">
        <v>28</v>
      </c>
      <c r="AX48" s="3">
        <v>28</v>
      </c>
      <c r="AY48" s="3">
        <v>28</v>
      </c>
      <c r="AZ48" s="3">
        <v>27</v>
      </c>
      <c r="BA48" s="3">
        <v>27</v>
      </c>
      <c r="BB48" s="3">
        <v>27</v>
      </c>
      <c r="BC48" s="3">
        <v>27</v>
      </c>
      <c r="BD48" s="3">
        <v>27</v>
      </c>
      <c r="BE48" s="3">
        <v>27</v>
      </c>
      <c r="BF48" s="3">
        <v>26</v>
      </c>
      <c r="BG48" s="3">
        <v>26</v>
      </c>
      <c r="BH48" s="3">
        <v>26</v>
      </c>
      <c r="BI48" s="3">
        <v>26</v>
      </c>
      <c r="BJ48" s="3">
        <v>26</v>
      </c>
      <c r="BK48" s="3">
        <v>26</v>
      </c>
      <c r="BL48" s="3">
        <v>26</v>
      </c>
      <c r="BM48" s="3">
        <v>26</v>
      </c>
    </row>
    <row r="49" spans="1:65" x14ac:dyDescent="0.25">
      <c r="A49" s="5">
        <v>0</v>
      </c>
      <c r="B49" s="3">
        <v>34</v>
      </c>
      <c r="C49" s="3">
        <v>34</v>
      </c>
      <c r="D49" s="3">
        <v>34</v>
      </c>
      <c r="E49" s="3">
        <v>34</v>
      </c>
      <c r="F49" s="3">
        <v>34</v>
      </c>
      <c r="G49" s="3">
        <v>34</v>
      </c>
      <c r="H49" s="3">
        <v>34</v>
      </c>
      <c r="I49" s="3">
        <v>34</v>
      </c>
      <c r="J49" s="3">
        <v>34</v>
      </c>
      <c r="K49" s="3">
        <v>34</v>
      </c>
      <c r="L49" s="3">
        <v>34</v>
      </c>
      <c r="M49" s="3">
        <v>34</v>
      </c>
      <c r="N49" s="3">
        <v>34</v>
      </c>
      <c r="O49" s="3">
        <v>34</v>
      </c>
      <c r="P49" s="3">
        <v>34</v>
      </c>
      <c r="Q49" s="3">
        <v>34</v>
      </c>
      <c r="R49" s="3">
        <v>34</v>
      </c>
      <c r="S49" s="3">
        <v>34</v>
      </c>
      <c r="T49" s="3">
        <v>34</v>
      </c>
      <c r="U49" s="3">
        <v>34</v>
      </c>
      <c r="V49" s="3">
        <v>34</v>
      </c>
      <c r="W49" s="3">
        <v>34</v>
      </c>
      <c r="X49" s="3">
        <v>34</v>
      </c>
      <c r="Y49" s="3">
        <v>34</v>
      </c>
      <c r="Z49" s="3">
        <v>34</v>
      </c>
      <c r="AA49" s="3">
        <v>33</v>
      </c>
      <c r="AB49" s="3">
        <v>33</v>
      </c>
      <c r="AC49" s="3">
        <v>32</v>
      </c>
      <c r="AD49" s="3">
        <v>32</v>
      </c>
      <c r="AE49" s="3">
        <v>32</v>
      </c>
      <c r="AF49" s="3">
        <v>32</v>
      </c>
      <c r="AG49" s="3">
        <v>32</v>
      </c>
      <c r="AH49" s="3">
        <v>32</v>
      </c>
      <c r="AI49" s="3">
        <v>32</v>
      </c>
      <c r="AJ49" s="3">
        <v>31</v>
      </c>
      <c r="AK49" s="3">
        <v>31</v>
      </c>
      <c r="AL49" s="3">
        <v>31</v>
      </c>
      <c r="AM49" s="3">
        <v>30</v>
      </c>
      <c r="AN49" s="3">
        <v>29</v>
      </c>
      <c r="AO49" s="3">
        <v>29</v>
      </c>
      <c r="AP49" s="3">
        <v>29</v>
      </c>
      <c r="AQ49" s="3">
        <v>29</v>
      </c>
      <c r="AR49" s="3">
        <v>29</v>
      </c>
      <c r="AS49" s="3">
        <v>28</v>
      </c>
      <c r="AT49" s="3">
        <v>28</v>
      </c>
      <c r="AU49" s="3">
        <v>28</v>
      </c>
      <c r="AV49" s="3">
        <v>28</v>
      </c>
      <c r="AW49" s="3">
        <v>28</v>
      </c>
      <c r="AX49" s="3">
        <v>28</v>
      </c>
      <c r="AY49" s="3">
        <v>28</v>
      </c>
      <c r="AZ49" s="3">
        <v>27</v>
      </c>
      <c r="BA49" s="3">
        <v>27</v>
      </c>
      <c r="BB49" s="3">
        <v>27</v>
      </c>
      <c r="BC49" s="3">
        <v>27</v>
      </c>
      <c r="BD49" s="3">
        <v>27</v>
      </c>
      <c r="BE49" s="3">
        <v>27</v>
      </c>
      <c r="BF49" s="3">
        <v>26</v>
      </c>
      <c r="BG49" s="3">
        <v>26</v>
      </c>
      <c r="BH49" s="3">
        <v>26</v>
      </c>
      <c r="BI49" s="3">
        <v>26</v>
      </c>
      <c r="BJ49" s="3">
        <v>26</v>
      </c>
      <c r="BK49" s="3">
        <v>26</v>
      </c>
      <c r="BL49" s="3">
        <v>26</v>
      </c>
      <c r="BM49" s="3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R10" sqref="R10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8.42578125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56</v>
      </c>
    </row>
    <row r="4" spans="1:19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</row>
    <row r="8" spans="1:19" x14ac:dyDescent="0.25">
      <c r="A8" s="2">
        <v>1</v>
      </c>
      <c r="B8" s="7">
        <v>247.336928</v>
      </c>
      <c r="C8" s="3">
        <v>0</v>
      </c>
      <c r="D8" s="7">
        <v>242.24769066666667</v>
      </c>
      <c r="E8" s="3">
        <v>0.34943488118287264</v>
      </c>
      <c r="F8" s="7">
        <v>191.58129074999999</v>
      </c>
      <c r="G8" s="3">
        <v>0.36515695585992713</v>
      </c>
      <c r="H8" s="7">
        <v>187.0166179</v>
      </c>
      <c r="I8" s="3">
        <v>1.0328781377998566</v>
      </c>
      <c r="J8" s="7">
        <v>242.476506</v>
      </c>
      <c r="K8" s="3">
        <v>0</v>
      </c>
      <c r="L8" s="7">
        <v>237.33422166666665</v>
      </c>
      <c r="M8" s="3">
        <v>0.10372874840400355</v>
      </c>
      <c r="N8" s="7">
        <v>261.98249199999998</v>
      </c>
      <c r="O8" s="3">
        <v>0</v>
      </c>
      <c r="P8" s="7">
        <v>257.22827100000001</v>
      </c>
      <c r="Q8" s="3">
        <v>0.12916109948688975</v>
      </c>
      <c r="R8" s="7">
        <v>3.6887529117647055</v>
      </c>
      <c r="S8" s="3">
        <v>0.90423785867053863</v>
      </c>
    </row>
    <row r="9" spans="1:19" x14ac:dyDescent="0.25">
      <c r="A9" s="2">
        <v>2</v>
      </c>
      <c r="B9" s="7">
        <v>246.30923300000001</v>
      </c>
      <c r="C9" s="3">
        <v>0</v>
      </c>
      <c r="D9" s="7">
        <v>266.39849899999996</v>
      </c>
      <c r="E9" s="3">
        <v>34.692295313395277</v>
      </c>
      <c r="F9" s="7">
        <v>100.1187675</v>
      </c>
      <c r="G9" s="3">
        <v>0.30343616394810774</v>
      </c>
      <c r="H9" s="7">
        <v>96.056878099999992</v>
      </c>
      <c r="I9" s="3">
        <v>1.1591004985482261</v>
      </c>
      <c r="J9" s="7">
        <v>242.07402099999999</v>
      </c>
      <c r="K9" s="3">
        <v>0</v>
      </c>
      <c r="L9" s="7">
        <v>238.31353566666667</v>
      </c>
      <c r="M9" s="3">
        <v>0.90955834248387601</v>
      </c>
      <c r="N9" s="7">
        <v>261.77115500000002</v>
      </c>
      <c r="O9" s="3">
        <v>0</v>
      </c>
      <c r="P9" s="7">
        <v>257.23184566666669</v>
      </c>
      <c r="Q9" s="3">
        <v>0.1435303016326312</v>
      </c>
      <c r="R9" s="7">
        <v>19.844972911764707</v>
      </c>
      <c r="S9" s="3">
        <v>2.3787024394751985</v>
      </c>
    </row>
    <row r="10" spans="1:19" x14ac:dyDescent="0.25">
      <c r="A10" s="2">
        <v>3</v>
      </c>
      <c r="B10" s="7">
        <v>246.27731700000001</v>
      </c>
      <c r="C10" s="3">
        <v>0</v>
      </c>
      <c r="D10" s="7">
        <v>242.08175033333336</v>
      </c>
      <c r="E10" s="3">
        <v>0.43827914995652534</v>
      </c>
      <c r="F10" s="7">
        <v>68.951230249999995</v>
      </c>
      <c r="G10" s="3">
        <v>0.47171594660992056</v>
      </c>
      <c r="H10" s="7">
        <v>65.016686222222219</v>
      </c>
      <c r="I10" s="3">
        <v>1.1911091107934551</v>
      </c>
      <c r="J10" s="7">
        <v>242.028627</v>
      </c>
      <c r="K10" s="3">
        <v>0</v>
      </c>
      <c r="L10" s="7">
        <v>237.21352133333335</v>
      </c>
      <c r="M10" s="3">
        <v>0.1078294616053638</v>
      </c>
      <c r="N10" s="7">
        <v>261.60966200000001</v>
      </c>
      <c r="O10" s="3">
        <v>0</v>
      </c>
      <c r="P10" s="7">
        <v>257.31445666666667</v>
      </c>
      <c r="Q10" s="3">
        <v>0.1040887034245299</v>
      </c>
      <c r="R10" s="7">
        <v>7.0879812352941185</v>
      </c>
      <c r="S10" s="3">
        <v>1.1352525779008207</v>
      </c>
    </row>
    <row r="11" spans="1:19" x14ac:dyDescent="0.25">
      <c r="A11" s="2">
        <v>4</v>
      </c>
      <c r="B11" s="7">
        <v>246.13806</v>
      </c>
      <c r="C11" s="3">
        <v>0</v>
      </c>
      <c r="D11" s="7">
        <v>241.73516333333336</v>
      </c>
      <c r="E11" s="3">
        <v>0.20494925244254339</v>
      </c>
      <c r="F11" s="7">
        <v>53.646475749999993</v>
      </c>
      <c r="G11" s="3">
        <v>0.46884699288902326</v>
      </c>
      <c r="H11" s="7">
        <v>49.343494899999996</v>
      </c>
      <c r="I11" s="3">
        <v>1.3328015668747075</v>
      </c>
      <c r="J11" s="7">
        <v>242.07235900000001</v>
      </c>
      <c r="K11" s="3">
        <v>0</v>
      </c>
      <c r="L11" s="7">
        <v>237.25104133333332</v>
      </c>
      <c r="M11" s="3">
        <v>6.5045686623289981E-2</v>
      </c>
      <c r="N11" s="7">
        <v>261.82337899999999</v>
      </c>
      <c r="O11" s="3">
        <v>0</v>
      </c>
      <c r="P11" s="7">
        <v>257.37634966666667</v>
      </c>
      <c r="Q11" s="3">
        <v>0.25419918416011988</v>
      </c>
      <c r="R11" s="7">
        <v>9.9179669117647062</v>
      </c>
      <c r="S11" s="3">
        <v>2.5953991770789595</v>
      </c>
    </row>
    <row r="12" spans="1:19" x14ac:dyDescent="0.25">
      <c r="A12" s="2">
        <v>5</v>
      </c>
      <c r="B12" s="7">
        <v>246.13780299999999</v>
      </c>
      <c r="C12" s="3">
        <v>0</v>
      </c>
      <c r="D12" s="7">
        <v>241.87201566666667</v>
      </c>
      <c r="E12" s="3">
        <v>0.1326448143686326</v>
      </c>
      <c r="F12" s="7">
        <v>44.509502750000003</v>
      </c>
      <c r="G12" s="3">
        <v>0.69660806758210547</v>
      </c>
      <c r="H12" s="7">
        <v>39.592324599999998</v>
      </c>
      <c r="I12" s="3">
        <v>0.92210119489270836</v>
      </c>
      <c r="J12" s="7">
        <v>242.09901600000001</v>
      </c>
      <c r="K12" s="3">
        <v>0</v>
      </c>
      <c r="L12" s="7">
        <v>234.24413100000001</v>
      </c>
      <c r="M12" s="3">
        <v>5.0472772585699195</v>
      </c>
      <c r="N12" s="7">
        <v>261.764028</v>
      </c>
      <c r="O12" s="3">
        <v>0</v>
      </c>
      <c r="P12" s="7">
        <v>257.3332493333333</v>
      </c>
      <c r="Q12" s="3">
        <v>0.2348635006401516</v>
      </c>
      <c r="R12" s="7">
        <v>12.53978611764706</v>
      </c>
      <c r="S12" s="3">
        <v>1.5445364028980233</v>
      </c>
    </row>
    <row r="13" spans="1:19" x14ac:dyDescent="0.25">
      <c r="A13" s="2">
        <v>6</v>
      </c>
      <c r="B13" s="7">
        <v>246.15862200000001</v>
      </c>
      <c r="C13" s="3">
        <v>0</v>
      </c>
      <c r="D13" s="7">
        <v>242.40735733333335</v>
      </c>
      <c r="E13" s="3">
        <v>0.67963811045726241</v>
      </c>
      <c r="F13" s="7">
        <v>38.894569249999996</v>
      </c>
      <c r="G13" s="3">
        <v>0.85209043392332473</v>
      </c>
      <c r="H13" s="7">
        <v>34.298587111111111</v>
      </c>
      <c r="I13" s="3">
        <v>1.7319649083483064</v>
      </c>
      <c r="J13" s="7">
        <v>242.04752099999999</v>
      </c>
      <c r="K13" s="3">
        <v>0</v>
      </c>
      <c r="L13" s="7">
        <v>237.52163250000001</v>
      </c>
      <c r="M13" s="3">
        <v>0.38189449999380526</v>
      </c>
      <c r="N13" s="7">
        <v>261.74128899999999</v>
      </c>
      <c r="O13" s="3">
        <v>0</v>
      </c>
      <c r="P13" s="7">
        <v>257.25702033333329</v>
      </c>
      <c r="Q13" s="3">
        <v>0.14682303826749202</v>
      </c>
      <c r="R13" s="7">
        <v>17.186305852941175</v>
      </c>
      <c r="S13" s="3">
        <v>1.453088740354411</v>
      </c>
    </row>
    <row r="14" spans="1:19" x14ac:dyDescent="0.25">
      <c r="A14" s="2">
        <v>7</v>
      </c>
      <c r="B14" s="7">
        <v>246.156971</v>
      </c>
      <c r="C14" s="3">
        <v>0</v>
      </c>
      <c r="D14" s="7">
        <v>253.30697999999998</v>
      </c>
      <c r="E14" s="3">
        <v>16.468156885849258</v>
      </c>
      <c r="F14" s="7">
        <v>35.159072500000001</v>
      </c>
      <c r="G14" s="3">
        <v>1.3591407907499371</v>
      </c>
      <c r="H14" s="7">
        <v>28.632406899999999</v>
      </c>
      <c r="I14" s="3">
        <v>0.44569393563570003</v>
      </c>
      <c r="J14" s="7">
        <v>242.33789100000001</v>
      </c>
      <c r="K14" s="3">
        <v>0</v>
      </c>
      <c r="L14" s="7">
        <v>238.77751166666667</v>
      </c>
      <c r="M14" s="3">
        <v>1.5351611550314499</v>
      </c>
      <c r="N14" s="7">
        <v>261.80566700000003</v>
      </c>
      <c r="O14" s="3">
        <v>0</v>
      </c>
      <c r="P14" s="7">
        <v>257.39068366666663</v>
      </c>
      <c r="Q14" s="3">
        <v>0.17443577624402778</v>
      </c>
      <c r="R14" s="7">
        <v>18.569956588235296</v>
      </c>
      <c r="S14" s="3">
        <v>2.4107893631359065</v>
      </c>
    </row>
    <row r="15" spans="1:19" x14ac:dyDescent="0.25">
      <c r="A15" s="2">
        <v>8</v>
      </c>
      <c r="B15" s="7">
        <v>246.13662299999999</v>
      </c>
      <c r="C15" s="3">
        <v>0</v>
      </c>
      <c r="D15" s="7">
        <v>241.74473733333335</v>
      </c>
      <c r="E15" s="3">
        <v>9.1952111631278047E-2</v>
      </c>
      <c r="F15" s="7">
        <v>32.132014250000005</v>
      </c>
      <c r="G15" s="3">
        <v>1.2547134336281223</v>
      </c>
      <c r="H15" s="7">
        <v>25.879066699999999</v>
      </c>
      <c r="I15" s="3">
        <v>1.5715246666668194</v>
      </c>
      <c r="J15" s="7">
        <v>241.82587000000001</v>
      </c>
      <c r="K15" s="3">
        <v>0</v>
      </c>
      <c r="L15" s="7">
        <v>233.90741833333331</v>
      </c>
      <c r="M15" s="3">
        <v>4.8967651115058697</v>
      </c>
      <c r="N15" s="7">
        <v>262.001508</v>
      </c>
      <c r="O15" s="3">
        <v>0</v>
      </c>
      <c r="P15" s="7">
        <v>257.43535666666668</v>
      </c>
      <c r="Q15" s="3">
        <v>0.12192675461985177</v>
      </c>
      <c r="R15" s="7">
        <v>18.96842035294118</v>
      </c>
      <c r="S15" s="3">
        <v>2.0011168989635033</v>
      </c>
    </row>
    <row r="16" spans="1:19" x14ac:dyDescent="0.25">
      <c r="A16" s="2">
        <v>9</v>
      </c>
      <c r="B16" s="7">
        <v>246.330445</v>
      </c>
      <c r="C16" s="3">
        <v>0</v>
      </c>
      <c r="D16" s="7">
        <v>242.30003299999998</v>
      </c>
      <c r="E16" s="3">
        <v>0.7398509470940251</v>
      </c>
      <c r="F16" s="7">
        <v>29.504240249999999</v>
      </c>
      <c r="G16" s="3">
        <v>0.90618324283711948</v>
      </c>
      <c r="H16" s="7">
        <v>22.581917777777779</v>
      </c>
      <c r="I16" s="3">
        <v>0.34193173700720153</v>
      </c>
      <c r="J16" s="7">
        <v>242.34615199999999</v>
      </c>
      <c r="K16" s="3">
        <v>0</v>
      </c>
      <c r="L16" s="7">
        <v>233.82286433333334</v>
      </c>
      <c r="M16" s="3">
        <v>4.9011107228833977</v>
      </c>
      <c r="N16" s="7">
        <v>261.83614599999999</v>
      </c>
      <c r="O16" s="3">
        <v>0</v>
      </c>
      <c r="P16" s="7">
        <v>257.16679400000004</v>
      </c>
      <c r="Q16" s="3">
        <v>8.3286376711803792E-2</v>
      </c>
      <c r="R16" s="7">
        <v>17.979193705882359</v>
      </c>
      <c r="S16" s="3">
        <v>2.0682185463870035</v>
      </c>
    </row>
    <row r="17" spans="1:19" x14ac:dyDescent="0.25">
      <c r="A17" s="2">
        <v>10</v>
      </c>
      <c r="B17" s="7">
        <v>246.43806900000001</v>
      </c>
      <c r="C17" s="3">
        <v>0</v>
      </c>
      <c r="D17" s="7">
        <v>242.24233066666667</v>
      </c>
      <c r="E17" s="3">
        <v>0.50770876372034668</v>
      </c>
      <c r="F17" s="7">
        <v>28.614498249999997</v>
      </c>
      <c r="G17" s="3">
        <v>0.75035587917424107</v>
      </c>
      <c r="H17" s="7">
        <v>20.392092800000004</v>
      </c>
      <c r="I17" s="3">
        <v>0.43796584689544843</v>
      </c>
      <c r="J17" s="7">
        <v>234.19872699999999</v>
      </c>
      <c r="K17" s="3">
        <v>0</v>
      </c>
      <c r="L17" s="7">
        <v>237.71480566666665</v>
      </c>
      <c r="M17" s="3">
        <v>0.64441914132797284</v>
      </c>
      <c r="N17" s="7">
        <v>261.80232100000001</v>
      </c>
      <c r="O17" s="3">
        <v>0</v>
      </c>
      <c r="P17" s="7">
        <v>257.35199000000006</v>
      </c>
      <c r="Q17" s="3">
        <v>0.29795659980396111</v>
      </c>
      <c r="R17" s="7">
        <v>19.259341529411767</v>
      </c>
      <c r="S17" s="3">
        <v>3.0870103771378772</v>
      </c>
    </row>
    <row r="18" spans="1:19" x14ac:dyDescent="0.25">
      <c r="A18" s="2">
        <v>11</v>
      </c>
      <c r="B18" s="7">
        <v>246.42081300000001</v>
      </c>
      <c r="C18" s="3">
        <v>0</v>
      </c>
      <c r="D18" s="7">
        <v>241.99244966666666</v>
      </c>
      <c r="E18" s="3">
        <v>0.20851483348911234</v>
      </c>
      <c r="F18" s="7">
        <v>26.7034995</v>
      </c>
      <c r="G18" s="3">
        <v>0.32221851727478235</v>
      </c>
      <c r="H18" s="7">
        <v>18.7874999</v>
      </c>
      <c r="I18" s="3">
        <v>0.42032920437791865</v>
      </c>
      <c r="J18" s="7">
        <v>242.15022400000001</v>
      </c>
      <c r="K18" s="3">
        <v>0</v>
      </c>
      <c r="L18" s="7">
        <v>237.65024566666668</v>
      </c>
      <c r="M18" s="3">
        <v>0.46710155363167338</v>
      </c>
      <c r="N18" s="7">
        <v>261.80968799999999</v>
      </c>
      <c r="O18" s="3">
        <v>0</v>
      </c>
      <c r="P18" s="7">
        <v>257.35657599999996</v>
      </c>
      <c r="Q18" s="3">
        <v>8.8079993199430932E-3</v>
      </c>
      <c r="R18" s="7">
        <v>19.778512941176469</v>
      </c>
      <c r="S18" s="3">
        <v>2.9393500153542895</v>
      </c>
    </row>
    <row r="19" spans="1:19" x14ac:dyDescent="0.25">
      <c r="A19" s="2">
        <v>12</v>
      </c>
      <c r="B19" s="7">
        <v>246.375327</v>
      </c>
      <c r="C19" s="3">
        <v>0</v>
      </c>
      <c r="D19" s="7">
        <v>241.895791</v>
      </c>
      <c r="E19" s="3">
        <v>0.22907884694879724</v>
      </c>
      <c r="F19" s="7">
        <v>26.43641075</v>
      </c>
      <c r="G19" s="3">
        <v>0.70586833601865961</v>
      </c>
      <c r="H19" s="7">
        <v>17.5483282</v>
      </c>
      <c r="I19" s="3">
        <v>1.3314089856587177</v>
      </c>
      <c r="J19" s="7">
        <v>242.223545</v>
      </c>
      <c r="K19" s="3">
        <v>0</v>
      </c>
      <c r="L19" s="7">
        <v>237.71801733333334</v>
      </c>
      <c r="M19" s="3">
        <v>0.39443401123513383</v>
      </c>
      <c r="N19" s="7">
        <v>261.90158300000002</v>
      </c>
      <c r="O19" s="3">
        <v>0</v>
      </c>
      <c r="P19" s="7">
        <v>257.27777666666663</v>
      </c>
      <c r="Q19" s="3">
        <v>9.8702723643239385E-2</v>
      </c>
      <c r="R19" s="7">
        <v>19.262398529411765</v>
      </c>
      <c r="S19" s="3">
        <v>3.4408433130393234</v>
      </c>
    </row>
    <row r="20" spans="1:19" x14ac:dyDescent="0.25">
      <c r="A20" s="2">
        <v>13</v>
      </c>
      <c r="B20" s="7">
        <v>246.44545400000001</v>
      </c>
      <c r="C20" s="3">
        <v>0</v>
      </c>
      <c r="D20" s="7">
        <v>242.11804366666669</v>
      </c>
      <c r="E20" s="3">
        <v>0.48265065695236209</v>
      </c>
      <c r="F20" s="7">
        <v>26.199220500000003</v>
      </c>
      <c r="G20" s="3">
        <v>0.29694385283116786</v>
      </c>
      <c r="H20" s="7">
        <v>15.894965600000001</v>
      </c>
      <c r="I20" s="3">
        <v>0.30762548342165175</v>
      </c>
      <c r="J20" s="7">
        <v>234.980301</v>
      </c>
      <c r="K20" s="3">
        <v>0</v>
      </c>
      <c r="L20" s="7">
        <v>237.51547833333333</v>
      </c>
      <c r="M20" s="3">
        <v>0.24232323809782946</v>
      </c>
      <c r="N20" s="7">
        <v>261.84977199999997</v>
      </c>
      <c r="O20" s="3">
        <v>0</v>
      </c>
      <c r="P20" s="7">
        <v>257.31971866666663</v>
      </c>
      <c r="Q20" s="3">
        <v>0.15063583028277297</v>
      </c>
      <c r="R20" s="7">
        <v>19.646251617647067</v>
      </c>
      <c r="S20" s="3">
        <v>3.4480023421486621</v>
      </c>
    </row>
    <row r="21" spans="1:19" x14ac:dyDescent="0.25">
      <c r="A21" s="2">
        <v>14</v>
      </c>
      <c r="B21" s="7">
        <v>246.51908</v>
      </c>
      <c r="C21" s="3">
        <v>0</v>
      </c>
      <c r="D21" s="7">
        <v>241.81768449999998</v>
      </c>
      <c r="E21" s="3">
        <v>6.7421500033423579E-2</v>
      </c>
      <c r="F21" s="7">
        <v>24.75587325</v>
      </c>
      <c r="G21" s="3">
        <v>0.19803938763697349</v>
      </c>
      <c r="H21" s="7">
        <v>14.780108899999998</v>
      </c>
      <c r="I21" s="3">
        <v>0.23801579692466754</v>
      </c>
      <c r="J21" s="7">
        <v>242.23890499999999</v>
      </c>
      <c r="K21" s="3">
        <v>0</v>
      </c>
      <c r="L21" s="7">
        <v>237.24532500000001</v>
      </c>
      <c r="M21" s="3">
        <v>4.4940874641695334E-2</v>
      </c>
      <c r="N21" s="7">
        <v>261.94189499999999</v>
      </c>
      <c r="O21" s="3">
        <v>0</v>
      </c>
      <c r="P21" s="7">
        <v>257.32971333333336</v>
      </c>
      <c r="Q21" s="3">
        <v>0.20032739039586869</v>
      </c>
      <c r="R21" s="7">
        <v>18.493297705882355</v>
      </c>
      <c r="S21" s="3">
        <v>4.4769166068423738</v>
      </c>
    </row>
    <row r="22" spans="1:19" x14ac:dyDescent="0.25">
      <c r="A22" s="2">
        <v>15</v>
      </c>
      <c r="B22" s="7">
        <v>246.50138100000001</v>
      </c>
      <c r="C22" s="3">
        <v>0</v>
      </c>
      <c r="D22" s="7">
        <v>241.75026166666666</v>
      </c>
      <c r="E22" s="3">
        <v>0.1085958530968887</v>
      </c>
      <c r="F22" s="7">
        <v>23.833493250000004</v>
      </c>
      <c r="G22" s="3">
        <v>0.88751096463735535</v>
      </c>
      <c r="H22" s="7">
        <v>13.955663599999999</v>
      </c>
      <c r="I22" s="3">
        <v>0.34655774008447709</v>
      </c>
      <c r="J22" s="7">
        <v>242.259671</v>
      </c>
      <c r="K22" s="3">
        <v>0</v>
      </c>
      <c r="L22" s="7">
        <v>237.28403233333333</v>
      </c>
      <c r="M22" s="3">
        <v>4.2747353524726375E-2</v>
      </c>
      <c r="N22" s="7">
        <v>261.99968000000001</v>
      </c>
      <c r="O22" s="3">
        <v>0</v>
      </c>
      <c r="P22" s="7">
        <v>257.13256499999994</v>
      </c>
      <c r="Q22" s="3">
        <v>0.16978462974001013</v>
      </c>
      <c r="R22" s="7">
        <v>18.953679029411774</v>
      </c>
      <c r="S22" s="3">
        <v>4.4196828846034402</v>
      </c>
    </row>
    <row r="23" spans="1:19" x14ac:dyDescent="0.25">
      <c r="A23" s="2">
        <v>16</v>
      </c>
      <c r="B23" s="7">
        <v>246.702507</v>
      </c>
      <c r="C23" s="3">
        <v>0</v>
      </c>
      <c r="D23" s="7">
        <v>241.83773233333332</v>
      </c>
      <c r="E23" s="3">
        <v>2.5568225321675176E-2</v>
      </c>
      <c r="F23" s="7">
        <v>24.647829250000001</v>
      </c>
      <c r="G23" s="3">
        <v>0.65347731637158435</v>
      </c>
      <c r="H23" s="7">
        <v>13.172254499999999</v>
      </c>
      <c r="I23" s="3">
        <v>0.4055775160115363</v>
      </c>
      <c r="J23" s="7">
        <v>241.29889499999999</v>
      </c>
      <c r="K23" s="3">
        <v>0</v>
      </c>
      <c r="L23" s="7">
        <v>237.30206033333334</v>
      </c>
      <c r="M23" s="3">
        <v>2.2767078156488627E-2</v>
      </c>
      <c r="N23" s="7">
        <v>261.95046600000001</v>
      </c>
      <c r="O23" s="3">
        <v>0</v>
      </c>
      <c r="P23" s="7">
        <v>257.33894933333335</v>
      </c>
      <c r="Q23" s="3">
        <v>8.2361775194066622E-2</v>
      </c>
      <c r="R23" s="7">
        <v>18.222616411764712</v>
      </c>
      <c r="S23" s="3">
        <v>5.2850337883305496</v>
      </c>
    </row>
    <row r="24" spans="1:19" x14ac:dyDescent="0.25">
      <c r="A24" s="2">
        <v>17</v>
      </c>
      <c r="B24" s="7">
        <v>246.54326699999999</v>
      </c>
      <c r="C24" s="3">
        <v>0</v>
      </c>
      <c r="D24" s="7">
        <v>241.642608</v>
      </c>
      <c r="E24" s="3">
        <v>0.13148399999323906</v>
      </c>
      <c r="F24" s="7">
        <v>23.841607749999998</v>
      </c>
      <c r="G24" s="3">
        <v>0.88546828642909658</v>
      </c>
      <c r="H24" s="7">
        <v>12.3116647</v>
      </c>
      <c r="I24" s="3">
        <v>5.9875969139487048E-2</v>
      </c>
      <c r="J24" s="7">
        <v>242.08758499999999</v>
      </c>
      <c r="K24" s="3">
        <v>0</v>
      </c>
      <c r="L24" s="7">
        <v>237.90600099999997</v>
      </c>
      <c r="M24" s="3">
        <v>0.55481527800818708</v>
      </c>
      <c r="N24" s="7">
        <v>262.16781099999997</v>
      </c>
      <c r="O24" s="3">
        <v>0</v>
      </c>
      <c r="P24" s="7">
        <v>257.20571766666666</v>
      </c>
      <c r="Q24" s="3">
        <v>0.15177905447014386</v>
      </c>
      <c r="R24" s="7">
        <v>19.753304235294113</v>
      </c>
      <c r="S24" s="3">
        <v>5.7720607754639541</v>
      </c>
    </row>
    <row r="25" spans="1:19" x14ac:dyDescent="0.25">
      <c r="A25" s="2">
        <v>18</v>
      </c>
      <c r="B25" s="7">
        <v>246.55945199999999</v>
      </c>
      <c r="C25" s="3">
        <v>0</v>
      </c>
      <c r="D25" s="7">
        <v>242.00595266666664</v>
      </c>
      <c r="E25" s="3">
        <v>0.60694782469160424</v>
      </c>
      <c r="F25" s="7">
        <v>23.188536250000002</v>
      </c>
      <c r="G25" s="3">
        <v>0.88528941650604698</v>
      </c>
      <c r="H25" s="7">
        <v>12.0366847</v>
      </c>
      <c r="I25" s="3">
        <v>0.79508832961815001</v>
      </c>
      <c r="J25" s="7">
        <v>242.55678599999999</v>
      </c>
      <c r="K25" s="3">
        <v>0</v>
      </c>
      <c r="L25" s="7">
        <v>237.34171966666668</v>
      </c>
      <c r="M25" s="3">
        <v>7.5124897239188748E-2</v>
      </c>
      <c r="N25" s="7">
        <v>262.03233899999998</v>
      </c>
      <c r="O25" s="3">
        <v>0</v>
      </c>
      <c r="P25" s="7">
        <v>257.31332733333335</v>
      </c>
      <c r="Q25" s="3">
        <v>0.19140101309940996</v>
      </c>
      <c r="R25" s="7">
        <v>18.861187470588234</v>
      </c>
      <c r="S25" s="3">
        <v>5.8464491993861802</v>
      </c>
    </row>
    <row r="26" spans="1:19" x14ac:dyDescent="0.25">
      <c r="A26" s="2">
        <v>19</v>
      </c>
      <c r="B26" s="7">
        <v>246.625237</v>
      </c>
      <c r="C26" s="3">
        <v>0</v>
      </c>
      <c r="D26" s="7">
        <v>242.37702133333335</v>
      </c>
      <c r="E26" s="3">
        <v>0.4263898576760915</v>
      </c>
      <c r="F26" s="7">
        <v>22.609178750000002</v>
      </c>
      <c r="G26" s="3">
        <v>0.70871047119230224</v>
      </c>
      <c r="H26" s="7">
        <v>11.9339896</v>
      </c>
      <c r="I26" s="3">
        <v>1.6244237374349793</v>
      </c>
      <c r="J26" s="7">
        <v>242.312253</v>
      </c>
      <c r="K26" s="3">
        <v>0</v>
      </c>
      <c r="L26" s="7">
        <v>237.538107</v>
      </c>
      <c r="M26" s="3">
        <v>0.25206986485300753</v>
      </c>
      <c r="N26" s="7">
        <v>261.84684199999998</v>
      </c>
      <c r="O26" s="3">
        <v>0</v>
      </c>
      <c r="P26" s="7">
        <v>257.287464</v>
      </c>
      <c r="Q26" s="3">
        <v>0.22483196873237632</v>
      </c>
      <c r="R26" s="7">
        <v>17.531113088235291</v>
      </c>
      <c r="S26" s="3">
        <v>6.3151383017288145</v>
      </c>
    </row>
    <row r="27" spans="1:19" x14ac:dyDescent="0.25">
      <c r="A27" s="2">
        <v>20</v>
      </c>
      <c r="B27" s="7">
        <v>246.71243699999999</v>
      </c>
      <c r="C27" s="3">
        <v>0</v>
      </c>
      <c r="D27" s="7">
        <v>241.84253766666666</v>
      </c>
      <c r="E27" s="3">
        <v>0.13445791505801771</v>
      </c>
      <c r="F27" s="7">
        <v>22.3171575</v>
      </c>
      <c r="G27" s="3">
        <v>0.67627032693497602</v>
      </c>
      <c r="H27" s="7">
        <v>10.679778000000001</v>
      </c>
      <c r="I27" s="3">
        <v>5.9006636857233348E-2</v>
      </c>
      <c r="J27" s="7">
        <v>242.41799900000001</v>
      </c>
      <c r="K27" s="3">
        <v>0</v>
      </c>
      <c r="L27" s="7">
        <v>237.8665566666667</v>
      </c>
      <c r="M27" s="3">
        <v>0.35823892216828107</v>
      </c>
      <c r="N27" s="7">
        <v>261.96127899999999</v>
      </c>
      <c r="O27" s="3">
        <v>0</v>
      </c>
      <c r="P27" s="7">
        <v>257.99922366666669</v>
      </c>
      <c r="Q27" s="3">
        <v>1.1908399237901894</v>
      </c>
      <c r="R27" s="7">
        <v>19.772225558823529</v>
      </c>
      <c r="S27" s="3">
        <v>6.3812539498502527</v>
      </c>
    </row>
    <row r="28" spans="1:19" x14ac:dyDescent="0.25">
      <c r="A28" s="2">
        <v>21</v>
      </c>
      <c r="B28" s="7">
        <v>246.71558999999999</v>
      </c>
      <c r="C28" s="3">
        <v>0</v>
      </c>
      <c r="D28" s="7">
        <v>241.86713633333332</v>
      </c>
      <c r="E28" s="3">
        <v>0.23520541495417699</v>
      </c>
      <c r="F28" s="7">
        <v>21.587542000000003</v>
      </c>
      <c r="G28" s="3">
        <v>0.67250071551364332</v>
      </c>
      <c r="H28" s="7">
        <v>10.283194200000001</v>
      </c>
      <c r="I28" s="3">
        <v>0.23293752774414114</v>
      </c>
      <c r="J28" s="7">
        <v>242.598052</v>
      </c>
      <c r="K28" s="3">
        <v>0</v>
      </c>
      <c r="L28" s="7">
        <v>233.89919699999999</v>
      </c>
      <c r="M28" s="3">
        <v>4.8319294276096194</v>
      </c>
      <c r="N28" s="7">
        <v>262.07350200000002</v>
      </c>
      <c r="O28" s="3">
        <v>0</v>
      </c>
      <c r="P28" s="7">
        <v>257.22011733333335</v>
      </c>
      <c r="Q28" s="3">
        <v>0.24921487999877295</v>
      </c>
      <c r="R28" s="7">
        <v>17.463875411764704</v>
      </c>
      <c r="S28" s="3">
        <v>6.8619164896842131</v>
      </c>
    </row>
    <row r="29" spans="1:19" x14ac:dyDescent="0.25">
      <c r="A29" s="2">
        <v>22</v>
      </c>
      <c r="B29" s="7">
        <v>246.80716100000001</v>
      </c>
      <c r="C29" s="3">
        <v>0</v>
      </c>
      <c r="D29" s="7">
        <v>241.83617533333336</v>
      </c>
      <c r="E29" s="3">
        <v>0.18094437774904162</v>
      </c>
      <c r="F29" s="7">
        <v>21.350327250000003</v>
      </c>
      <c r="G29" s="3">
        <v>0.54631845233769905</v>
      </c>
      <c r="H29" s="7">
        <v>10.051623599999999</v>
      </c>
      <c r="I29" s="3">
        <v>0.58385373738434676</v>
      </c>
      <c r="J29" s="7">
        <v>236.06265400000001</v>
      </c>
      <c r="K29" s="3">
        <v>0</v>
      </c>
      <c r="L29" s="7">
        <v>237.40240866666667</v>
      </c>
      <c r="M29" s="3">
        <v>0.16173655604413328</v>
      </c>
      <c r="N29" s="7">
        <v>262.44088599999998</v>
      </c>
      <c r="O29" s="3">
        <v>0</v>
      </c>
      <c r="P29" s="7">
        <v>257.29463233333331</v>
      </c>
      <c r="Q29" s="3">
        <v>0.16211353582158089</v>
      </c>
      <c r="R29" s="7">
        <v>16.758922852941176</v>
      </c>
      <c r="S29" s="3">
        <v>6.2883830143203872</v>
      </c>
    </row>
    <row r="30" spans="1:19" x14ac:dyDescent="0.25">
      <c r="A30" s="2">
        <v>23</v>
      </c>
      <c r="B30" s="7">
        <v>246.71999099999999</v>
      </c>
      <c r="C30" s="3">
        <v>0</v>
      </c>
      <c r="D30" s="7">
        <v>241.91161933333333</v>
      </c>
      <c r="E30" s="3">
        <v>0.16929102595332776</v>
      </c>
      <c r="F30" s="7">
        <v>20.738394999999997</v>
      </c>
      <c r="G30" s="3">
        <v>0.56483741683125754</v>
      </c>
      <c r="H30" s="7">
        <v>9.4410091999999999</v>
      </c>
      <c r="I30" s="3">
        <v>7.5850996482418442E-2</v>
      </c>
      <c r="J30" s="7">
        <v>242.54928100000001</v>
      </c>
      <c r="K30" s="3">
        <v>0</v>
      </c>
      <c r="L30" s="7">
        <v>237.3224303333333</v>
      </c>
      <c r="M30" s="3">
        <v>0.1512093627891983</v>
      </c>
      <c r="N30" s="7">
        <v>262.32482099999999</v>
      </c>
      <c r="O30" s="3">
        <v>0</v>
      </c>
      <c r="P30" s="7">
        <v>257.23657466666663</v>
      </c>
      <c r="Q30" s="3">
        <v>0.16127057476027437</v>
      </c>
      <c r="R30" s="7">
        <v>18.25794655882353</v>
      </c>
      <c r="S30" s="3">
        <v>7.0619355485102417</v>
      </c>
    </row>
    <row r="31" spans="1:19" x14ac:dyDescent="0.25">
      <c r="A31" s="2">
        <v>24</v>
      </c>
      <c r="B31" s="7">
        <v>246.81966700000001</v>
      </c>
      <c r="C31" s="3">
        <v>0</v>
      </c>
      <c r="D31" s="7">
        <v>241.85665200000003</v>
      </c>
      <c r="E31" s="3">
        <v>0.11835989195933193</v>
      </c>
      <c r="F31" s="7">
        <v>20.350855249999999</v>
      </c>
      <c r="G31" s="3">
        <v>0.50202551238186965</v>
      </c>
      <c r="H31" s="7">
        <v>9.3122794999999989</v>
      </c>
      <c r="I31" s="3">
        <v>0.37284395622040134</v>
      </c>
      <c r="J31" s="7">
        <v>242.512058</v>
      </c>
      <c r="K31" s="3">
        <v>0</v>
      </c>
      <c r="L31" s="7">
        <v>238.01185233333331</v>
      </c>
      <c r="M31" s="3">
        <v>1.1499439548092889</v>
      </c>
      <c r="N31" s="7">
        <v>262.30447400000003</v>
      </c>
      <c r="O31" s="3">
        <v>0</v>
      </c>
      <c r="P31" s="7">
        <v>257.31389333333334</v>
      </c>
      <c r="Q31" s="3">
        <v>0.21509703137323269</v>
      </c>
      <c r="R31" s="7">
        <v>18.183163529411761</v>
      </c>
      <c r="S31" s="3">
        <v>6.6206298085175597</v>
      </c>
    </row>
    <row r="32" spans="1:19" x14ac:dyDescent="0.25">
      <c r="A32" s="2">
        <v>25</v>
      </c>
      <c r="B32" s="7">
        <v>246.85303500000001</v>
      </c>
      <c r="C32" s="3">
        <v>0</v>
      </c>
      <c r="D32" s="7">
        <v>242.275769</v>
      </c>
      <c r="E32" s="3">
        <v>0.32569400000068122</v>
      </c>
      <c r="F32" s="7">
        <v>20.234934249999998</v>
      </c>
      <c r="G32" s="3">
        <v>0.48209720320468735</v>
      </c>
      <c r="H32" s="7">
        <v>9.1696527999999997</v>
      </c>
      <c r="I32" s="3">
        <v>0.46198272563758624</v>
      </c>
      <c r="J32" s="7">
        <v>242.58878799999999</v>
      </c>
      <c r="K32" s="3">
        <v>0</v>
      </c>
      <c r="L32" s="7">
        <v>245.22384033333333</v>
      </c>
      <c r="M32" s="3">
        <v>11.235779035643437</v>
      </c>
      <c r="N32" s="7">
        <v>261.98782199999999</v>
      </c>
      <c r="O32" s="3">
        <v>0</v>
      </c>
      <c r="P32" s="7">
        <v>257.24730900000003</v>
      </c>
      <c r="Q32" s="3">
        <v>0.12292854230161647</v>
      </c>
      <c r="R32" s="7">
        <v>19.406174029411766</v>
      </c>
      <c r="S32" s="3">
        <v>7.2401406467937921</v>
      </c>
    </row>
    <row r="33" spans="1:19" x14ac:dyDescent="0.25">
      <c r="A33" s="2">
        <v>26</v>
      </c>
      <c r="B33" s="7">
        <v>247.01917399999999</v>
      </c>
      <c r="C33" s="3">
        <v>0</v>
      </c>
      <c r="D33" s="7">
        <v>242.34096333333335</v>
      </c>
      <c r="E33" s="3">
        <v>0.55266612039015905</v>
      </c>
      <c r="F33" s="7">
        <v>19.70632075</v>
      </c>
      <c r="G33" s="3">
        <v>0.36856854897386643</v>
      </c>
      <c r="H33" s="7">
        <v>8.6166719000000001</v>
      </c>
      <c r="I33" s="3">
        <v>0.32612357536933045</v>
      </c>
      <c r="J33" s="7">
        <v>242.660787</v>
      </c>
      <c r="K33" s="3">
        <v>0</v>
      </c>
      <c r="L33" s="7">
        <v>237.26140566666666</v>
      </c>
      <c r="M33" s="3">
        <v>9.0742500445997257E-2</v>
      </c>
      <c r="N33" s="7">
        <v>262.21581900000001</v>
      </c>
      <c r="O33" s="3">
        <v>0</v>
      </c>
      <c r="P33" s="7">
        <v>257.19912800000003</v>
      </c>
      <c r="Q33" s="3">
        <v>6.5751951340785292E-2</v>
      </c>
      <c r="R33" s="7">
        <v>16.812693030303027</v>
      </c>
      <c r="S33" s="3">
        <v>7.084861945981431</v>
      </c>
    </row>
    <row r="34" spans="1:19" x14ac:dyDescent="0.25">
      <c r="A34" s="2">
        <v>27</v>
      </c>
      <c r="B34" s="7">
        <v>246.945672</v>
      </c>
      <c r="C34" s="3">
        <v>0</v>
      </c>
      <c r="D34" s="7">
        <v>242.08406566666667</v>
      </c>
      <c r="E34" s="3">
        <v>0.40594426556235891</v>
      </c>
      <c r="F34" s="7">
        <v>19.602668250000001</v>
      </c>
      <c r="G34" s="3">
        <v>0.47305720419169811</v>
      </c>
      <c r="H34" s="7">
        <v>8.5274359000000004</v>
      </c>
      <c r="I34" s="3">
        <v>0.69308893844736197</v>
      </c>
      <c r="J34" s="7">
        <v>235.34067099999999</v>
      </c>
      <c r="K34" s="3">
        <v>0</v>
      </c>
      <c r="L34" s="7">
        <v>237.240576</v>
      </c>
      <c r="M34" s="3">
        <v>4.8380673215540786E-2</v>
      </c>
      <c r="N34" s="7">
        <v>262.36979600000001</v>
      </c>
      <c r="O34" s="3">
        <v>0</v>
      </c>
      <c r="P34" s="7">
        <v>257.31790633333338</v>
      </c>
      <c r="Q34" s="3">
        <v>0.23447025814226419</v>
      </c>
      <c r="R34" s="7">
        <v>17.23930566666666</v>
      </c>
      <c r="S34" s="3">
        <v>7.2365690548838488</v>
      </c>
    </row>
    <row r="35" spans="1:19" x14ac:dyDescent="0.25">
      <c r="A35" s="2">
        <v>28</v>
      </c>
      <c r="B35" s="7">
        <v>247.018812</v>
      </c>
      <c r="C35" s="3">
        <v>0</v>
      </c>
      <c r="D35" s="7">
        <v>231.50706957142856</v>
      </c>
      <c r="E35" s="3">
        <v>25.786559009073681</v>
      </c>
      <c r="F35" s="7">
        <v>18.906947500000001</v>
      </c>
      <c r="G35" s="3">
        <v>0.27875622964375568</v>
      </c>
      <c r="H35" s="7">
        <v>8.5077086999999985</v>
      </c>
      <c r="I35" s="3">
        <v>0.45787888679564709</v>
      </c>
      <c r="J35" s="7">
        <v>241.85322400000001</v>
      </c>
      <c r="K35" s="3">
        <v>0</v>
      </c>
      <c r="L35" s="7">
        <v>234.63940875</v>
      </c>
      <c r="M35" s="3">
        <v>4.4151275144527906</v>
      </c>
      <c r="N35" s="7">
        <v>261.79355950000001</v>
      </c>
      <c r="O35" s="3">
        <v>1.2134995103149336E-3</v>
      </c>
      <c r="P35" s="7">
        <v>257.33213799999999</v>
      </c>
      <c r="Q35" s="3">
        <v>0</v>
      </c>
      <c r="R35" s="7">
        <v>16.724734968750003</v>
      </c>
      <c r="S35" s="3">
        <v>7.0022010159697237</v>
      </c>
    </row>
    <row r="36" spans="1:19" x14ac:dyDescent="0.25">
      <c r="A36" s="2">
        <v>29</v>
      </c>
      <c r="B36" s="7">
        <v>246.91390699999999</v>
      </c>
      <c r="C36" s="3">
        <v>0</v>
      </c>
      <c r="D36" s="7">
        <v>241.99022557142857</v>
      </c>
      <c r="E36" s="3">
        <v>0.46940289937735941</v>
      </c>
      <c r="F36" s="7">
        <v>19.30822075</v>
      </c>
      <c r="G36" s="3">
        <v>0.31895268712728858</v>
      </c>
      <c r="H36" s="7">
        <v>7.9283222000000011</v>
      </c>
      <c r="I36" s="3">
        <v>0.35517697558110622</v>
      </c>
      <c r="J36" s="7">
        <v>236.80800099999999</v>
      </c>
      <c r="K36" s="3">
        <v>0</v>
      </c>
      <c r="L36" s="7">
        <v>232.11652624999999</v>
      </c>
      <c r="M36" s="3">
        <v>5.1075393490851724</v>
      </c>
      <c r="N36" s="7">
        <v>262.41570100000001</v>
      </c>
      <c r="O36" s="3">
        <v>0</v>
      </c>
      <c r="P36" s="7">
        <v>257.44360749999998</v>
      </c>
      <c r="Q36" s="3">
        <v>0.22258950004636791</v>
      </c>
      <c r="R36" s="7">
        <v>17.459034281249998</v>
      </c>
      <c r="S36" s="3">
        <v>7.0515531740340354</v>
      </c>
    </row>
    <row r="37" spans="1:19" x14ac:dyDescent="0.25">
      <c r="A37" s="2">
        <v>30</v>
      </c>
      <c r="B37" s="7">
        <v>247.10701900000001</v>
      </c>
      <c r="C37" s="3">
        <v>0</v>
      </c>
      <c r="D37" s="7">
        <v>242.10255040000001</v>
      </c>
      <c r="E37" s="3">
        <v>0.32376810443398324</v>
      </c>
      <c r="F37" s="7">
        <v>19.462290000000003</v>
      </c>
      <c r="G37" s="3">
        <v>0.34964547833976412</v>
      </c>
      <c r="H37" s="7">
        <v>7.7593162000000007</v>
      </c>
      <c r="I37" s="3">
        <v>0.35263114291614422</v>
      </c>
      <c r="J37" s="7">
        <v>242.18814499999999</v>
      </c>
      <c r="K37" s="3">
        <v>0</v>
      </c>
      <c r="L37" s="7">
        <v>234.63724400000001</v>
      </c>
      <c r="M37" s="3">
        <v>4.3873632530278215</v>
      </c>
      <c r="N37" s="7">
        <v>262.50388700000002</v>
      </c>
      <c r="O37" s="3">
        <v>0</v>
      </c>
      <c r="P37" s="7">
        <v>257.24542150000002</v>
      </c>
      <c r="Q37" s="3">
        <v>0.19485049993678905</v>
      </c>
      <c r="R37" s="7">
        <v>17.1912389375</v>
      </c>
      <c r="S37" s="3">
        <v>7.3569513147395975</v>
      </c>
    </row>
    <row r="38" spans="1:19" x14ac:dyDescent="0.25">
      <c r="A38" s="2">
        <v>31</v>
      </c>
      <c r="B38" s="7">
        <v>247.09640999999999</v>
      </c>
      <c r="C38" s="3">
        <v>0</v>
      </c>
      <c r="D38" s="7">
        <v>242.34283366666668</v>
      </c>
      <c r="E38" s="3">
        <v>0.50451898694766018</v>
      </c>
      <c r="F38" s="7">
        <v>19.473775249999999</v>
      </c>
      <c r="G38" s="3">
        <v>0.50183958771968118</v>
      </c>
      <c r="H38" s="7">
        <v>7.4201297000000013</v>
      </c>
      <c r="I38" s="3">
        <v>0.22453392702169561</v>
      </c>
      <c r="J38" s="7">
        <v>242.158601</v>
      </c>
      <c r="K38" s="3">
        <v>0</v>
      </c>
      <c r="L38" s="7">
        <v>227.017516</v>
      </c>
      <c r="M38" s="3">
        <v>0</v>
      </c>
      <c r="N38" s="7">
        <v>262.368042</v>
      </c>
      <c r="O38" s="3">
        <v>0</v>
      </c>
      <c r="P38" s="7">
        <v>257.25878699999998</v>
      </c>
      <c r="Q38" s="3">
        <v>3.5590001095656448E-3</v>
      </c>
      <c r="R38" s="7">
        <v>16.484906718749997</v>
      </c>
      <c r="S38" s="3">
        <v>7.558230125214445</v>
      </c>
    </row>
    <row r="39" spans="1:19" x14ac:dyDescent="0.25">
      <c r="A39" s="2">
        <v>32</v>
      </c>
      <c r="B39" s="7">
        <v>247.02112099999999</v>
      </c>
      <c r="C39" s="3">
        <v>0</v>
      </c>
      <c r="D39" s="7">
        <v>241.969112</v>
      </c>
      <c r="E39" s="3">
        <v>4.565558698036077E-2</v>
      </c>
      <c r="F39" s="7">
        <v>19.68554825</v>
      </c>
      <c r="G39" s="3">
        <v>0.65479832084670986</v>
      </c>
      <c r="H39" s="7">
        <v>7.3082419000000005</v>
      </c>
      <c r="I39" s="3">
        <v>0.40485403773197665</v>
      </c>
      <c r="J39" s="7">
        <v>242.149551</v>
      </c>
      <c r="K39" s="3">
        <v>0</v>
      </c>
      <c r="L39" s="7">
        <v>237.36278999999999</v>
      </c>
      <c r="M39" s="3">
        <v>0</v>
      </c>
      <c r="N39" s="7">
        <v>262.055634</v>
      </c>
      <c r="O39" s="3">
        <v>0</v>
      </c>
      <c r="P39" s="7">
        <v>257.40982700000001</v>
      </c>
      <c r="Q39" s="3">
        <v>0.25906799998497376</v>
      </c>
      <c r="R39" s="7">
        <v>18.282200593749998</v>
      </c>
      <c r="S39" s="3">
        <v>7.4943406967237527</v>
      </c>
    </row>
    <row r="40" spans="1:19" x14ac:dyDescent="0.25">
      <c r="A40" s="2">
        <v>33</v>
      </c>
      <c r="B40" s="7">
        <v>247.48688100000001</v>
      </c>
      <c r="C40" s="3">
        <v>0</v>
      </c>
      <c r="D40" s="7">
        <v>242.09302500000001</v>
      </c>
      <c r="E40" s="3">
        <v>0.15032425817328582</v>
      </c>
      <c r="F40" s="7">
        <v>19.039418749999999</v>
      </c>
      <c r="G40" s="3">
        <v>0.81650509862260789</v>
      </c>
      <c r="H40" s="7">
        <v>7.203233599999999</v>
      </c>
      <c r="I40" s="3">
        <v>0.40004582462996624</v>
      </c>
      <c r="J40" s="7">
        <v>242.08339699999999</v>
      </c>
      <c r="K40" s="3">
        <v>0</v>
      </c>
      <c r="L40" s="7">
        <v>237.12586899999999</v>
      </c>
      <c r="M40" s="3">
        <v>0</v>
      </c>
      <c r="N40" s="7">
        <v>262.0668</v>
      </c>
      <c r="O40" s="3">
        <v>0</v>
      </c>
      <c r="P40" s="7">
        <v>257.21108949999996</v>
      </c>
      <c r="Q40" s="3">
        <v>0.11255950008280959</v>
      </c>
      <c r="R40" s="7">
        <v>18.887814124999995</v>
      </c>
      <c r="S40" s="3">
        <v>7.8339106006478954</v>
      </c>
    </row>
    <row r="41" spans="1:19" x14ac:dyDescent="0.25">
      <c r="A41" s="2">
        <v>34</v>
      </c>
      <c r="B41" s="7">
        <v>247.516808</v>
      </c>
      <c r="C41" s="3">
        <v>0</v>
      </c>
      <c r="D41" s="7">
        <v>235.82459733333334</v>
      </c>
      <c r="E41" s="3">
        <v>8.4678150576590241</v>
      </c>
      <c r="F41" s="7">
        <v>19.323878999999998</v>
      </c>
      <c r="G41" s="3">
        <v>0.87471039454528787</v>
      </c>
      <c r="H41" s="7">
        <v>6.9318298999999994</v>
      </c>
      <c r="I41" s="3">
        <v>0.2782573119536772</v>
      </c>
      <c r="J41" s="7">
        <v>241.97811400000001</v>
      </c>
      <c r="K41" s="3">
        <v>0</v>
      </c>
      <c r="L41" s="7">
        <v>237.173857</v>
      </c>
      <c r="M41" s="3">
        <v>0</v>
      </c>
      <c r="N41" s="7">
        <v>261.74348700000002</v>
      </c>
      <c r="O41" s="3">
        <v>0</v>
      </c>
      <c r="P41" s="7">
        <v>257.34905800000001</v>
      </c>
      <c r="Q41" s="3">
        <v>7.1183999971284315E-2</v>
      </c>
      <c r="R41" s="7">
        <v>20.834151406250001</v>
      </c>
      <c r="S41" s="3">
        <v>8.4387837478377037</v>
      </c>
    </row>
    <row r="42" spans="1:19" x14ac:dyDescent="0.25">
      <c r="A42" s="2">
        <v>35</v>
      </c>
      <c r="B42" s="7">
        <v>247.54180500000001</v>
      </c>
      <c r="C42" s="3">
        <v>0</v>
      </c>
      <c r="D42" s="7">
        <v>242.146423</v>
      </c>
      <c r="E42" s="3">
        <v>0.60351397105993065</v>
      </c>
      <c r="F42" s="7">
        <v>18.652385333333331</v>
      </c>
      <c r="G42" s="3">
        <v>0.54436690454157233</v>
      </c>
      <c r="H42" s="7">
        <v>7.0466445000000011</v>
      </c>
      <c r="I42" s="3">
        <v>0.48642519313872506</v>
      </c>
      <c r="J42" s="7">
        <v>231.78693200000001</v>
      </c>
      <c r="K42" s="3">
        <v>0</v>
      </c>
      <c r="L42" s="7">
        <v>235.12923440000003</v>
      </c>
      <c r="M42" s="3">
        <v>4.1590357959948872</v>
      </c>
      <c r="N42" s="7">
        <v>261.897064</v>
      </c>
      <c r="O42" s="3">
        <v>0</v>
      </c>
      <c r="P42" s="7">
        <v>257.199704</v>
      </c>
      <c r="Q42" s="3">
        <v>3.5294000068129792E-2</v>
      </c>
      <c r="R42" s="7">
        <v>21.759482451612907</v>
      </c>
      <c r="S42" s="3">
        <v>8.1826034443029805</v>
      </c>
    </row>
    <row r="43" spans="1:19" x14ac:dyDescent="0.25">
      <c r="A43" s="2">
        <v>36</v>
      </c>
      <c r="B43" s="7">
        <v>247.56183300000001</v>
      </c>
      <c r="C43" s="3">
        <v>0</v>
      </c>
      <c r="D43" s="7">
        <v>241.92403250000001</v>
      </c>
      <c r="E43" s="3">
        <v>0.12273078153934437</v>
      </c>
      <c r="F43" s="7">
        <v>18.604101666666665</v>
      </c>
      <c r="G43" s="3">
        <v>0.32799635504310887</v>
      </c>
      <c r="H43" s="7">
        <v>6.5632711999999982</v>
      </c>
      <c r="I43" s="3">
        <v>0.21772147039275314</v>
      </c>
      <c r="J43" s="7">
        <v>241.254774</v>
      </c>
      <c r="K43" s="3">
        <v>0</v>
      </c>
      <c r="L43" s="7">
        <v>237.16345440000001</v>
      </c>
      <c r="M43" s="3">
        <v>0.1059933301390711</v>
      </c>
      <c r="N43" s="7">
        <v>262.07028800000001</v>
      </c>
      <c r="O43" s="3">
        <v>0</v>
      </c>
      <c r="P43" s="7">
        <v>257.31794100000002</v>
      </c>
      <c r="Q43" s="3">
        <v>0.13955599996034779</v>
      </c>
      <c r="R43" s="7">
        <v>19.386276322580649</v>
      </c>
      <c r="S43" s="3">
        <v>8.256148849544207</v>
      </c>
    </row>
    <row r="44" spans="1:19" x14ac:dyDescent="0.25">
      <c r="A44" s="2">
        <v>37</v>
      </c>
      <c r="B44" s="7">
        <v>247.50328200000001</v>
      </c>
      <c r="C44" s="3">
        <v>0</v>
      </c>
      <c r="D44" s="7">
        <v>241.87328524999998</v>
      </c>
      <c r="E44" s="3">
        <v>7.0654938635336895E-2</v>
      </c>
      <c r="F44" s="7">
        <v>18.847266333333334</v>
      </c>
      <c r="G44" s="3">
        <v>0.57227459622645327</v>
      </c>
      <c r="H44" s="7">
        <v>6.6636107999999989</v>
      </c>
      <c r="I44" s="3">
        <v>0.48708475588461181</v>
      </c>
      <c r="J44" s="7">
        <v>246.31567899999999</v>
      </c>
      <c r="K44" s="3">
        <v>0</v>
      </c>
      <c r="L44" s="7">
        <v>237.1866066</v>
      </c>
      <c r="M44" s="3">
        <v>6.6816561151507275E-2</v>
      </c>
      <c r="N44" s="7">
        <v>261.86291499999999</v>
      </c>
      <c r="O44" s="3">
        <v>0</v>
      </c>
      <c r="P44" s="7">
        <v>257.35558500000002</v>
      </c>
      <c r="Q44" s="3">
        <v>0.12371500003431499</v>
      </c>
      <c r="R44" s="7">
        <v>19.607238129032257</v>
      </c>
      <c r="S44" s="3">
        <v>8.7716338060571157</v>
      </c>
    </row>
    <row r="45" spans="1:19" x14ac:dyDescent="0.25">
      <c r="A45" s="2">
        <v>38</v>
      </c>
      <c r="B45" s="7">
        <v>247.70870500000001</v>
      </c>
      <c r="C45" s="3">
        <v>0</v>
      </c>
      <c r="D45" s="7">
        <v>241.92541849999998</v>
      </c>
      <c r="E45" s="3">
        <v>0.1169944730620591</v>
      </c>
      <c r="F45" s="7">
        <v>18.563397333333331</v>
      </c>
      <c r="G45" s="3">
        <v>0.70406160250857619</v>
      </c>
      <c r="H45" s="7">
        <v>6.9068915000000004</v>
      </c>
      <c r="I45" s="3">
        <v>1.2688533886277191</v>
      </c>
      <c r="J45" s="7">
        <v>247.203136</v>
      </c>
      <c r="K45" s="3">
        <v>0</v>
      </c>
      <c r="L45" s="7">
        <v>237.22220699999997</v>
      </c>
      <c r="M45" s="3">
        <v>3.2301935571114014E-2</v>
      </c>
      <c r="N45" s="7">
        <v>262.06278400000002</v>
      </c>
      <c r="O45" s="3">
        <v>0</v>
      </c>
      <c r="P45" s="7">
        <v>257.40038966666663</v>
      </c>
      <c r="Q45" s="3">
        <v>4.2868747987344857E-2</v>
      </c>
      <c r="R45" s="7">
        <v>19.512715466666666</v>
      </c>
      <c r="S45" s="3">
        <v>9.187228983869657</v>
      </c>
    </row>
    <row r="46" spans="1:19" x14ac:dyDescent="0.25">
      <c r="A46" s="2">
        <v>39</v>
      </c>
      <c r="B46" s="7">
        <v>247.78752700000001</v>
      </c>
      <c r="C46" s="3">
        <v>0</v>
      </c>
      <c r="D46" s="7">
        <v>241.86182299999999</v>
      </c>
      <c r="E46" s="3">
        <v>0.10483443955972033</v>
      </c>
      <c r="F46" s="7">
        <v>18.324272666666669</v>
      </c>
      <c r="G46" s="3">
        <v>0.4640472061477291</v>
      </c>
      <c r="H46" s="7">
        <v>6.3228806000000004</v>
      </c>
      <c r="I46" s="3">
        <v>0.37429254011432472</v>
      </c>
      <c r="J46" s="7">
        <v>247.101012</v>
      </c>
      <c r="K46" s="3">
        <v>0</v>
      </c>
      <c r="L46" s="7">
        <v>235.1709874</v>
      </c>
      <c r="M46" s="3">
        <v>4.095629087767179</v>
      </c>
      <c r="N46" s="7">
        <v>262.147448</v>
      </c>
      <c r="O46" s="3">
        <v>0</v>
      </c>
      <c r="P46" s="7">
        <v>257.31401775</v>
      </c>
      <c r="Q46" s="3">
        <v>7.2757910251846178E-2</v>
      </c>
      <c r="R46" s="7">
        <v>18.221909137931036</v>
      </c>
      <c r="S46" s="3">
        <v>8.8666679267412789</v>
      </c>
    </row>
    <row r="47" spans="1:19" x14ac:dyDescent="0.25">
      <c r="A47" s="2">
        <v>40</v>
      </c>
      <c r="B47" s="7">
        <v>247.79633699999999</v>
      </c>
      <c r="C47" s="3">
        <v>0</v>
      </c>
      <c r="D47" s="7">
        <v>241.85885124999999</v>
      </c>
      <c r="E47" s="3">
        <v>0.15790715161282978</v>
      </c>
      <c r="F47" s="7">
        <v>18.345713666666668</v>
      </c>
      <c r="G47" s="3">
        <v>0.71673032537781312</v>
      </c>
      <c r="H47" s="7">
        <v>6.1912311000000004</v>
      </c>
      <c r="I47" s="3">
        <v>0.46670476652771997</v>
      </c>
      <c r="J47" s="7">
        <v>247.379683</v>
      </c>
      <c r="K47" s="3">
        <v>0</v>
      </c>
      <c r="L47" s="7">
        <v>237.23574619999999</v>
      </c>
      <c r="M47" s="3">
        <v>6.4127249095469477E-2</v>
      </c>
      <c r="N47" s="7">
        <v>262.163792</v>
      </c>
      <c r="O47" s="3">
        <v>0</v>
      </c>
      <c r="P47" s="7">
        <v>257.20261125000002</v>
      </c>
      <c r="Q47" s="3">
        <v>0.12759230438551455</v>
      </c>
      <c r="R47" s="7">
        <v>20.414483310344828</v>
      </c>
      <c r="S47" s="3">
        <v>8.8079953443107861</v>
      </c>
    </row>
    <row r="48" spans="1:19" x14ac:dyDescent="0.25">
      <c r="A48" s="2">
        <v>41</v>
      </c>
      <c r="B48" s="7">
        <v>247.84499</v>
      </c>
      <c r="C48" s="3">
        <v>0</v>
      </c>
      <c r="D48" s="7">
        <v>241.90626474999999</v>
      </c>
      <c r="E48" s="3">
        <v>0.12578199318512051</v>
      </c>
      <c r="F48" s="7">
        <v>18.368707333333333</v>
      </c>
      <c r="G48" s="3">
        <v>0.50914421999819437</v>
      </c>
      <c r="H48" s="7">
        <v>7.0125633999999994</v>
      </c>
      <c r="I48" s="3">
        <v>2.5744119269344701</v>
      </c>
      <c r="J48" s="7">
        <v>247.09033700000001</v>
      </c>
      <c r="K48" s="3">
        <v>0</v>
      </c>
      <c r="L48" s="7">
        <v>231.06102719999998</v>
      </c>
      <c r="M48" s="3">
        <v>4.9915521498215965</v>
      </c>
      <c r="N48" s="7">
        <v>262.022108</v>
      </c>
      <c r="O48" s="3">
        <v>0</v>
      </c>
      <c r="P48" s="7">
        <v>257.31047799999999</v>
      </c>
      <c r="Q48" s="3">
        <v>8.4128376183944614E-2</v>
      </c>
      <c r="R48" s="7">
        <v>23.102873862068964</v>
      </c>
      <c r="S48" s="3">
        <v>9.1655820311027689</v>
      </c>
    </row>
    <row r="49" spans="1:19" x14ac:dyDescent="0.25">
      <c r="A49" s="2">
        <v>42</v>
      </c>
      <c r="B49" s="7">
        <v>247.68333999999999</v>
      </c>
      <c r="C49" s="3">
        <v>0</v>
      </c>
      <c r="D49" s="7">
        <v>242.0049515</v>
      </c>
      <c r="E49" s="3">
        <v>6.4583124609587164E-2</v>
      </c>
      <c r="F49" s="7">
        <v>18.275638999999998</v>
      </c>
      <c r="G49" s="3">
        <v>0.62715943990671197</v>
      </c>
      <c r="H49" s="7">
        <v>5.8140061999999997</v>
      </c>
      <c r="I49" s="3">
        <v>0.23235542753453872</v>
      </c>
      <c r="J49" s="7">
        <v>239.75559100000001</v>
      </c>
      <c r="K49" s="3">
        <v>0</v>
      </c>
      <c r="L49" s="7">
        <v>237.18993259999996</v>
      </c>
      <c r="M49" s="3">
        <v>0.11562848843003239</v>
      </c>
      <c r="N49" s="7">
        <v>261.753714</v>
      </c>
      <c r="O49" s="3">
        <v>0</v>
      </c>
      <c r="P49" s="7">
        <v>257.15344949999997</v>
      </c>
      <c r="Q49" s="3">
        <v>0.11666328944976753</v>
      </c>
      <c r="R49" s="7">
        <v>20.206137000000002</v>
      </c>
      <c r="S49" s="3">
        <v>9.3356683494800166</v>
      </c>
    </row>
    <row r="50" spans="1:19" x14ac:dyDescent="0.25">
      <c r="A50" s="2">
        <v>43</v>
      </c>
      <c r="B50" s="7">
        <v>247.78473500000001</v>
      </c>
      <c r="C50" s="3">
        <v>0</v>
      </c>
      <c r="D50" s="7">
        <v>241.91103674999999</v>
      </c>
      <c r="E50" s="3">
        <v>7.4717229911733837E-2</v>
      </c>
      <c r="F50" s="7">
        <v>18.257388000000002</v>
      </c>
      <c r="G50" s="3">
        <v>0.49021028597182692</v>
      </c>
      <c r="H50" s="7">
        <v>5.8897766666666671</v>
      </c>
      <c r="I50" s="3">
        <v>0.40504541571395541</v>
      </c>
      <c r="J50" s="7">
        <v>240.80949899999999</v>
      </c>
      <c r="K50" s="3">
        <v>0</v>
      </c>
      <c r="L50" s="7">
        <v>235.20495120000001</v>
      </c>
      <c r="M50" s="3">
        <v>3.8606001064200881</v>
      </c>
      <c r="N50" s="7">
        <v>261.74611700000003</v>
      </c>
      <c r="O50" s="3">
        <v>0</v>
      </c>
      <c r="P50" s="7">
        <v>257.35116399999998</v>
      </c>
      <c r="Q50" s="3">
        <v>0.14221218067152386</v>
      </c>
      <c r="R50" s="7">
        <v>19.386289896551727</v>
      </c>
      <c r="S50" s="3">
        <v>9.356722659350508</v>
      </c>
    </row>
    <row r="51" spans="1:19" x14ac:dyDescent="0.25">
      <c r="A51" s="2">
        <v>44</v>
      </c>
      <c r="B51" s="7">
        <v>247.98744400000001</v>
      </c>
      <c r="C51" s="3">
        <v>0</v>
      </c>
      <c r="D51" s="7">
        <v>241.74887975000001</v>
      </c>
      <c r="E51" s="3">
        <v>0.19354869748484799</v>
      </c>
      <c r="F51" s="7">
        <v>18.18818966666667</v>
      </c>
      <c r="G51" s="3">
        <v>0.48219876216433527</v>
      </c>
      <c r="H51" s="7">
        <v>6.5916729000000007</v>
      </c>
      <c r="I51" s="3">
        <v>2.6084934212507571</v>
      </c>
      <c r="J51" s="7">
        <v>247.30339699999999</v>
      </c>
      <c r="K51" s="3">
        <v>0</v>
      </c>
      <c r="L51" s="7">
        <v>237.19586939999999</v>
      </c>
      <c r="M51" s="3">
        <v>4.4657121603937366E-2</v>
      </c>
      <c r="N51" s="7">
        <v>261.968456</v>
      </c>
      <c r="O51" s="3">
        <v>0</v>
      </c>
      <c r="P51" s="7">
        <v>257.29276200000004</v>
      </c>
      <c r="Q51" s="3">
        <v>0.19377752185094213</v>
      </c>
      <c r="R51" s="7">
        <v>21.556592607142864</v>
      </c>
      <c r="S51" s="3">
        <v>9.5239741975301975</v>
      </c>
    </row>
    <row r="52" spans="1:19" x14ac:dyDescent="0.25">
      <c r="A52" s="2">
        <v>45</v>
      </c>
      <c r="B52" s="7">
        <v>247.90813800000001</v>
      </c>
      <c r="C52" s="3">
        <v>0</v>
      </c>
      <c r="D52" s="7">
        <v>241.72389674999999</v>
      </c>
      <c r="E52" s="3">
        <v>6.4895931871502194E-2</v>
      </c>
      <c r="F52" s="7">
        <v>18.072146</v>
      </c>
      <c r="G52" s="3">
        <v>0.185585673963966</v>
      </c>
      <c r="H52" s="7">
        <v>5.6607997000000001</v>
      </c>
      <c r="I52" s="3">
        <v>0.32703000801640836</v>
      </c>
      <c r="J52" s="7">
        <v>238.324421</v>
      </c>
      <c r="K52" s="3">
        <v>0</v>
      </c>
      <c r="L52" s="7">
        <v>237.22896399999999</v>
      </c>
      <c r="M52" s="3">
        <v>0.11105608348693603</v>
      </c>
      <c r="N52" s="7">
        <v>261.74901499999999</v>
      </c>
      <c r="O52" s="3">
        <v>0</v>
      </c>
      <c r="P52" s="7">
        <v>257.26767749999999</v>
      </c>
      <c r="Q52" s="3">
        <v>8.4172912917505852E-2</v>
      </c>
      <c r="R52" s="7">
        <v>26.108961571428576</v>
      </c>
      <c r="S52" s="3">
        <v>7.567723320778434</v>
      </c>
    </row>
    <row r="53" spans="1:19" x14ac:dyDescent="0.25">
      <c r="A53" s="2">
        <v>46</v>
      </c>
      <c r="B53" s="7">
        <v>247.912182</v>
      </c>
      <c r="C53" s="3">
        <v>0</v>
      </c>
      <c r="D53" s="7">
        <v>241.85799824999998</v>
      </c>
      <c r="E53" s="3">
        <v>6.9894867604343824E-2</v>
      </c>
      <c r="F53" s="7">
        <v>18.167193666666666</v>
      </c>
      <c r="G53" s="3">
        <v>0.41653545216242965</v>
      </c>
      <c r="H53" s="7">
        <v>5.5593234000000002</v>
      </c>
      <c r="I53" s="3">
        <v>0.32528427565383383</v>
      </c>
      <c r="J53" s="7">
        <v>238.5609</v>
      </c>
      <c r="K53" s="3">
        <v>0</v>
      </c>
      <c r="L53" s="7">
        <v>235.20935539999999</v>
      </c>
      <c r="M53" s="3">
        <v>4.0338640229643667</v>
      </c>
      <c r="N53" s="7">
        <v>261.81578400000001</v>
      </c>
      <c r="O53" s="3">
        <v>0</v>
      </c>
      <c r="P53" s="7">
        <v>257.31654600000002</v>
      </c>
      <c r="Q53" s="3">
        <v>8.5755978430513885E-2</v>
      </c>
      <c r="R53" s="7">
        <v>21.33952425</v>
      </c>
      <c r="S53" s="3">
        <v>9.4382373391227325</v>
      </c>
    </row>
    <row r="54" spans="1:19" x14ac:dyDescent="0.25">
      <c r="A54" s="2">
        <v>47</v>
      </c>
      <c r="B54" s="7">
        <v>248.20522199999999</v>
      </c>
      <c r="C54" s="3">
        <v>0</v>
      </c>
      <c r="D54" s="7">
        <v>241.82480275</v>
      </c>
      <c r="E54" s="3">
        <v>8.3051206224120225E-2</v>
      </c>
      <c r="F54" s="7">
        <v>17.805564</v>
      </c>
      <c r="G54" s="3">
        <v>0.494452566302023</v>
      </c>
      <c r="H54" s="7">
        <v>6.4856847999999996</v>
      </c>
      <c r="I54" s="3">
        <v>1.9409845761238194</v>
      </c>
      <c r="J54" s="7">
        <v>246.15506099999999</v>
      </c>
      <c r="K54" s="3">
        <v>0</v>
      </c>
      <c r="L54" s="7">
        <v>237.20712700000004</v>
      </c>
      <c r="M54" s="3">
        <v>0.13480092581444655</v>
      </c>
      <c r="N54" s="7">
        <v>262.097759</v>
      </c>
      <c r="O54" s="3">
        <v>0</v>
      </c>
      <c r="P54" s="7">
        <v>257.27876425000005</v>
      </c>
      <c r="Q54" s="3">
        <v>0.1287097410125973</v>
      </c>
      <c r="R54" s="7">
        <v>22.073098000000005</v>
      </c>
      <c r="S54" s="3">
        <v>9.0800087901737854</v>
      </c>
    </row>
    <row r="55" spans="1:19" x14ac:dyDescent="0.25">
      <c r="A55" s="2">
        <v>48</v>
      </c>
      <c r="B55" s="7">
        <v>248.176635</v>
      </c>
      <c r="C55" s="3">
        <v>0</v>
      </c>
      <c r="D55" s="7">
        <v>241.82775999999998</v>
      </c>
      <c r="E55" s="3">
        <v>0.11605727976141153</v>
      </c>
      <c r="F55" s="7">
        <v>18.008941333333333</v>
      </c>
      <c r="G55" s="3">
        <v>0.49437236420627317</v>
      </c>
      <c r="H55" s="7">
        <v>5.3124647999999999</v>
      </c>
      <c r="I55" s="3">
        <v>0.30845227440846795</v>
      </c>
      <c r="J55" s="7">
        <v>238.19205500000001</v>
      </c>
      <c r="K55" s="3">
        <v>0</v>
      </c>
      <c r="L55" s="7">
        <v>237.33702460000001</v>
      </c>
      <c r="M55" s="3">
        <v>0.16970551358067992</v>
      </c>
      <c r="N55" s="7">
        <v>261.67018300000001</v>
      </c>
      <c r="O55" s="3">
        <v>0</v>
      </c>
      <c r="P55" s="7">
        <v>257.18900125000005</v>
      </c>
      <c r="Q55" s="3">
        <v>0.1041353928320929</v>
      </c>
      <c r="R55" s="7">
        <v>19.91024775</v>
      </c>
      <c r="S55" s="3">
        <v>8.9890914259441548</v>
      </c>
    </row>
    <row r="56" spans="1:19" x14ac:dyDescent="0.25">
      <c r="A56" s="2">
        <v>49</v>
      </c>
      <c r="B56" s="7">
        <v>248.138049</v>
      </c>
      <c r="C56" s="3">
        <v>0</v>
      </c>
      <c r="D56" s="7">
        <v>241.86437475</v>
      </c>
      <c r="E56" s="3">
        <v>0.18108960462012158</v>
      </c>
      <c r="F56" s="7">
        <v>17.793447333333333</v>
      </c>
      <c r="G56" s="3">
        <v>0.54110731133631962</v>
      </c>
      <c r="H56" s="7">
        <v>5.2000947000000002</v>
      </c>
      <c r="I56" s="3">
        <v>0.3248931641928029</v>
      </c>
      <c r="J56" s="7">
        <v>246.5772</v>
      </c>
      <c r="K56" s="3">
        <v>0</v>
      </c>
      <c r="L56" s="7">
        <v>237.24434360000001</v>
      </c>
      <c r="M56" s="3">
        <v>0.12789211139939546</v>
      </c>
      <c r="N56" s="7">
        <v>261.69375200000002</v>
      </c>
      <c r="O56" s="3">
        <v>0</v>
      </c>
      <c r="P56" s="7">
        <v>257.27294075000003</v>
      </c>
      <c r="Q56" s="3">
        <v>0.18392827096283462</v>
      </c>
      <c r="R56" s="7">
        <v>18.850676142857139</v>
      </c>
      <c r="S56" s="3">
        <v>8.9405976519509274</v>
      </c>
    </row>
    <row r="57" spans="1:19" x14ac:dyDescent="0.25">
      <c r="A57" s="2">
        <v>50</v>
      </c>
      <c r="B57" s="7">
        <v>245.98509799999999</v>
      </c>
      <c r="C57" s="3">
        <v>0</v>
      </c>
      <c r="D57" s="7">
        <v>241.91202225000001</v>
      </c>
      <c r="E57" s="3">
        <v>0.1545430753613562</v>
      </c>
      <c r="F57" s="7">
        <v>17.637664666666666</v>
      </c>
      <c r="G57" s="3">
        <v>0.2173278620493429</v>
      </c>
      <c r="H57" s="7">
        <v>5.4254003999999991</v>
      </c>
      <c r="I57" s="3">
        <v>0.912476582460092</v>
      </c>
      <c r="J57" s="7">
        <v>237.45379</v>
      </c>
      <c r="K57" s="3">
        <v>0</v>
      </c>
      <c r="L57" s="7">
        <v>237.2101298</v>
      </c>
      <c r="M57" s="3">
        <v>0.10643961064352421</v>
      </c>
      <c r="N57" s="7">
        <v>261.59395999999998</v>
      </c>
      <c r="O57" s="3">
        <v>0</v>
      </c>
      <c r="P57" s="7">
        <v>257.15863424999998</v>
      </c>
      <c r="Q57" s="3">
        <v>0.17342588524835761</v>
      </c>
      <c r="R57" s="7">
        <v>21.831402321428566</v>
      </c>
      <c r="S57" s="3">
        <v>9.0477290995250179</v>
      </c>
    </row>
    <row r="58" spans="1:19" x14ac:dyDescent="0.25">
      <c r="A58" s="2">
        <v>51</v>
      </c>
      <c r="B58" s="7">
        <v>246.07598300000001</v>
      </c>
      <c r="C58" s="3">
        <v>0</v>
      </c>
      <c r="D58" s="7">
        <v>241.81657674999997</v>
      </c>
      <c r="E58" s="3">
        <v>3.9094682378110042E-2</v>
      </c>
      <c r="F58" s="7">
        <v>17.569430666666666</v>
      </c>
      <c r="G58" s="3">
        <v>0.48710687529901908</v>
      </c>
      <c r="H58" s="7">
        <v>5.0469968999999999</v>
      </c>
      <c r="I58" s="3">
        <v>0.22230671504767835</v>
      </c>
      <c r="J58" s="7">
        <v>246.09014999999999</v>
      </c>
      <c r="K58" s="3">
        <v>0</v>
      </c>
      <c r="L58" s="7">
        <v>237.1854238</v>
      </c>
      <c r="M58" s="3">
        <v>7.5308305264426015E-2</v>
      </c>
      <c r="N58" s="7">
        <v>261.51730900000001</v>
      </c>
      <c r="O58" s="3">
        <v>0</v>
      </c>
      <c r="P58" s="7">
        <v>257.22769425000001</v>
      </c>
      <c r="Q58" s="3">
        <v>0.15328414990326994</v>
      </c>
      <c r="R58" s="7">
        <v>17.737151851851849</v>
      </c>
      <c r="S58" s="3">
        <v>8.9005041359941846</v>
      </c>
    </row>
    <row r="59" spans="1:19" x14ac:dyDescent="0.25">
      <c r="A59" s="2">
        <v>52</v>
      </c>
      <c r="B59" s="7">
        <v>246.05617100000001</v>
      </c>
      <c r="C59" s="3">
        <v>0</v>
      </c>
      <c r="D59" s="7">
        <v>241.87565699999999</v>
      </c>
      <c r="E59" s="3">
        <v>6.7500196463677178E-2</v>
      </c>
      <c r="F59" s="7">
        <v>17.291319666666666</v>
      </c>
      <c r="G59" s="3">
        <v>0.55797789004964093</v>
      </c>
      <c r="H59" s="7">
        <v>5.1989811000000001</v>
      </c>
      <c r="I59" s="3">
        <v>0.4730174698529514</v>
      </c>
      <c r="J59" s="7">
        <v>246.09413799999999</v>
      </c>
      <c r="K59" s="3">
        <v>0</v>
      </c>
      <c r="L59" s="7">
        <v>237.1745688</v>
      </c>
      <c r="M59" s="3">
        <v>0.10682216708966349</v>
      </c>
      <c r="N59" s="7">
        <v>261.67620599999998</v>
      </c>
      <c r="O59" s="3">
        <v>0</v>
      </c>
      <c r="P59" s="7">
        <v>257.21647199999995</v>
      </c>
      <c r="Q59" s="3">
        <v>0.12200348467240726</v>
      </c>
      <c r="R59" s="7">
        <v>23.289516851851857</v>
      </c>
      <c r="S59" s="3">
        <v>11.135900762443443</v>
      </c>
    </row>
    <row r="60" spans="1:19" x14ac:dyDescent="0.25">
      <c r="A60" s="2">
        <v>53</v>
      </c>
      <c r="B60" s="7">
        <v>247.266344</v>
      </c>
      <c r="C60" s="3">
        <v>0</v>
      </c>
      <c r="D60" s="7">
        <v>241.78279674999999</v>
      </c>
      <c r="E60" s="3">
        <v>0.15601456784625981</v>
      </c>
      <c r="F60" s="7">
        <v>17.531028666666668</v>
      </c>
      <c r="G60" s="3">
        <v>0.82359154333539242</v>
      </c>
      <c r="H60" s="7">
        <v>5.0557015000000005</v>
      </c>
      <c r="I60" s="3">
        <v>0.38954574133988307</v>
      </c>
      <c r="J60" s="7">
        <v>236.74940100000001</v>
      </c>
      <c r="K60" s="3">
        <v>0</v>
      </c>
      <c r="L60" s="7">
        <v>237.23472999999998</v>
      </c>
      <c r="M60" s="3">
        <v>2.5278128316885893E-2</v>
      </c>
      <c r="N60" s="7">
        <v>261.75836099999998</v>
      </c>
      <c r="O60" s="3">
        <v>0</v>
      </c>
      <c r="P60" s="7">
        <v>257.12348700000001</v>
      </c>
      <c r="Q60" s="3">
        <v>0.12991535552813643</v>
      </c>
      <c r="R60" s="7">
        <v>20.976530925925925</v>
      </c>
      <c r="S60" s="3">
        <v>9.3978188170333041</v>
      </c>
    </row>
    <row r="61" spans="1:19" x14ac:dyDescent="0.25">
      <c r="A61" s="2">
        <v>54</v>
      </c>
      <c r="B61" s="7">
        <v>247.733058</v>
      </c>
      <c r="C61" s="3">
        <v>0</v>
      </c>
      <c r="D61" s="7">
        <v>241.93326300000001</v>
      </c>
      <c r="E61" s="3">
        <v>6.548001716479443E-2</v>
      </c>
      <c r="F61" s="7">
        <v>17.151094999999998</v>
      </c>
      <c r="G61" s="3">
        <v>0.72406466106148648</v>
      </c>
      <c r="H61" s="7">
        <v>4.9014914000000003</v>
      </c>
      <c r="I61" s="3">
        <v>0.24842088864069925</v>
      </c>
      <c r="J61" s="7">
        <v>246.03612200000001</v>
      </c>
      <c r="K61" s="3">
        <v>0</v>
      </c>
      <c r="L61" s="7">
        <v>237.23306719999999</v>
      </c>
      <c r="M61" s="3">
        <v>0.15226111894573224</v>
      </c>
      <c r="N61" s="7">
        <v>261.89961699999998</v>
      </c>
      <c r="O61" s="3">
        <v>0</v>
      </c>
      <c r="P61" s="7">
        <v>257.14419175</v>
      </c>
      <c r="Q61" s="3">
        <v>6.3927454340136303E-2</v>
      </c>
      <c r="R61" s="7">
        <v>22.445551407407407</v>
      </c>
      <c r="S61" s="3">
        <v>9.5278826106641894</v>
      </c>
    </row>
    <row r="62" spans="1:19" x14ac:dyDescent="0.25">
      <c r="A62" s="2">
        <v>55</v>
      </c>
      <c r="B62" s="7">
        <v>247.80122399999999</v>
      </c>
      <c r="C62" s="3">
        <v>0</v>
      </c>
      <c r="D62" s="7">
        <v>241.85501399999998</v>
      </c>
      <c r="E62" s="3">
        <v>0.17572164930368958</v>
      </c>
      <c r="F62" s="7">
        <v>17.030902666666666</v>
      </c>
      <c r="G62" s="3">
        <v>0.76833790497691712</v>
      </c>
      <c r="H62" s="7">
        <v>4.8867405000000002</v>
      </c>
      <c r="I62" s="3">
        <v>0.35710679781746402</v>
      </c>
      <c r="J62" s="7">
        <v>246.40526600000001</v>
      </c>
      <c r="K62" s="3">
        <v>0</v>
      </c>
      <c r="L62" s="7">
        <v>237.08136540000001</v>
      </c>
      <c r="M62" s="3">
        <v>0.16708107018971941</v>
      </c>
      <c r="N62" s="7">
        <v>262.22426966666671</v>
      </c>
      <c r="O62" s="3">
        <v>0.24292169109149625</v>
      </c>
      <c r="P62" s="7">
        <v>257.44364660000002</v>
      </c>
      <c r="Q62" s="3">
        <v>0.13568954452115786</v>
      </c>
      <c r="R62" s="7">
        <v>19.780008555555561</v>
      </c>
      <c r="S62" s="3">
        <v>9.8262579595391362</v>
      </c>
    </row>
    <row r="63" spans="1:19" x14ac:dyDescent="0.25">
      <c r="A63" s="2">
        <v>56</v>
      </c>
      <c r="B63" s="7">
        <v>247.78485900000001</v>
      </c>
      <c r="C63" s="3">
        <v>0</v>
      </c>
      <c r="D63" s="7">
        <v>241.761279</v>
      </c>
      <c r="E63" s="3">
        <v>0.29142921239742298</v>
      </c>
      <c r="F63" s="7">
        <v>16.978468333333332</v>
      </c>
      <c r="G63" s="3">
        <v>0.79306940419883354</v>
      </c>
      <c r="H63" s="7">
        <v>4.7883380000000013</v>
      </c>
      <c r="I63" s="3">
        <v>0.26165294129131306</v>
      </c>
      <c r="J63" s="7">
        <v>245.87788399999999</v>
      </c>
      <c r="K63" s="3">
        <v>0</v>
      </c>
      <c r="L63" s="7">
        <v>237.217152</v>
      </c>
      <c r="M63" s="3">
        <v>9.8260314171612698E-2</v>
      </c>
      <c r="N63" s="7">
        <v>262.11342566666667</v>
      </c>
      <c r="O63" s="3">
        <v>0.35000835035885702</v>
      </c>
      <c r="P63" s="7">
        <v>257.3739774</v>
      </c>
      <c r="Q63" s="3">
        <v>0.11699094063185163</v>
      </c>
      <c r="R63" s="7">
        <v>20.881905629629632</v>
      </c>
      <c r="S63" s="3">
        <v>9.7048797750861944</v>
      </c>
    </row>
    <row r="64" spans="1:19" x14ac:dyDescent="0.25">
      <c r="A64" s="2">
        <v>57</v>
      </c>
      <c r="B64" s="7">
        <v>247.79117099999999</v>
      </c>
      <c r="C64" s="3">
        <v>0</v>
      </c>
      <c r="D64" s="7">
        <v>241.8702036666667</v>
      </c>
      <c r="E64" s="3">
        <v>6.3037493716315118E-2</v>
      </c>
      <c r="F64" s="7">
        <v>17.173423666666668</v>
      </c>
      <c r="G64" s="3">
        <v>1.0656803299117892</v>
      </c>
      <c r="H64" s="7">
        <v>4.8139684000000003</v>
      </c>
      <c r="I64" s="3">
        <v>0.30454990924286374</v>
      </c>
      <c r="J64" s="7">
        <v>246.49074100000001</v>
      </c>
      <c r="K64" s="3">
        <v>0</v>
      </c>
      <c r="L64" s="7">
        <v>237.21234420000002</v>
      </c>
      <c r="M64" s="3">
        <v>7.4429079915887472E-2</v>
      </c>
      <c r="N64" s="7">
        <v>261.91071699999998</v>
      </c>
      <c r="O64" s="3">
        <v>0.27024971973248169</v>
      </c>
      <c r="P64" s="7">
        <v>257.3085754</v>
      </c>
      <c r="Q64" s="3">
        <v>0.22836318103092954</v>
      </c>
      <c r="R64" s="7">
        <v>24.797914961538464</v>
      </c>
      <c r="S64" s="3">
        <v>9.2244738610175894</v>
      </c>
    </row>
    <row r="65" spans="1:19" x14ac:dyDescent="0.25">
      <c r="A65" s="2">
        <v>58</v>
      </c>
      <c r="B65" s="7">
        <v>247.17488575000002</v>
      </c>
      <c r="C65" s="3">
        <v>0.5218153457217628</v>
      </c>
      <c r="D65" s="7">
        <v>241.87559833333333</v>
      </c>
      <c r="E65" s="3">
        <v>2.1897496494244554E-2</v>
      </c>
      <c r="F65" s="7">
        <v>17.249764666666668</v>
      </c>
      <c r="G65" s="3">
        <v>1.0746824450228147</v>
      </c>
      <c r="H65" s="7">
        <v>5.9478116000000005</v>
      </c>
      <c r="I65" s="3">
        <v>3.4687857129968473</v>
      </c>
      <c r="J65" s="7">
        <v>236.38573199999999</v>
      </c>
      <c r="K65" s="3">
        <v>0</v>
      </c>
      <c r="L65" s="7">
        <v>237.23841200000001</v>
      </c>
      <c r="M65" s="3">
        <v>8.0531484176993448E-2</v>
      </c>
      <c r="N65" s="7">
        <v>262.09586566666667</v>
      </c>
      <c r="O65" s="3">
        <v>0.37470174074905077</v>
      </c>
      <c r="P65" s="7">
        <v>257.29914600000001</v>
      </c>
      <c r="Q65" s="3">
        <v>9.9008969843278408E-2</v>
      </c>
      <c r="R65" s="7">
        <v>25.08190823076923</v>
      </c>
      <c r="S65" s="3">
        <v>8.6842077902559947</v>
      </c>
    </row>
    <row r="66" spans="1:19" x14ac:dyDescent="0.25">
      <c r="A66" s="2">
        <v>59</v>
      </c>
      <c r="B66" s="7">
        <v>246.943713</v>
      </c>
      <c r="C66" s="3">
        <v>0.55025253544278185</v>
      </c>
      <c r="D66" s="7">
        <v>241.81804033333333</v>
      </c>
      <c r="E66" s="3">
        <v>0.23100562183205128</v>
      </c>
      <c r="F66" s="7">
        <v>16.884355333333335</v>
      </c>
      <c r="G66" s="3">
        <v>0.72629029562990599</v>
      </c>
      <c r="H66" s="7">
        <v>4.9562869999999997</v>
      </c>
      <c r="I66" s="3">
        <v>1.1435514863167267</v>
      </c>
      <c r="J66" s="7">
        <v>236.34004300000001</v>
      </c>
      <c r="K66" s="3">
        <v>0</v>
      </c>
      <c r="L66" s="7">
        <v>237.15488300000001</v>
      </c>
      <c r="M66" s="3">
        <v>0.100836424232428</v>
      </c>
      <c r="N66" s="7">
        <v>261.922461</v>
      </c>
      <c r="O66" s="3">
        <v>0.29106853673567817</v>
      </c>
      <c r="P66" s="7">
        <v>257.40650080000006</v>
      </c>
      <c r="Q66" s="3">
        <v>0.19956459853798708</v>
      </c>
      <c r="R66" s="7">
        <v>19.769097730769229</v>
      </c>
      <c r="S66" s="3">
        <v>9.8607226380025708</v>
      </c>
    </row>
    <row r="67" spans="1:19" x14ac:dyDescent="0.25">
      <c r="A67" s="2">
        <v>60</v>
      </c>
      <c r="B67" s="7">
        <v>247.00820675</v>
      </c>
      <c r="C67" s="3">
        <v>0.53611274833528766</v>
      </c>
      <c r="D67" s="7">
        <v>241.90651</v>
      </c>
      <c r="E67" s="3">
        <v>0.14410005074205526</v>
      </c>
      <c r="F67" s="7">
        <v>17.106750999999999</v>
      </c>
      <c r="G67" s="3">
        <v>0.84061076970970949</v>
      </c>
      <c r="H67" s="7">
        <v>4.5297736000000004</v>
      </c>
      <c r="I67" s="3">
        <v>4.4060851555975909E-2</v>
      </c>
      <c r="J67" s="7">
        <v>246.13843</v>
      </c>
      <c r="K67" s="3">
        <v>0</v>
      </c>
      <c r="L67" s="7">
        <v>237.186126</v>
      </c>
      <c r="M67" s="3">
        <v>8.1640422554284151E-2</v>
      </c>
      <c r="N67" s="7">
        <v>262.04261933333333</v>
      </c>
      <c r="O67" s="3">
        <v>0.45847603256423319</v>
      </c>
      <c r="P67" s="7">
        <v>257.27713800000004</v>
      </c>
      <c r="Q67" s="3">
        <v>0.13998434868033216</v>
      </c>
      <c r="R67" s="7">
        <v>20.141973615384618</v>
      </c>
      <c r="S67" s="3">
        <v>9.5355048512637754</v>
      </c>
    </row>
    <row r="68" spans="1:19" x14ac:dyDescent="0.25">
      <c r="A68" s="2">
        <v>61</v>
      </c>
      <c r="B68" s="7">
        <v>246.96150325000002</v>
      </c>
      <c r="C68" s="3">
        <v>0.50231148668317771</v>
      </c>
      <c r="D68" s="7">
        <v>241.83019100000001</v>
      </c>
      <c r="E68" s="3">
        <v>0.10600692180698754</v>
      </c>
      <c r="F68" s="7">
        <v>17.339417000000001</v>
      </c>
      <c r="G68" s="3">
        <v>0.22352762966581813</v>
      </c>
      <c r="H68" s="7">
        <v>4.7715037999999996</v>
      </c>
      <c r="I68" s="3">
        <v>0.38841030894424294</v>
      </c>
      <c r="J68" s="7">
        <v>236.802368</v>
      </c>
      <c r="K68" s="3">
        <v>0</v>
      </c>
      <c r="L68" s="7">
        <v>237.27629050000002</v>
      </c>
      <c r="M68" s="3">
        <v>3.4410066106852544E-2</v>
      </c>
      <c r="N68" s="7">
        <v>261.9909485</v>
      </c>
      <c r="O68" s="3">
        <v>0.21419749998439355</v>
      </c>
      <c r="P68" s="7">
        <v>257.30467900000002</v>
      </c>
      <c r="Q68" s="3">
        <v>9.7921857073827737E-2</v>
      </c>
      <c r="R68" s="7">
        <v>23.750743115384619</v>
      </c>
      <c r="S68" s="3">
        <v>9.4969429529989462</v>
      </c>
    </row>
    <row r="69" spans="1:19" x14ac:dyDescent="0.25">
      <c r="A69" s="2">
        <v>62</v>
      </c>
      <c r="B69" s="7">
        <v>246.9027595</v>
      </c>
      <c r="C69" s="3">
        <v>0.48046336850030041</v>
      </c>
      <c r="D69" s="7">
        <v>241.79557699999998</v>
      </c>
      <c r="E69" s="3">
        <v>0.10311221443255729</v>
      </c>
      <c r="F69" s="7">
        <v>17.312899999999999</v>
      </c>
      <c r="G69" s="3">
        <v>0.64505073343782482</v>
      </c>
      <c r="H69" s="7">
        <v>4.9813489000000004</v>
      </c>
      <c r="I69" s="3">
        <v>1.2313179373425378</v>
      </c>
      <c r="J69" s="7">
        <v>246.25241700000001</v>
      </c>
      <c r="K69" s="3">
        <v>0</v>
      </c>
      <c r="L69" s="7">
        <v>237.23349899999999</v>
      </c>
      <c r="M69" s="3">
        <v>3.5182095463122065E-2</v>
      </c>
      <c r="N69" s="7">
        <v>262.08759800000001</v>
      </c>
      <c r="O69" s="3">
        <v>0.10406000001144201</v>
      </c>
      <c r="P69" s="7">
        <v>257.24907050000002</v>
      </c>
      <c r="Q69" s="3">
        <v>0.10163869601503976</v>
      </c>
      <c r="R69" s="7">
        <v>19.084940192307691</v>
      </c>
      <c r="S69" s="3">
        <v>9.8503241807080073</v>
      </c>
    </row>
    <row r="70" spans="1:19" x14ac:dyDescent="0.25">
      <c r="A70" s="2">
        <v>63</v>
      </c>
      <c r="B70" s="7">
        <v>246.89344</v>
      </c>
      <c r="C70" s="3">
        <v>0.41008902018975735</v>
      </c>
      <c r="D70" s="7">
        <v>241.88163399999999</v>
      </c>
      <c r="E70" s="3">
        <v>0.10436890200476988</v>
      </c>
      <c r="F70" s="7">
        <v>17.003137666666667</v>
      </c>
      <c r="G70" s="3">
        <v>0.59150597724864751</v>
      </c>
      <c r="H70" s="7">
        <v>4.596215599999999</v>
      </c>
      <c r="I70" s="3">
        <v>0.3688607500787342</v>
      </c>
      <c r="J70" s="7">
        <v>246.02502799999999</v>
      </c>
      <c r="K70" s="3">
        <v>0</v>
      </c>
      <c r="L70" s="7">
        <v>237.21830349999999</v>
      </c>
      <c r="M70" s="3">
        <v>5.2019444636206169E-2</v>
      </c>
      <c r="N70" s="7">
        <v>262.10614850000002</v>
      </c>
      <c r="O70" s="3">
        <v>5.9808499906078373E-2</v>
      </c>
      <c r="P70" s="7">
        <v>257.335578</v>
      </c>
      <c r="Q70" s="3">
        <v>9.880981174626631E-2</v>
      </c>
      <c r="R70" s="7">
        <v>21.347046730769232</v>
      </c>
      <c r="S70" s="3">
        <v>10.036286516209548</v>
      </c>
    </row>
    <row r="71" spans="1:19" x14ac:dyDescent="0.25">
      <c r="A71" s="2">
        <v>64</v>
      </c>
      <c r="B71" s="7">
        <v>247.18863574999997</v>
      </c>
      <c r="C71" s="3">
        <v>0.37912146983193851</v>
      </c>
      <c r="D71" s="7">
        <v>241.98172299999999</v>
      </c>
      <c r="E71" s="3">
        <v>7.4414244119250655E-2</v>
      </c>
      <c r="F71" s="7">
        <v>16.938447999999998</v>
      </c>
      <c r="G71" s="3">
        <v>0.84176437113997971</v>
      </c>
      <c r="H71" s="7">
        <v>4.5256702999999998</v>
      </c>
      <c r="I71" s="3">
        <v>0.27520007505705552</v>
      </c>
      <c r="J71" s="7">
        <v>246.38233500000001</v>
      </c>
      <c r="K71" s="3">
        <v>0</v>
      </c>
      <c r="L71" s="7">
        <v>237.24238500000001</v>
      </c>
      <c r="M71" s="3">
        <v>0.11284077815325805</v>
      </c>
      <c r="N71" s="7">
        <v>261.89101249999999</v>
      </c>
      <c r="O71" s="3">
        <v>6.7596500129754961E-2</v>
      </c>
      <c r="P71" s="7">
        <v>257.32682675000001</v>
      </c>
      <c r="Q71" s="3">
        <v>0.17657434421103815</v>
      </c>
      <c r="R71" s="7">
        <v>21.531331384615385</v>
      </c>
      <c r="S71" s="3">
        <v>10.009139262313729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8" customWidth="1"/>
    <col min="22" max="22" width="22.7109375" style="8" bestFit="1" customWidth="1"/>
    <col min="23" max="24" width="6.5703125" style="8" bestFit="1" customWidth="1"/>
    <col min="25" max="25" width="7" style="8" bestFit="1" customWidth="1"/>
    <col min="26" max="26" width="5.5703125" style="8" bestFit="1" customWidth="1"/>
    <col min="27" max="29" width="6.5703125" style="8" bestFit="1" customWidth="1"/>
    <col min="30" max="30" width="4.5703125" style="8" bestFit="1" customWidth="1"/>
    <col min="31" max="32" width="6.5703125" style="8" bestFit="1" customWidth="1"/>
    <col min="33" max="33" width="7" style="8" bestFit="1" customWidth="1"/>
    <col min="34" max="34" width="4.5703125" style="8" bestFit="1" customWidth="1"/>
    <col min="35" max="37" width="6.5703125" style="8" bestFit="1" customWidth="1"/>
    <col min="38" max="38" width="4.5703125" style="8" bestFit="1" customWidth="1"/>
    <col min="39" max="40" width="6.5703125" style="8" bestFit="1" customWidth="1"/>
    <col min="41" max="41" width="7" style="8" bestFit="1" customWidth="1"/>
    <col min="42" max="42" width="5.5703125" style="8" bestFit="1" customWidth="1"/>
    <col min="43" max="45" width="6.5703125" style="8" bestFit="1" customWidth="1"/>
    <col min="46" max="46" width="4.5703125" style="8" bestFit="1" customWidth="1"/>
    <col min="47" max="48" width="6.5703125" style="8" bestFit="1" customWidth="1"/>
    <col min="49" max="49" width="7" style="8" bestFit="1" customWidth="1"/>
    <col min="50" max="50" width="4.5703125" style="8" bestFit="1" customWidth="1"/>
    <col min="51" max="52" width="6.5703125" style="8" bestFit="1" customWidth="1"/>
    <col min="53" max="53" width="6" style="8" bestFit="1" customWidth="1"/>
    <col min="54" max="54" width="5.5703125" style="8" bestFit="1" customWidth="1"/>
    <col min="55" max="56" width="6.5703125" style="8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114</v>
      </c>
      <c r="B2" s="2">
        <v>1</v>
      </c>
    </row>
    <row r="4" spans="1:58" x14ac:dyDescent="0.25">
      <c r="A4" s="1" t="s">
        <v>92</v>
      </c>
      <c r="B4" s="1" t="s">
        <v>56</v>
      </c>
      <c r="U4" s="8" t="s">
        <v>10</v>
      </c>
      <c r="Y4" s="8" t="s">
        <v>10</v>
      </c>
      <c r="AC4" s="8" t="s">
        <v>21</v>
      </c>
      <c r="AG4" s="8" t="s">
        <v>21</v>
      </c>
      <c r="AK4" s="8" t="s">
        <v>12</v>
      </c>
      <c r="AO4" s="8" t="s">
        <v>12</v>
      </c>
      <c r="AS4" s="8" t="s">
        <v>22</v>
      </c>
      <c r="AW4" s="8" t="s">
        <v>22</v>
      </c>
      <c r="BA4" s="8" t="s">
        <v>27</v>
      </c>
    </row>
    <row r="5" spans="1:58" x14ac:dyDescent="0.25">
      <c r="B5" t="s">
        <v>10</v>
      </c>
      <c r="D5" t="s">
        <v>21</v>
      </c>
      <c r="F5" t="s">
        <v>12</v>
      </c>
      <c r="H5" t="s">
        <v>22</v>
      </c>
      <c r="J5" t="s">
        <v>27</v>
      </c>
      <c r="U5" s="10">
        <v>10000</v>
      </c>
      <c r="Y5" s="10">
        <v>10000</v>
      </c>
      <c r="AC5" s="10">
        <v>10000</v>
      </c>
      <c r="AG5" s="10">
        <v>10000</v>
      </c>
      <c r="AK5" s="10">
        <v>10000</v>
      </c>
      <c r="AO5" s="10">
        <v>10000</v>
      </c>
      <c r="AS5" s="10">
        <v>10000</v>
      </c>
      <c r="AW5" s="10">
        <v>10000</v>
      </c>
      <c r="BA5" s="10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U6" s="10">
        <v>1</v>
      </c>
      <c r="V6" s="10"/>
      <c r="W6" s="10"/>
      <c r="X6" s="10"/>
      <c r="Y6" s="10">
        <v>100000</v>
      </c>
      <c r="Z6" s="10"/>
      <c r="AA6" s="10"/>
      <c r="AB6" s="10"/>
      <c r="AC6" s="10">
        <v>1</v>
      </c>
      <c r="AD6" s="10"/>
      <c r="AE6" s="10"/>
      <c r="AF6" s="10"/>
      <c r="AG6" s="10">
        <v>100000</v>
      </c>
      <c r="AH6" s="10"/>
      <c r="AI6" s="10"/>
      <c r="AJ6" s="10"/>
      <c r="AK6" s="10">
        <v>1</v>
      </c>
      <c r="AL6" s="10"/>
      <c r="AM6" s="10"/>
      <c r="AN6" s="10"/>
      <c r="AO6" s="10">
        <v>100000</v>
      </c>
      <c r="AP6" s="10"/>
      <c r="AQ6" s="10"/>
      <c r="AR6" s="10"/>
      <c r="AS6" s="10">
        <v>1</v>
      </c>
      <c r="AT6" s="10"/>
      <c r="AU6" s="10"/>
      <c r="AV6" s="10"/>
      <c r="AW6" s="10">
        <v>100000</v>
      </c>
      <c r="AX6" s="10"/>
      <c r="AY6" s="10"/>
      <c r="AZ6" s="10"/>
      <c r="BA6" s="10">
        <v>0</v>
      </c>
      <c r="BB6" s="10"/>
      <c r="BC6" s="10"/>
      <c r="BD6" s="10"/>
      <c r="BF6" t="s">
        <v>105</v>
      </c>
    </row>
    <row r="7" spans="1:58" x14ac:dyDescent="0.25">
      <c r="A7" s="1" t="s">
        <v>54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U7" s="9"/>
    </row>
    <row r="8" spans="1:58" x14ac:dyDescent="0.25">
      <c r="A8" s="2">
        <v>1</v>
      </c>
      <c r="B8" s="7">
        <v>247.336928</v>
      </c>
      <c r="C8" s="7">
        <v>242.24769066666667</v>
      </c>
      <c r="D8" s="7">
        <v>191.58129074999999</v>
      </c>
      <c r="E8" s="7">
        <v>186.69851177777775</v>
      </c>
      <c r="F8" s="7">
        <v>242.476506</v>
      </c>
      <c r="G8" s="7">
        <v>237.33422166666665</v>
      </c>
      <c r="H8" s="7">
        <v>261.98249199999998</v>
      </c>
      <c r="I8" s="7">
        <v>257.22827100000001</v>
      </c>
      <c r="J8" s="7">
        <v>3.688752911764706</v>
      </c>
      <c r="U8" s="8">
        <f>GETPIVOTDATA("Avg",'pivot times'!$A$3,"action","e0","world_size",10000,"number_of_steps_between_file_dumps",1,"omp_get_max_threads",A8)</f>
        <v>247.336928</v>
      </c>
      <c r="V8" s="8">
        <f>GETPIVOTDATA("StdDevp",'pivot times'!$A$3,"action","e0","world_size",10000,"number_of_steps_between_file_dumps",1,"omp_get_max_threads",A8)</f>
        <v>0</v>
      </c>
      <c r="W8" s="8">
        <f xml:space="preserve"> U8-3*V8</f>
        <v>247.336928</v>
      </c>
      <c r="X8" s="8">
        <f xml:space="preserve"> U8+3*V8</f>
        <v>247.336928</v>
      </c>
      <c r="Y8" s="8">
        <f>'pivot times'!D8</f>
        <v>242.24769066666667</v>
      </c>
      <c r="Z8" s="8">
        <f>'pivot times'!E8</f>
        <v>0.34943488118287264</v>
      </c>
      <c r="AA8" s="8">
        <f xml:space="preserve"> Y8-3*Z8</f>
        <v>241.19938602311805</v>
      </c>
      <c r="AB8" s="8">
        <f xml:space="preserve"> Y8+3*Z8</f>
        <v>243.29599531021529</v>
      </c>
      <c r="AC8" s="8">
        <f>'pivot times'!F8</f>
        <v>191.58129074999999</v>
      </c>
      <c r="AD8" s="8">
        <f>'pivot times'!G8</f>
        <v>0.36515695585992713</v>
      </c>
      <c r="AE8" s="8">
        <f xml:space="preserve"> AC8-3*AD8</f>
        <v>190.4858198824202</v>
      </c>
      <c r="AF8" s="8">
        <f xml:space="preserve"> AC8+3*AD8</f>
        <v>192.67676161757979</v>
      </c>
      <c r="AG8" s="8">
        <f>'pivot times'!H8</f>
        <v>187.0166179</v>
      </c>
      <c r="AH8" s="8">
        <f>'pivot times'!I8</f>
        <v>1.0328781377998566</v>
      </c>
      <c r="AI8" s="8">
        <f xml:space="preserve"> AG8-3*AH8</f>
        <v>183.91798348660043</v>
      </c>
      <c r="AJ8" s="8">
        <f xml:space="preserve"> AG8+3*AH8</f>
        <v>190.11525231339957</v>
      </c>
      <c r="AK8" s="8">
        <f>'pivot times'!J8</f>
        <v>242.476506</v>
      </c>
      <c r="AL8" s="8">
        <f>'pivot times'!K8</f>
        <v>0</v>
      </c>
      <c r="AM8" s="8">
        <f xml:space="preserve"> AK8-3*AL8</f>
        <v>242.476506</v>
      </c>
      <c r="AN8" s="8">
        <f xml:space="preserve"> AK8+3*AL8</f>
        <v>242.476506</v>
      </c>
      <c r="AO8" s="8">
        <f>'pivot times'!L8</f>
        <v>237.33422166666665</v>
      </c>
      <c r="AP8" s="8">
        <f>'pivot times'!M8</f>
        <v>0.10372874840400355</v>
      </c>
      <c r="AQ8" s="8">
        <f xml:space="preserve"> AO8-3*AP8</f>
        <v>237.02303542145464</v>
      </c>
      <c r="AR8" s="8">
        <f xml:space="preserve"> AO8+3*AP8</f>
        <v>237.64540791187866</v>
      </c>
      <c r="AS8" s="8">
        <f>'pivot times'!N8</f>
        <v>261.98249199999998</v>
      </c>
      <c r="AT8" s="8">
        <f>'pivot times'!O8</f>
        <v>0</v>
      </c>
      <c r="AU8" s="8">
        <f xml:space="preserve"> AS8-3*AT8</f>
        <v>261.98249199999998</v>
      </c>
      <c r="AV8" s="8">
        <f xml:space="preserve"> AS8+3*AT8</f>
        <v>261.98249199999998</v>
      </c>
      <c r="AW8" s="8">
        <f>'pivot times'!P8</f>
        <v>257.22827100000001</v>
      </c>
      <c r="AX8" s="8">
        <f>'pivot times'!Q8</f>
        <v>0.12916109948688975</v>
      </c>
      <c r="AY8" s="8">
        <f xml:space="preserve"> AW8-3*AX8</f>
        <v>256.84078770153934</v>
      </c>
      <c r="AZ8" s="8">
        <f xml:space="preserve"> AW8+3*AX8</f>
        <v>257.61575429846067</v>
      </c>
      <c r="BA8" s="8">
        <f>'pivot times'!R8</f>
        <v>3.6887529117647055</v>
      </c>
      <c r="BB8" s="8">
        <f>'pivot times'!S8</f>
        <v>0.90423785867053863</v>
      </c>
      <c r="BC8" s="8">
        <f xml:space="preserve"> BA8-3*BB8</f>
        <v>0.97603933575308943</v>
      </c>
      <c r="BD8" s="8">
        <f xml:space="preserve"> BA8+3*BB8</f>
        <v>6.4014664877763217</v>
      </c>
    </row>
    <row r="9" spans="1:58" x14ac:dyDescent="0.25">
      <c r="A9" s="2">
        <v>2</v>
      </c>
      <c r="B9" s="7">
        <v>246.30923300000001</v>
      </c>
      <c r="C9" s="7">
        <v>266.39849899999996</v>
      </c>
      <c r="D9" s="7">
        <v>100.1187675</v>
      </c>
      <c r="E9" s="7">
        <v>96.056878099999992</v>
      </c>
      <c r="F9" s="7">
        <v>242.07402099999999</v>
      </c>
      <c r="G9" s="7">
        <v>238.31353566666667</v>
      </c>
      <c r="H9" s="7">
        <v>261.77115500000002</v>
      </c>
      <c r="I9" s="7">
        <v>257.23184566666669</v>
      </c>
      <c r="J9" s="7">
        <v>20.220046343750003</v>
      </c>
      <c r="U9" s="8">
        <f>GETPIVOTDATA("Avg",'pivot times'!$A$3,"action","e0","world_size",10000,"number_of_steps_between_file_dumps",1,"omp_get_max_threads",A9)</f>
        <v>246.30923300000001</v>
      </c>
      <c r="V9" s="8">
        <f>GETPIVOTDATA("StdDevp",'pivot times'!$A$3,"action","e0","world_size",10000,"number_of_steps_between_file_dumps",1,"omp_get_max_threads",A9)</f>
        <v>0</v>
      </c>
      <c r="W9" s="8">
        <f t="shared" ref="W9:W71" si="0" xml:space="preserve"> U9-3*V9</f>
        <v>246.30923300000001</v>
      </c>
      <c r="X9" s="8">
        <f t="shared" ref="X9:X71" si="1" xml:space="preserve"> U9+3*V9</f>
        <v>246.30923300000001</v>
      </c>
      <c r="Y9" s="8">
        <f>'pivot times'!D9</f>
        <v>266.39849899999996</v>
      </c>
      <c r="Z9" s="8">
        <f>'pivot times'!E9</f>
        <v>34.692295313395277</v>
      </c>
      <c r="AA9" s="8">
        <f t="shared" ref="AA9:AA71" si="2" xml:space="preserve"> Y9-3*Z9</f>
        <v>162.32161305981413</v>
      </c>
      <c r="AB9" s="8">
        <f t="shared" ref="AB9:AB71" si="3" xml:space="preserve"> Y9+3*Z9</f>
        <v>370.47538494018579</v>
      </c>
      <c r="AC9" s="8">
        <f>'pivot times'!F9</f>
        <v>100.1187675</v>
      </c>
      <c r="AD9" s="8">
        <f>'pivot times'!G9</f>
        <v>0.30343616394810774</v>
      </c>
      <c r="AE9" s="8">
        <f t="shared" ref="AE9:AE71" si="4" xml:space="preserve"> AC9-3*AD9</f>
        <v>99.208459008155685</v>
      </c>
      <c r="AF9" s="8">
        <f t="shared" ref="AF9:AF71" si="5" xml:space="preserve"> AC9+3*AD9</f>
        <v>101.02907599184432</v>
      </c>
      <c r="AG9" s="8">
        <f>'pivot times'!H9</f>
        <v>96.056878099999992</v>
      </c>
      <c r="AH9" s="8">
        <f>'pivot times'!I9</f>
        <v>1.1591004985482261</v>
      </c>
      <c r="AI9" s="8">
        <f t="shared" ref="AI9:AI71" si="6" xml:space="preserve"> AG9-3*AH9</f>
        <v>92.57957660435531</v>
      </c>
      <c r="AJ9" s="8">
        <f t="shared" ref="AJ9:AJ71" si="7" xml:space="preserve"> AG9+3*AH9</f>
        <v>99.534179595644673</v>
      </c>
      <c r="AK9" s="8">
        <f>'pivot times'!J9</f>
        <v>242.07402099999999</v>
      </c>
      <c r="AL9" s="8">
        <f>'pivot times'!K9</f>
        <v>0</v>
      </c>
      <c r="AM9" s="8">
        <f t="shared" ref="AM9:AM71" si="8" xml:space="preserve"> AK9-3*AL9</f>
        <v>242.07402099999999</v>
      </c>
      <c r="AN9" s="8">
        <f t="shared" ref="AN9:AN71" si="9" xml:space="preserve"> AK9+3*AL9</f>
        <v>242.07402099999999</v>
      </c>
      <c r="AO9" s="8">
        <f>'pivot times'!L9</f>
        <v>238.31353566666667</v>
      </c>
      <c r="AP9" s="8">
        <f>'pivot times'!M9</f>
        <v>0.90955834248387601</v>
      </c>
      <c r="AQ9" s="8">
        <f t="shared" ref="AQ9:AQ71" si="10" xml:space="preserve"> AO9-3*AP9</f>
        <v>235.58486063921504</v>
      </c>
      <c r="AR9" s="8">
        <f t="shared" ref="AR9:AR71" si="11" xml:space="preserve"> AO9+3*AP9</f>
        <v>241.0422106941183</v>
      </c>
      <c r="AS9" s="8">
        <f>'pivot times'!N9</f>
        <v>261.77115500000002</v>
      </c>
      <c r="AT9" s="8">
        <f>'pivot times'!O9</f>
        <v>0</v>
      </c>
      <c r="AU9" s="8">
        <f t="shared" ref="AU9:AU71" si="12" xml:space="preserve"> AS9-3*AT9</f>
        <v>261.77115500000002</v>
      </c>
      <c r="AV9" s="8">
        <f t="shared" ref="AV9:AV71" si="13" xml:space="preserve"> AS9+3*AT9</f>
        <v>261.77115500000002</v>
      </c>
      <c r="AW9" s="8">
        <f>'pivot times'!P9</f>
        <v>257.23184566666669</v>
      </c>
      <c r="AX9" s="8">
        <f>'pivot times'!Q9</f>
        <v>0.1435303016326312</v>
      </c>
      <c r="AY9" s="8">
        <f t="shared" ref="AY9:AY71" si="14" xml:space="preserve"> AW9-3*AX9</f>
        <v>256.8012547617688</v>
      </c>
      <c r="AZ9" s="8">
        <f t="shared" ref="AZ9:AZ71" si="15" xml:space="preserve"> AW9+3*AX9</f>
        <v>257.66243657156457</v>
      </c>
      <c r="BA9" s="8">
        <f>'pivot times'!R9</f>
        <v>19.844972911764707</v>
      </c>
      <c r="BB9" s="8">
        <f>'pivot times'!S9</f>
        <v>2.3787024394751985</v>
      </c>
      <c r="BC9" s="8">
        <f t="shared" ref="BC9:BC71" si="16" xml:space="preserve"> BA9-3*BB9</f>
        <v>12.708865593339111</v>
      </c>
      <c r="BD9" s="8">
        <f t="shared" ref="BD9:BD71" si="17" xml:space="preserve"> BA9+3*BB9</f>
        <v>26.981080230190301</v>
      </c>
    </row>
    <row r="10" spans="1:58" x14ac:dyDescent="0.25">
      <c r="A10" s="2">
        <v>3</v>
      </c>
      <c r="B10" s="7">
        <v>246.27731700000001</v>
      </c>
      <c r="C10" s="7">
        <v>242.08175033333336</v>
      </c>
      <c r="D10" s="7">
        <v>68.951230249999995</v>
      </c>
      <c r="E10" s="7">
        <v>65.016686222222219</v>
      </c>
      <c r="F10" s="7">
        <v>242.028627</v>
      </c>
      <c r="G10" s="7">
        <v>237.21352133333335</v>
      </c>
      <c r="H10" s="7">
        <v>261.60966200000001</v>
      </c>
      <c r="I10" s="7">
        <v>257.31445666666667</v>
      </c>
      <c r="J10" s="7">
        <v>7.0116210909090917</v>
      </c>
      <c r="U10" s="8">
        <f>GETPIVOTDATA("Avg",'pivot times'!$A$3,"action","e0","world_size",10000,"number_of_steps_between_file_dumps",1,"omp_get_max_threads",A10)</f>
        <v>246.27731700000001</v>
      </c>
      <c r="V10" s="8">
        <f>GETPIVOTDATA("StdDevp",'pivot times'!$A$3,"action","e0","world_size",10000,"number_of_steps_between_file_dumps",1,"omp_get_max_threads",A10)</f>
        <v>0</v>
      </c>
      <c r="W10" s="8">
        <f t="shared" si="0"/>
        <v>246.27731700000001</v>
      </c>
      <c r="X10" s="8">
        <f t="shared" si="1"/>
        <v>246.27731700000001</v>
      </c>
      <c r="Y10" s="8">
        <f>'pivot times'!D10</f>
        <v>242.08175033333336</v>
      </c>
      <c r="Z10" s="8">
        <f>'pivot times'!E10</f>
        <v>0.43827914995652534</v>
      </c>
      <c r="AA10" s="8">
        <f t="shared" si="2"/>
        <v>240.76691288346379</v>
      </c>
      <c r="AB10" s="8">
        <f t="shared" si="3"/>
        <v>243.39658778320293</v>
      </c>
      <c r="AC10" s="8">
        <f>'pivot times'!F10</f>
        <v>68.951230249999995</v>
      </c>
      <c r="AD10" s="8">
        <f>'pivot times'!G10</f>
        <v>0.47171594660992056</v>
      </c>
      <c r="AE10" s="8">
        <f t="shared" si="4"/>
        <v>67.536082410170238</v>
      </c>
      <c r="AF10" s="8">
        <f t="shared" si="5"/>
        <v>70.366378089829752</v>
      </c>
      <c r="AG10" s="8">
        <f>'pivot times'!H10</f>
        <v>65.016686222222219</v>
      </c>
      <c r="AH10" s="8">
        <f>'pivot times'!I10</f>
        <v>1.1911091107934551</v>
      </c>
      <c r="AI10" s="8">
        <f t="shared" si="6"/>
        <v>61.443358889841853</v>
      </c>
      <c r="AJ10" s="8">
        <f t="shared" si="7"/>
        <v>68.590013554602578</v>
      </c>
      <c r="AK10" s="8">
        <f>'pivot times'!J10</f>
        <v>242.028627</v>
      </c>
      <c r="AL10" s="8">
        <f>'pivot times'!K10</f>
        <v>0</v>
      </c>
      <c r="AM10" s="8">
        <f t="shared" si="8"/>
        <v>242.028627</v>
      </c>
      <c r="AN10" s="8">
        <f t="shared" si="9"/>
        <v>242.028627</v>
      </c>
      <c r="AO10" s="8">
        <f>'pivot times'!L10</f>
        <v>237.21352133333335</v>
      </c>
      <c r="AP10" s="8">
        <f>'pivot times'!M10</f>
        <v>0.1078294616053638</v>
      </c>
      <c r="AQ10" s="8">
        <f t="shared" si="10"/>
        <v>236.89003294851724</v>
      </c>
      <c r="AR10" s="8">
        <f t="shared" si="11"/>
        <v>237.53700971814945</v>
      </c>
      <c r="AS10" s="8">
        <f>'pivot times'!N10</f>
        <v>261.60966200000001</v>
      </c>
      <c r="AT10" s="8">
        <f>'pivot times'!O10</f>
        <v>0</v>
      </c>
      <c r="AU10" s="8">
        <f t="shared" si="12"/>
        <v>261.60966200000001</v>
      </c>
      <c r="AV10" s="8">
        <f t="shared" si="13"/>
        <v>261.60966200000001</v>
      </c>
      <c r="AW10" s="8">
        <f>'pivot times'!P10</f>
        <v>257.31445666666667</v>
      </c>
      <c r="AX10" s="8">
        <f>'pivot times'!Q10</f>
        <v>0.1040887034245299</v>
      </c>
      <c r="AY10" s="8">
        <f t="shared" si="14"/>
        <v>257.00219055639309</v>
      </c>
      <c r="AZ10" s="8">
        <f t="shared" si="15"/>
        <v>257.62672277694026</v>
      </c>
      <c r="BA10" s="8">
        <f>'pivot times'!R10</f>
        <v>7.0879812352941185</v>
      </c>
      <c r="BB10" s="8">
        <f>'pivot times'!S10</f>
        <v>1.1352525779008207</v>
      </c>
      <c r="BC10" s="8">
        <f t="shared" si="16"/>
        <v>3.6822235015916567</v>
      </c>
      <c r="BD10" s="8">
        <f t="shared" si="17"/>
        <v>10.493738968996581</v>
      </c>
    </row>
    <row r="11" spans="1:58" x14ac:dyDescent="0.25">
      <c r="A11" s="2">
        <v>4</v>
      </c>
      <c r="B11" s="7">
        <v>246.13806</v>
      </c>
      <c r="C11" s="7">
        <v>241.73516333333336</v>
      </c>
      <c r="D11" s="7">
        <v>53.646475749999993</v>
      </c>
      <c r="E11" s="7">
        <v>49.343494899999996</v>
      </c>
      <c r="F11" s="7">
        <v>242.07235900000001</v>
      </c>
      <c r="G11" s="7">
        <v>237.25104133333332</v>
      </c>
      <c r="H11" s="7">
        <v>261.82337899999999</v>
      </c>
      <c r="I11" s="7">
        <v>257.37634966666667</v>
      </c>
      <c r="J11" s="7">
        <v>9.9179669117647062</v>
      </c>
      <c r="U11" s="8">
        <f>GETPIVOTDATA("Avg",'pivot times'!$A$3,"action","e0","world_size",10000,"number_of_steps_between_file_dumps",1,"omp_get_max_threads",A11)</f>
        <v>246.13806</v>
      </c>
      <c r="V11" s="8">
        <f>GETPIVOTDATA("StdDevp",'pivot times'!$A$3,"action","e0","world_size",10000,"number_of_steps_between_file_dumps",1,"omp_get_max_threads",A11)</f>
        <v>0</v>
      </c>
      <c r="W11" s="8">
        <f t="shared" si="0"/>
        <v>246.13806</v>
      </c>
      <c r="X11" s="8">
        <f t="shared" si="1"/>
        <v>246.13806</v>
      </c>
      <c r="Y11" s="8">
        <f>'pivot times'!D11</f>
        <v>241.73516333333336</v>
      </c>
      <c r="Z11" s="8">
        <f>'pivot times'!E11</f>
        <v>0.20494925244254339</v>
      </c>
      <c r="AA11" s="8">
        <f t="shared" si="2"/>
        <v>241.12031557600574</v>
      </c>
      <c r="AB11" s="8">
        <f t="shared" si="3"/>
        <v>242.35001109066098</v>
      </c>
      <c r="AC11" s="8">
        <f>'pivot times'!F11</f>
        <v>53.646475749999993</v>
      </c>
      <c r="AD11" s="8">
        <f>'pivot times'!G11</f>
        <v>0.46884699288902326</v>
      </c>
      <c r="AE11" s="8">
        <f t="shared" si="4"/>
        <v>52.239934771332926</v>
      </c>
      <c r="AF11" s="8">
        <f t="shared" si="5"/>
        <v>55.05301672866706</v>
      </c>
      <c r="AG11" s="8">
        <f>'pivot times'!H11</f>
        <v>49.343494899999996</v>
      </c>
      <c r="AH11" s="8">
        <f>'pivot times'!I11</f>
        <v>1.3328015668747075</v>
      </c>
      <c r="AI11" s="8">
        <f t="shared" si="6"/>
        <v>45.345090199375875</v>
      </c>
      <c r="AJ11" s="8">
        <f t="shared" si="7"/>
        <v>53.341899600624117</v>
      </c>
      <c r="AK11" s="8">
        <f>'pivot times'!J11</f>
        <v>242.07235900000001</v>
      </c>
      <c r="AL11" s="8">
        <f>'pivot times'!K11</f>
        <v>0</v>
      </c>
      <c r="AM11" s="8">
        <f t="shared" si="8"/>
        <v>242.07235900000001</v>
      </c>
      <c r="AN11" s="8">
        <f t="shared" si="9"/>
        <v>242.07235900000001</v>
      </c>
      <c r="AO11" s="8">
        <f>'pivot times'!L11</f>
        <v>237.25104133333332</v>
      </c>
      <c r="AP11" s="8">
        <f>'pivot times'!M11</f>
        <v>6.5045686623289981E-2</v>
      </c>
      <c r="AQ11" s="8">
        <f t="shared" si="10"/>
        <v>237.05590427346345</v>
      </c>
      <c r="AR11" s="8">
        <f t="shared" si="11"/>
        <v>237.44617839320318</v>
      </c>
      <c r="AS11" s="8">
        <f>'pivot times'!N11</f>
        <v>261.82337899999999</v>
      </c>
      <c r="AT11" s="8">
        <f>'pivot times'!O11</f>
        <v>0</v>
      </c>
      <c r="AU11" s="8">
        <f t="shared" si="12"/>
        <v>261.82337899999999</v>
      </c>
      <c r="AV11" s="8">
        <f t="shared" si="13"/>
        <v>261.82337899999999</v>
      </c>
      <c r="AW11" s="8">
        <f>'pivot times'!P11</f>
        <v>257.37634966666667</v>
      </c>
      <c r="AX11" s="8">
        <f>'pivot times'!Q11</f>
        <v>0.25419918416011988</v>
      </c>
      <c r="AY11" s="8">
        <f t="shared" si="14"/>
        <v>256.6137521141863</v>
      </c>
      <c r="AZ11" s="8">
        <f t="shared" si="15"/>
        <v>258.13894721914704</v>
      </c>
      <c r="BA11" s="8">
        <f>'pivot times'!R11</f>
        <v>9.9179669117647062</v>
      </c>
      <c r="BB11" s="8">
        <f>'pivot times'!S11</f>
        <v>2.5953991770789595</v>
      </c>
      <c r="BC11" s="8">
        <f t="shared" si="16"/>
        <v>2.1317693805278282</v>
      </c>
      <c r="BD11" s="8">
        <f t="shared" si="17"/>
        <v>17.704164443001584</v>
      </c>
    </row>
    <row r="12" spans="1:58" x14ac:dyDescent="0.25">
      <c r="A12" s="2">
        <v>5</v>
      </c>
      <c r="B12" s="7">
        <v>246.13780299999999</v>
      </c>
      <c r="C12" s="7">
        <v>241.87201566666667</v>
      </c>
      <c r="D12" s="7">
        <v>44.509502750000003</v>
      </c>
      <c r="E12" s="7">
        <v>39.592324599999998</v>
      </c>
      <c r="F12" s="7">
        <v>242.09901600000001</v>
      </c>
      <c r="G12" s="7">
        <v>234.24413100000001</v>
      </c>
      <c r="H12" s="7">
        <v>261.764028</v>
      </c>
      <c r="I12" s="7">
        <v>257.3332493333333</v>
      </c>
      <c r="J12" s="7">
        <v>12.439541696969698</v>
      </c>
      <c r="U12" s="8">
        <f>GETPIVOTDATA("Avg",'pivot times'!$A$3,"action","e0","world_size",10000,"number_of_steps_between_file_dumps",1,"omp_get_max_threads",A12)</f>
        <v>246.13780299999999</v>
      </c>
      <c r="V12" s="8">
        <f>GETPIVOTDATA("StdDevp",'pivot times'!$A$3,"action","e0","world_size",10000,"number_of_steps_between_file_dumps",1,"omp_get_max_threads",A12)</f>
        <v>0</v>
      </c>
      <c r="W12" s="8">
        <f t="shared" si="0"/>
        <v>246.13780299999999</v>
      </c>
      <c r="X12" s="8">
        <f t="shared" si="1"/>
        <v>246.13780299999999</v>
      </c>
      <c r="Y12" s="8">
        <f>'pivot times'!D12</f>
        <v>241.87201566666667</v>
      </c>
      <c r="Z12" s="8">
        <f>'pivot times'!E12</f>
        <v>0.1326448143686326</v>
      </c>
      <c r="AA12" s="8">
        <f t="shared" si="2"/>
        <v>241.47408122356077</v>
      </c>
      <c r="AB12" s="8">
        <f t="shared" si="3"/>
        <v>242.26995010977257</v>
      </c>
      <c r="AC12" s="8">
        <f>'pivot times'!F12</f>
        <v>44.509502750000003</v>
      </c>
      <c r="AD12" s="8">
        <f>'pivot times'!G12</f>
        <v>0.69660806758210547</v>
      </c>
      <c r="AE12" s="8">
        <f t="shared" si="4"/>
        <v>42.419678547253689</v>
      </c>
      <c r="AF12" s="8">
        <f t="shared" si="5"/>
        <v>46.599326952746317</v>
      </c>
      <c r="AG12" s="8">
        <f>'pivot times'!H12</f>
        <v>39.592324599999998</v>
      </c>
      <c r="AH12" s="8">
        <f>'pivot times'!I12</f>
        <v>0.92210119489270836</v>
      </c>
      <c r="AI12" s="8">
        <f t="shared" si="6"/>
        <v>36.826021015321871</v>
      </c>
      <c r="AJ12" s="8">
        <f t="shared" si="7"/>
        <v>42.358628184678125</v>
      </c>
      <c r="AK12" s="8">
        <f>'pivot times'!J12</f>
        <v>242.09901600000001</v>
      </c>
      <c r="AL12" s="8">
        <f>'pivot times'!K12</f>
        <v>0</v>
      </c>
      <c r="AM12" s="8">
        <f t="shared" si="8"/>
        <v>242.09901600000001</v>
      </c>
      <c r="AN12" s="8">
        <f t="shared" si="9"/>
        <v>242.09901600000001</v>
      </c>
      <c r="AO12" s="8">
        <f>'pivot times'!L12</f>
        <v>234.24413100000001</v>
      </c>
      <c r="AP12" s="8">
        <f>'pivot times'!M12</f>
        <v>5.0472772585699195</v>
      </c>
      <c r="AQ12" s="8">
        <f t="shared" si="10"/>
        <v>219.10229922429025</v>
      </c>
      <c r="AR12" s="8">
        <f t="shared" si="11"/>
        <v>249.38596277570977</v>
      </c>
      <c r="AS12" s="8">
        <f>'pivot times'!N12</f>
        <v>261.764028</v>
      </c>
      <c r="AT12" s="8">
        <f>'pivot times'!O12</f>
        <v>0</v>
      </c>
      <c r="AU12" s="8">
        <f t="shared" si="12"/>
        <v>261.764028</v>
      </c>
      <c r="AV12" s="8">
        <f t="shared" si="13"/>
        <v>261.764028</v>
      </c>
      <c r="AW12" s="8">
        <f>'pivot times'!P12</f>
        <v>257.3332493333333</v>
      </c>
      <c r="AX12" s="8">
        <f>'pivot times'!Q12</f>
        <v>0.2348635006401516</v>
      </c>
      <c r="AY12" s="8">
        <f t="shared" si="14"/>
        <v>256.62865883141285</v>
      </c>
      <c r="AZ12" s="8">
        <f t="shared" si="15"/>
        <v>258.03783983525375</v>
      </c>
      <c r="BA12" s="8">
        <f>'pivot times'!R12</f>
        <v>12.53978611764706</v>
      </c>
      <c r="BB12" s="8">
        <f>'pivot times'!S12</f>
        <v>1.5445364028980233</v>
      </c>
      <c r="BC12" s="8">
        <f t="shared" si="16"/>
        <v>7.9061769089529896</v>
      </c>
      <c r="BD12" s="8">
        <f t="shared" si="17"/>
        <v>17.173395326341129</v>
      </c>
    </row>
    <row r="13" spans="1:58" x14ac:dyDescent="0.25">
      <c r="A13" s="2">
        <v>6</v>
      </c>
      <c r="B13" s="7">
        <v>246.15862200000001</v>
      </c>
      <c r="C13" s="7">
        <v>242.40735733333335</v>
      </c>
      <c r="D13" s="7">
        <v>38.894569249999996</v>
      </c>
      <c r="E13" s="7">
        <v>34.298587111111111</v>
      </c>
      <c r="F13" s="7">
        <v>242.04752099999999</v>
      </c>
      <c r="G13" s="7">
        <v>237.52163250000001</v>
      </c>
      <c r="H13" s="7">
        <v>261.74128899999999</v>
      </c>
      <c r="I13" s="7">
        <v>257.25702033333329</v>
      </c>
      <c r="J13" s="7">
        <v>17.186305852941175</v>
      </c>
      <c r="U13" s="8">
        <f>GETPIVOTDATA("Avg",'pivot times'!$A$3,"action","e0","world_size",10000,"number_of_steps_between_file_dumps",1,"omp_get_max_threads",A13)</f>
        <v>246.15862200000001</v>
      </c>
      <c r="V13" s="8">
        <f>GETPIVOTDATA("StdDevp",'pivot times'!$A$3,"action","e0","world_size",10000,"number_of_steps_between_file_dumps",1,"omp_get_max_threads",A13)</f>
        <v>0</v>
      </c>
      <c r="W13" s="8">
        <f t="shared" si="0"/>
        <v>246.15862200000001</v>
      </c>
      <c r="X13" s="8">
        <f t="shared" si="1"/>
        <v>246.15862200000001</v>
      </c>
      <c r="Y13" s="8">
        <f>'pivot times'!D13</f>
        <v>242.40735733333335</v>
      </c>
      <c r="Z13" s="8">
        <f>'pivot times'!E13</f>
        <v>0.67963811045726241</v>
      </c>
      <c r="AA13" s="8">
        <f t="shared" si="2"/>
        <v>240.36844300196157</v>
      </c>
      <c r="AB13" s="8">
        <f t="shared" si="3"/>
        <v>244.44627166470514</v>
      </c>
      <c r="AC13" s="8">
        <f>'pivot times'!F13</f>
        <v>38.894569249999996</v>
      </c>
      <c r="AD13" s="8">
        <f>'pivot times'!G13</f>
        <v>0.85209043392332473</v>
      </c>
      <c r="AE13" s="8">
        <f t="shared" si="4"/>
        <v>36.338297948230021</v>
      </c>
      <c r="AF13" s="8">
        <f t="shared" si="5"/>
        <v>41.450840551769971</v>
      </c>
      <c r="AG13" s="8">
        <f>'pivot times'!H13</f>
        <v>34.298587111111111</v>
      </c>
      <c r="AH13" s="8">
        <f>'pivot times'!I13</f>
        <v>1.7319649083483064</v>
      </c>
      <c r="AI13" s="8">
        <f t="shared" si="6"/>
        <v>29.102692386066192</v>
      </c>
      <c r="AJ13" s="8">
        <f t="shared" si="7"/>
        <v>39.494481836156027</v>
      </c>
      <c r="AK13" s="8">
        <f>'pivot times'!J13</f>
        <v>242.04752099999999</v>
      </c>
      <c r="AL13" s="8">
        <f>'pivot times'!K13</f>
        <v>0</v>
      </c>
      <c r="AM13" s="8">
        <f t="shared" si="8"/>
        <v>242.04752099999999</v>
      </c>
      <c r="AN13" s="8">
        <f t="shared" si="9"/>
        <v>242.04752099999999</v>
      </c>
      <c r="AO13" s="8">
        <f>'pivot times'!L13</f>
        <v>237.52163250000001</v>
      </c>
      <c r="AP13" s="8">
        <f>'pivot times'!M13</f>
        <v>0.38189449999380526</v>
      </c>
      <c r="AQ13" s="8">
        <f t="shared" si="10"/>
        <v>236.37594900001861</v>
      </c>
      <c r="AR13" s="8">
        <f t="shared" si="11"/>
        <v>238.66731599998141</v>
      </c>
      <c r="AS13" s="8">
        <f>'pivot times'!N13</f>
        <v>261.74128899999999</v>
      </c>
      <c r="AT13" s="8">
        <f>'pivot times'!O13</f>
        <v>0</v>
      </c>
      <c r="AU13" s="8">
        <f t="shared" si="12"/>
        <v>261.74128899999999</v>
      </c>
      <c r="AV13" s="8">
        <f t="shared" si="13"/>
        <v>261.74128899999999</v>
      </c>
      <c r="AW13" s="8">
        <f>'pivot times'!P13</f>
        <v>257.25702033333329</v>
      </c>
      <c r="AX13" s="8">
        <f>'pivot times'!Q13</f>
        <v>0.14682303826749202</v>
      </c>
      <c r="AY13" s="8">
        <f t="shared" si="14"/>
        <v>256.81655121853083</v>
      </c>
      <c r="AZ13" s="8">
        <f t="shared" si="15"/>
        <v>257.69748944813574</v>
      </c>
      <c r="BA13" s="8">
        <f>'pivot times'!R13</f>
        <v>17.186305852941175</v>
      </c>
      <c r="BB13" s="8">
        <f>'pivot times'!S13</f>
        <v>1.453088740354411</v>
      </c>
      <c r="BC13" s="8">
        <f t="shared" si="16"/>
        <v>12.827039631877941</v>
      </c>
      <c r="BD13" s="8">
        <f t="shared" si="17"/>
        <v>21.545572074004408</v>
      </c>
    </row>
    <row r="14" spans="1:58" x14ac:dyDescent="0.25">
      <c r="A14" s="2">
        <v>7</v>
      </c>
      <c r="B14" s="7">
        <v>246.156971</v>
      </c>
      <c r="C14" s="7">
        <v>253.30697999999998</v>
      </c>
      <c r="D14" s="7">
        <v>35.159072500000001</v>
      </c>
      <c r="E14" s="7">
        <v>28.632406899999999</v>
      </c>
      <c r="F14" s="7">
        <v>242.33789100000001</v>
      </c>
      <c r="G14" s="7">
        <v>238.77751166666667</v>
      </c>
      <c r="H14" s="7">
        <v>261.80566700000003</v>
      </c>
      <c r="I14" s="7">
        <v>257.39068366666663</v>
      </c>
      <c r="J14" s="7">
        <v>18.569956588235296</v>
      </c>
      <c r="U14" s="8">
        <f>GETPIVOTDATA("Avg",'pivot times'!$A$3,"action","e0","world_size",10000,"number_of_steps_between_file_dumps",1,"omp_get_max_threads",A14)</f>
        <v>246.156971</v>
      </c>
      <c r="V14" s="8">
        <f>GETPIVOTDATA("StdDevp",'pivot times'!$A$3,"action","e0","world_size",10000,"number_of_steps_between_file_dumps",1,"omp_get_max_threads",A14)</f>
        <v>0</v>
      </c>
      <c r="W14" s="8">
        <f t="shared" si="0"/>
        <v>246.156971</v>
      </c>
      <c r="X14" s="8">
        <f t="shared" si="1"/>
        <v>246.156971</v>
      </c>
      <c r="Y14" s="8">
        <f>'pivot times'!D14</f>
        <v>253.30697999999998</v>
      </c>
      <c r="Z14" s="8">
        <f>'pivot times'!E14</f>
        <v>16.468156885849258</v>
      </c>
      <c r="AA14" s="8">
        <f t="shared" si="2"/>
        <v>203.90250934245222</v>
      </c>
      <c r="AB14" s="8">
        <f t="shared" si="3"/>
        <v>302.71145065754774</v>
      </c>
      <c r="AC14" s="8">
        <f>'pivot times'!F14</f>
        <v>35.159072500000001</v>
      </c>
      <c r="AD14" s="8">
        <f>'pivot times'!G14</f>
        <v>1.3591407907499371</v>
      </c>
      <c r="AE14" s="8">
        <f t="shared" si="4"/>
        <v>31.081650127750187</v>
      </c>
      <c r="AF14" s="8">
        <f t="shared" si="5"/>
        <v>39.236494872249814</v>
      </c>
      <c r="AG14" s="8">
        <f>'pivot times'!H14</f>
        <v>28.632406899999999</v>
      </c>
      <c r="AH14" s="8">
        <f>'pivot times'!I14</f>
        <v>0.44569393563570003</v>
      </c>
      <c r="AI14" s="8">
        <f t="shared" si="6"/>
        <v>27.295325093092899</v>
      </c>
      <c r="AJ14" s="8">
        <f t="shared" si="7"/>
        <v>29.9694887069071</v>
      </c>
      <c r="AK14" s="8">
        <f>'pivot times'!J14</f>
        <v>242.33789100000001</v>
      </c>
      <c r="AL14" s="8">
        <f>'pivot times'!K14</f>
        <v>0</v>
      </c>
      <c r="AM14" s="8">
        <f t="shared" si="8"/>
        <v>242.33789100000001</v>
      </c>
      <c r="AN14" s="8">
        <f t="shared" si="9"/>
        <v>242.33789100000001</v>
      </c>
      <c r="AO14" s="8">
        <f>'pivot times'!L14</f>
        <v>238.77751166666667</v>
      </c>
      <c r="AP14" s="8">
        <f>'pivot times'!M14</f>
        <v>1.5351611550314499</v>
      </c>
      <c r="AQ14" s="8">
        <f t="shared" si="10"/>
        <v>234.17202820157232</v>
      </c>
      <c r="AR14" s="8">
        <f t="shared" si="11"/>
        <v>243.38299513176102</v>
      </c>
      <c r="AS14" s="8">
        <f>'pivot times'!N14</f>
        <v>261.80566700000003</v>
      </c>
      <c r="AT14" s="8">
        <f>'pivot times'!O14</f>
        <v>0</v>
      </c>
      <c r="AU14" s="8">
        <f t="shared" si="12"/>
        <v>261.80566700000003</v>
      </c>
      <c r="AV14" s="8">
        <f t="shared" si="13"/>
        <v>261.80566700000003</v>
      </c>
      <c r="AW14" s="8">
        <f>'pivot times'!P14</f>
        <v>257.39068366666663</v>
      </c>
      <c r="AX14" s="8">
        <f>'pivot times'!Q14</f>
        <v>0.17443577624402778</v>
      </c>
      <c r="AY14" s="8">
        <f t="shared" si="14"/>
        <v>256.86737633793456</v>
      </c>
      <c r="AZ14" s="8">
        <f t="shared" si="15"/>
        <v>257.91399099539871</v>
      </c>
      <c r="BA14" s="8">
        <f>'pivot times'!R14</f>
        <v>18.569956588235296</v>
      </c>
      <c r="BB14" s="8">
        <f>'pivot times'!S14</f>
        <v>2.4107893631359065</v>
      </c>
      <c r="BC14" s="8">
        <f t="shared" si="16"/>
        <v>11.337588498827577</v>
      </c>
      <c r="BD14" s="8">
        <f t="shared" si="17"/>
        <v>25.802324677643014</v>
      </c>
    </row>
    <row r="15" spans="1:58" x14ac:dyDescent="0.25">
      <c r="A15" s="2">
        <v>8</v>
      </c>
      <c r="B15" s="7">
        <v>246.13662299999999</v>
      </c>
      <c r="C15" s="7">
        <v>241.74473733333335</v>
      </c>
      <c r="D15" s="7">
        <v>32.132014250000005</v>
      </c>
      <c r="E15" s="7">
        <v>25.402621777777775</v>
      </c>
      <c r="F15" s="7">
        <v>241.82587000000001</v>
      </c>
      <c r="G15" s="7">
        <v>233.90741833333331</v>
      </c>
      <c r="H15" s="7">
        <v>262.001508</v>
      </c>
      <c r="I15" s="7">
        <v>257.43535666666668</v>
      </c>
      <c r="J15" s="7">
        <v>18.829795363636372</v>
      </c>
      <c r="U15" s="8">
        <f>GETPIVOTDATA("Avg",'pivot times'!$A$3,"action","e0","world_size",10000,"number_of_steps_between_file_dumps",1,"omp_get_max_threads",A15)</f>
        <v>246.13662299999999</v>
      </c>
      <c r="V15" s="8">
        <f>GETPIVOTDATA("StdDevp",'pivot times'!$A$3,"action","e0","world_size",10000,"number_of_steps_between_file_dumps",1,"omp_get_max_threads",A15)</f>
        <v>0</v>
      </c>
      <c r="W15" s="8">
        <f t="shared" si="0"/>
        <v>246.13662299999999</v>
      </c>
      <c r="X15" s="8">
        <f t="shared" si="1"/>
        <v>246.13662299999999</v>
      </c>
      <c r="Y15" s="8">
        <f>'pivot times'!D15</f>
        <v>241.74473733333335</v>
      </c>
      <c r="Z15" s="8">
        <f>'pivot times'!E15</f>
        <v>9.1952111631278047E-2</v>
      </c>
      <c r="AA15" s="8">
        <f t="shared" si="2"/>
        <v>241.46888099843952</v>
      </c>
      <c r="AB15" s="8">
        <f t="shared" si="3"/>
        <v>242.02059366822718</v>
      </c>
      <c r="AC15" s="8">
        <f>'pivot times'!F15</f>
        <v>32.132014250000005</v>
      </c>
      <c r="AD15" s="8">
        <f>'pivot times'!G15</f>
        <v>1.2547134336281223</v>
      </c>
      <c r="AE15" s="8">
        <f t="shared" si="4"/>
        <v>28.367873949115637</v>
      </c>
      <c r="AF15" s="8">
        <f t="shared" si="5"/>
        <v>35.896154550884368</v>
      </c>
      <c r="AG15" s="8">
        <f>'pivot times'!H15</f>
        <v>25.879066699999999</v>
      </c>
      <c r="AH15" s="8">
        <f>'pivot times'!I15</f>
        <v>1.5715246666668194</v>
      </c>
      <c r="AI15" s="8">
        <f t="shared" si="6"/>
        <v>21.164492699999542</v>
      </c>
      <c r="AJ15" s="8">
        <f t="shared" si="7"/>
        <v>30.593640700000456</v>
      </c>
      <c r="AK15" s="8">
        <f>'pivot times'!J15</f>
        <v>241.82587000000001</v>
      </c>
      <c r="AL15" s="8">
        <f>'pivot times'!K15</f>
        <v>0</v>
      </c>
      <c r="AM15" s="8">
        <f t="shared" si="8"/>
        <v>241.82587000000001</v>
      </c>
      <c r="AN15" s="8">
        <f t="shared" si="9"/>
        <v>241.82587000000001</v>
      </c>
      <c r="AO15" s="8">
        <f>'pivot times'!L15</f>
        <v>233.90741833333331</v>
      </c>
      <c r="AP15" s="8">
        <f>'pivot times'!M15</f>
        <v>4.8967651115058697</v>
      </c>
      <c r="AQ15" s="8">
        <f t="shared" si="10"/>
        <v>219.21712299881571</v>
      </c>
      <c r="AR15" s="8">
        <f t="shared" si="11"/>
        <v>248.59771366785091</v>
      </c>
      <c r="AS15" s="8">
        <f>'pivot times'!N15</f>
        <v>262.001508</v>
      </c>
      <c r="AT15" s="8">
        <f>'pivot times'!O15</f>
        <v>0</v>
      </c>
      <c r="AU15" s="8">
        <f t="shared" si="12"/>
        <v>262.001508</v>
      </c>
      <c r="AV15" s="8">
        <f t="shared" si="13"/>
        <v>262.001508</v>
      </c>
      <c r="AW15" s="8">
        <f>'pivot times'!P15</f>
        <v>257.43535666666668</v>
      </c>
      <c r="AX15" s="8">
        <f>'pivot times'!Q15</f>
        <v>0.12192675461985177</v>
      </c>
      <c r="AY15" s="8">
        <f t="shared" si="14"/>
        <v>257.06957640280712</v>
      </c>
      <c r="AZ15" s="8">
        <f t="shared" si="15"/>
        <v>257.80113693052624</v>
      </c>
      <c r="BA15" s="8">
        <f>'pivot times'!R15</f>
        <v>18.96842035294118</v>
      </c>
      <c r="BB15" s="8">
        <f>'pivot times'!S15</f>
        <v>2.0011168989635033</v>
      </c>
      <c r="BC15" s="8">
        <f t="shared" si="16"/>
        <v>12.96506965605067</v>
      </c>
      <c r="BD15" s="8">
        <f t="shared" si="17"/>
        <v>24.971771049831691</v>
      </c>
    </row>
    <row r="16" spans="1:58" x14ac:dyDescent="0.25">
      <c r="A16" s="2">
        <v>9</v>
      </c>
      <c r="B16" s="7">
        <v>246.330445</v>
      </c>
      <c r="C16" s="7">
        <v>242.30003299999998</v>
      </c>
      <c r="D16" s="7">
        <v>29.504240249999999</v>
      </c>
      <c r="E16" s="7">
        <v>22.581917777777779</v>
      </c>
      <c r="F16" s="7">
        <v>242.34615199999999</v>
      </c>
      <c r="G16" s="7">
        <v>233.82286433333334</v>
      </c>
      <c r="H16" s="7">
        <v>261.83614599999999</v>
      </c>
      <c r="I16" s="7">
        <v>257.16679400000004</v>
      </c>
      <c r="J16" s="7">
        <v>17.841830272727279</v>
      </c>
      <c r="U16" s="8">
        <f>GETPIVOTDATA("Avg",'pivot times'!$A$3,"action","e0","world_size",10000,"number_of_steps_between_file_dumps",1,"omp_get_max_threads",A16)</f>
        <v>246.330445</v>
      </c>
      <c r="V16" s="8">
        <f>GETPIVOTDATA("StdDevp",'pivot times'!$A$3,"action","e0","world_size",10000,"number_of_steps_between_file_dumps",1,"omp_get_max_threads",A16)</f>
        <v>0</v>
      </c>
      <c r="W16" s="8">
        <f t="shared" si="0"/>
        <v>246.330445</v>
      </c>
      <c r="X16" s="8">
        <f t="shared" si="1"/>
        <v>246.330445</v>
      </c>
      <c r="Y16" s="8">
        <f>'pivot times'!D16</f>
        <v>242.30003299999998</v>
      </c>
      <c r="Z16" s="8">
        <f>'pivot times'!E16</f>
        <v>0.7398509470940251</v>
      </c>
      <c r="AA16" s="8">
        <f t="shared" si="2"/>
        <v>240.0804801587179</v>
      </c>
      <c r="AB16" s="8">
        <f t="shared" si="3"/>
        <v>244.51958584128207</v>
      </c>
      <c r="AC16" s="8">
        <f>'pivot times'!F16</f>
        <v>29.504240249999999</v>
      </c>
      <c r="AD16" s="8">
        <f>'pivot times'!G16</f>
        <v>0.90618324283711948</v>
      </c>
      <c r="AE16" s="8">
        <f t="shared" si="4"/>
        <v>26.78569052148864</v>
      </c>
      <c r="AF16" s="8">
        <f t="shared" si="5"/>
        <v>32.222789978511358</v>
      </c>
      <c r="AG16" s="8">
        <f>'pivot times'!H16</f>
        <v>22.581917777777779</v>
      </c>
      <c r="AH16" s="8">
        <f>'pivot times'!I16</f>
        <v>0.34193173700720153</v>
      </c>
      <c r="AI16" s="8">
        <f t="shared" si="6"/>
        <v>21.556122566756173</v>
      </c>
      <c r="AJ16" s="8">
        <f t="shared" si="7"/>
        <v>23.607712988799385</v>
      </c>
      <c r="AK16" s="8">
        <f>'pivot times'!J16</f>
        <v>242.34615199999999</v>
      </c>
      <c r="AL16" s="8">
        <f>'pivot times'!K16</f>
        <v>0</v>
      </c>
      <c r="AM16" s="8">
        <f t="shared" si="8"/>
        <v>242.34615199999999</v>
      </c>
      <c r="AN16" s="8">
        <f t="shared" si="9"/>
        <v>242.34615199999999</v>
      </c>
      <c r="AO16" s="8">
        <f>'pivot times'!L16</f>
        <v>233.82286433333334</v>
      </c>
      <c r="AP16" s="8">
        <f>'pivot times'!M16</f>
        <v>4.9011107228833977</v>
      </c>
      <c r="AQ16" s="8">
        <f t="shared" si="10"/>
        <v>219.11953216468316</v>
      </c>
      <c r="AR16" s="8">
        <f t="shared" si="11"/>
        <v>248.52619650198352</v>
      </c>
      <c r="AS16" s="8">
        <f>'pivot times'!N16</f>
        <v>261.83614599999999</v>
      </c>
      <c r="AT16" s="8">
        <f>'pivot times'!O16</f>
        <v>0</v>
      </c>
      <c r="AU16" s="8">
        <f t="shared" si="12"/>
        <v>261.83614599999999</v>
      </c>
      <c r="AV16" s="8">
        <f t="shared" si="13"/>
        <v>261.83614599999999</v>
      </c>
      <c r="AW16" s="8">
        <f>'pivot times'!P16</f>
        <v>257.16679400000004</v>
      </c>
      <c r="AX16" s="8">
        <f>'pivot times'!Q16</f>
        <v>8.3286376711803792E-2</v>
      </c>
      <c r="AY16" s="8">
        <f t="shared" si="14"/>
        <v>256.91693486986463</v>
      </c>
      <c r="AZ16" s="8">
        <f t="shared" si="15"/>
        <v>257.41665313013544</v>
      </c>
      <c r="BA16" s="8">
        <f>'pivot times'!R16</f>
        <v>17.979193705882359</v>
      </c>
      <c r="BB16" s="8">
        <f>'pivot times'!S16</f>
        <v>2.0682185463870035</v>
      </c>
      <c r="BC16" s="8">
        <f t="shared" si="16"/>
        <v>11.774538066721348</v>
      </c>
      <c r="BD16" s="8">
        <f t="shared" si="17"/>
        <v>24.18384934504337</v>
      </c>
    </row>
    <row r="17" spans="1:56" x14ac:dyDescent="0.25">
      <c r="A17" s="2">
        <v>10</v>
      </c>
      <c r="B17" s="7">
        <v>246.43806900000001</v>
      </c>
      <c r="C17" s="7">
        <v>242.24233066666667</v>
      </c>
      <c r="D17" s="7">
        <v>28.614498249999997</v>
      </c>
      <c r="E17" s="7">
        <v>20.392092800000004</v>
      </c>
      <c r="F17" s="7">
        <v>234.19872699999999</v>
      </c>
      <c r="G17" s="7">
        <v>237.71480566666665</v>
      </c>
      <c r="H17" s="7">
        <v>261.80232100000001</v>
      </c>
      <c r="I17" s="7">
        <v>257.35199000000006</v>
      </c>
      <c r="J17" s="7">
        <v>19.259341529411767</v>
      </c>
      <c r="U17" s="8">
        <f>GETPIVOTDATA("Avg",'pivot times'!$A$3,"action","e0","world_size",10000,"number_of_steps_between_file_dumps",1,"omp_get_max_threads",A17)</f>
        <v>246.43806900000001</v>
      </c>
      <c r="V17" s="8">
        <f>GETPIVOTDATA("StdDevp",'pivot times'!$A$3,"action","e0","world_size",10000,"number_of_steps_between_file_dumps",1,"omp_get_max_threads",A17)</f>
        <v>0</v>
      </c>
      <c r="W17" s="8">
        <f t="shared" si="0"/>
        <v>246.43806900000001</v>
      </c>
      <c r="X17" s="8">
        <f t="shared" si="1"/>
        <v>246.43806900000001</v>
      </c>
      <c r="Y17" s="8">
        <f>'pivot times'!D17</f>
        <v>242.24233066666667</v>
      </c>
      <c r="Z17" s="8">
        <f>'pivot times'!E17</f>
        <v>0.50770876372034668</v>
      </c>
      <c r="AA17" s="8">
        <f t="shared" si="2"/>
        <v>240.71920437550563</v>
      </c>
      <c r="AB17" s="8">
        <f t="shared" si="3"/>
        <v>243.76545695782772</v>
      </c>
      <c r="AC17" s="8">
        <f>'pivot times'!F17</f>
        <v>28.614498249999997</v>
      </c>
      <c r="AD17" s="8">
        <f>'pivot times'!G17</f>
        <v>0.75035587917424107</v>
      </c>
      <c r="AE17" s="8">
        <f t="shared" si="4"/>
        <v>26.363430612477273</v>
      </c>
      <c r="AF17" s="8">
        <f t="shared" si="5"/>
        <v>30.86556588752272</v>
      </c>
      <c r="AG17" s="8">
        <f>'pivot times'!H17</f>
        <v>20.392092800000004</v>
      </c>
      <c r="AH17" s="8">
        <f>'pivot times'!I17</f>
        <v>0.43796584689544843</v>
      </c>
      <c r="AI17" s="8">
        <f t="shared" si="6"/>
        <v>19.078195259313659</v>
      </c>
      <c r="AJ17" s="8">
        <f t="shared" si="7"/>
        <v>21.705990340686348</v>
      </c>
      <c r="AK17" s="8">
        <f>'pivot times'!J17</f>
        <v>234.19872699999999</v>
      </c>
      <c r="AL17" s="8">
        <f>'pivot times'!K17</f>
        <v>0</v>
      </c>
      <c r="AM17" s="8">
        <f t="shared" si="8"/>
        <v>234.19872699999999</v>
      </c>
      <c r="AN17" s="8">
        <f t="shared" si="9"/>
        <v>234.19872699999999</v>
      </c>
      <c r="AO17" s="8">
        <f>'pivot times'!L17</f>
        <v>237.71480566666665</v>
      </c>
      <c r="AP17" s="8">
        <f>'pivot times'!M17</f>
        <v>0.64441914132797284</v>
      </c>
      <c r="AQ17" s="8">
        <f t="shared" si="10"/>
        <v>235.78154824268273</v>
      </c>
      <c r="AR17" s="8">
        <f t="shared" si="11"/>
        <v>239.64806309065057</v>
      </c>
      <c r="AS17" s="8">
        <f>'pivot times'!N17</f>
        <v>261.80232100000001</v>
      </c>
      <c r="AT17" s="8">
        <f>'pivot times'!O17</f>
        <v>0</v>
      </c>
      <c r="AU17" s="8">
        <f t="shared" si="12"/>
        <v>261.80232100000001</v>
      </c>
      <c r="AV17" s="8">
        <f t="shared" si="13"/>
        <v>261.80232100000001</v>
      </c>
      <c r="AW17" s="8">
        <f>'pivot times'!P17</f>
        <v>257.35199000000006</v>
      </c>
      <c r="AX17" s="8">
        <f>'pivot times'!Q17</f>
        <v>0.29795659980396111</v>
      </c>
      <c r="AY17" s="8">
        <f t="shared" si="14"/>
        <v>256.45812020058816</v>
      </c>
      <c r="AZ17" s="8">
        <f t="shared" si="15"/>
        <v>258.24585979941196</v>
      </c>
      <c r="BA17" s="8">
        <f>'pivot times'!R17</f>
        <v>19.259341529411767</v>
      </c>
      <c r="BB17" s="8">
        <f>'pivot times'!S17</f>
        <v>3.0870103771378772</v>
      </c>
      <c r="BC17" s="8">
        <f t="shared" si="16"/>
        <v>9.9983103979981358</v>
      </c>
      <c r="BD17" s="8">
        <f t="shared" si="17"/>
        <v>28.520372660825398</v>
      </c>
    </row>
    <row r="18" spans="1:56" x14ac:dyDescent="0.25">
      <c r="A18" s="2">
        <v>11</v>
      </c>
      <c r="B18" s="7">
        <v>246.42081300000001</v>
      </c>
      <c r="C18" s="7">
        <v>241.99244966666666</v>
      </c>
      <c r="D18" s="7">
        <v>26.7034995</v>
      </c>
      <c r="E18" s="7">
        <v>18.7874999</v>
      </c>
      <c r="F18" s="7">
        <v>242.15022400000001</v>
      </c>
      <c r="G18" s="7">
        <v>237.65024566666668</v>
      </c>
      <c r="H18" s="7">
        <v>261.80968799999999</v>
      </c>
      <c r="I18" s="7">
        <v>257.35657599999996</v>
      </c>
      <c r="J18" s="7">
        <v>19.778512941176469</v>
      </c>
      <c r="U18" s="8">
        <f>GETPIVOTDATA("Avg",'pivot times'!$A$3,"action","e0","world_size",10000,"number_of_steps_between_file_dumps",1,"omp_get_max_threads",A18)</f>
        <v>246.42081300000001</v>
      </c>
      <c r="V18" s="8">
        <f>GETPIVOTDATA("StdDevp",'pivot times'!$A$3,"action","e0","world_size",10000,"number_of_steps_between_file_dumps",1,"omp_get_max_threads",A18)</f>
        <v>0</v>
      </c>
      <c r="W18" s="8">
        <f t="shared" si="0"/>
        <v>246.42081300000001</v>
      </c>
      <c r="X18" s="8">
        <f t="shared" si="1"/>
        <v>246.42081300000001</v>
      </c>
      <c r="Y18" s="8">
        <f>'pivot times'!D18</f>
        <v>241.99244966666666</v>
      </c>
      <c r="Z18" s="8">
        <f>'pivot times'!E18</f>
        <v>0.20851483348911234</v>
      </c>
      <c r="AA18" s="8">
        <f t="shared" si="2"/>
        <v>241.36690516619933</v>
      </c>
      <c r="AB18" s="8">
        <f t="shared" si="3"/>
        <v>242.61799416713399</v>
      </c>
      <c r="AC18" s="8">
        <f>'pivot times'!F18</f>
        <v>26.7034995</v>
      </c>
      <c r="AD18" s="8">
        <f>'pivot times'!G18</f>
        <v>0.32221851727478235</v>
      </c>
      <c r="AE18" s="8">
        <f t="shared" si="4"/>
        <v>25.736843948175654</v>
      </c>
      <c r="AF18" s="8">
        <f t="shared" si="5"/>
        <v>27.670155051824345</v>
      </c>
      <c r="AG18" s="8">
        <f>'pivot times'!H18</f>
        <v>18.7874999</v>
      </c>
      <c r="AH18" s="8">
        <f>'pivot times'!I18</f>
        <v>0.42032920437791865</v>
      </c>
      <c r="AI18" s="8">
        <f t="shared" si="6"/>
        <v>17.526512286866243</v>
      </c>
      <c r="AJ18" s="8">
        <f t="shared" si="7"/>
        <v>20.048487513133757</v>
      </c>
      <c r="AK18" s="8">
        <f>'pivot times'!J18</f>
        <v>242.15022400000001</v>
      </c>
      <c r="AL18" s="8">
        <f>'pivot times'!K18</f>
        <v>0</v>
      </c>
      <c r="AM18" s="8">
        <f t="shared" si="8"/>
        <v>242.15022400000001</v>
      </c>
      <c r="AN18" s="8">
        <f t="shared" si="9"/>
        <v>242.15022400000001</v>
      </c>
      <c r="AO18" s="8">
        <f>'pivot times'!L18</f>
        <v>237.65024566666668</v>
      </c>
      <c r="AP18" s="8">
        <f>'pivot times'!M18</f>
        <v>0.46710155363167338</v>
      </c>
      <c r="AQ18" s="8">
        <f t="shared" si="10"/>
        <v>236.24894100577166</v>
      </c>
      <c r="AR18" s="8">
        <f t="shared" si="11"/>
        <v>239.0515503275617</v>
      </c>
      <c r="AS18" s="8">
        <f>'pivot times'!N18</f>
        <v>261.80968799999999</v>
      </c>
      <c r="AT18" s="8">
        <f>'pivot times'!O18</f>
        <v>0</v>
      </c>
      <c r="AU18" s="8">
        <f t="shared" si="12"/>
        <v>261.80968799999999</v>
      </c>
      <c r="AV18" s="8">
        <f t="shared" si="13"/>
        <v>261.80968799999999</v>
      </c>
      <c r="AW18" s="8">
        <f>'pivot times'!P18</f>
        <v>257.35657599999996</v>
      </c>
      <c r="AX18" s="8">
        <f>'pivot times'!Q18</f>
        <v>8.8079993199430932E-3</v>
      </c>
      <c r="AY18" s="8">
        <f t="shared" si="14"/>
        <v>257.33015200204011</v>
      </c>
      <c r="AZ18" s="8">
        <f t="shared" si="15"/>
        <v>257.38299999795981</v>
      </c>
      <c r="BA18" s="8">
        <f>'pivot times'!R18</f>
        <v>19.778512941176469</v>
      </c>
      <c r="BB18" s="8">
        <f>'pivot times'!S18</f>
        <v>2.9393500153542895</v>
      </c>
      <c r="BC18" s="8">
        <f t="shared" si="16"/>
        <v>10.960462895113601</v>
      </c>
      <c r="BD18" s="8">
        <f t="shared" si="17"/>
        <v>28.596562987239338</v>
      </c>
    </row>
    <row r="19" spans="1:56" x14ac:dyDescent="0.25">
      <c r="A19" s="2">
        <v>12</v>
      </c>
      <c r="B19" s="7">
        <v>246.375327</v>
      </c>
      <c r="C19" s="7">
        <v>241.895791</v>
      </c>
      <c r="D19" s="7">
        <v>26.43641075</v>
      </c>
      <c r="E19" s="7">
        <v>17.11923788888889</v>
      </c>
      <c r="F19" s="7">
        <v>242.223545</v>
      </c>
      <c r="G19" s="7">
        <v>237.71801733333334</v>
      </c>
      <c r="H19" s="7">
        <v>261.90158300000002</v>
      </c>
      <c r="I19" s="7">
        <v>257.27777666666663</v>
      </c>
      <c r="J19" s="7">
        <v>19.262398529411765</v>
      </c>
      <c r="U19" s="8">
        <f>GETPIVOTDATA("Avg",'pivot times'!$A$3,"action","e0","world_size",10000,"number_of_steps_between_file_dumps",1,"omp_get_max_threads",A19)</f>
        <v>246.375327</v>
      </c>
      <c r="V19" s="8">
        <f>GETPIVOTDATA("StdDevp",'pivot times'!$A$3,"action","e0","world_size",10000,"number_of_steps_between_file_dumps",1,"omp_get_max_threads",A19)</f>
        <v>0</v>
      </c>
      <c r="W19" s="8">
        <f t="shared" si="0"/>
        <v>246.375327</v>
      </c>
      <c r="X19" s="8">
        <f t="shared" si="1"/>
        <v>246.375327</v>
      </c>
      <c r="Y19" s="8">
        <f>'pivot times'!D19</f>
        <v>241.895791</v>
      </c>
      <c r="Z19" s="8">
        <f>'pivot times'!E19</f>
        <v>0.22907884694879724</v>
      </c>
      <c r="AA19" s="8">
        <f t="shared" si="2"/>
        <v>241.20855445915362</v>
      </c>
      <c r="AB19" s="8">
        <f t="shared" si="3"/>
        <v>242.58302754084639</v>
      </c>
      <c r="AC19" s="8">
        <f>'pivot times'!F19</f>
        <v>26.43641075</v>
      </c>
      <c r="AD19" s="8">
        <f>'pivot times'!G19</f>
        <v>0.70586833601865961</v>
      </c>
      <c r="AE19" s="8">
        <f t="shared" si="4"/>
        <v>24.318805741944022</v>
      </c>
      <c r="AF19" s="8">
        <f t="shared" si="5"/>
        <v>28.554015758055979</v>
      </c>
      <c r="AG19" s="8">
        <f>'pivot times'!H19</f>
        <v>17.5483282</v>
      </c>
      <c r="AH19" s="8">
        <f>'pivot times'!I19</f>
        <v>1.3314089856587177</v>
      </c>
      <c r="AI19" s="8">
        <f t="shared" si="6"/>
        <v>13.554101243023847</v>
      </c>
      <c r="AJ19" s="8">
        <f t="shared" si="7"/>
        <v>21.542555156976153</v>
      </c>
      <c r="AK19" s="8">
        <f>'pivot times'!J19</f>
        <v>242.223545</v>
      </c>
      <c r="AL19" s="8">
        <f>'pivot times'!K19</f>
        <v>0</v>
      </c>
      <c r="AM19" s="8">
        <f t="shared" si="8"/>
        <v>242.223545</v>
      </c>
      <c r="AN19" s="8">
        <f t="shared" si="9"/>
        <v>242.223545</v>
      </c>
      <c r="AO19" s="8">
        <f>'pivot times'!L19</f>
        <v>237.71801733333334</v>
      </c>
      <c r="AP19" s="8">
        <f>'pivot times'!M19</f>
        <v>0.39443401123513383</v>
      </c>
      <c r="AQ19" s="8">
        <f t="shared" si="10"/>
        <v>236.53471529962795</v>
      </c>
      <c r="AR19" s="8">
        <f t="shared" si="11"/>
        <v>238.90131936703872</v>
      </c>
      <c r="AS19" s="8">
        <f>'pivot times'!N19</f>
        <v>261.90158300000002</v>
      </c>
      <c r="AT19" s="8">
        <f>'pivot times'!O19</f>
        <v>0</v>
      </c>
      <c r="AU19" s="8">
        <f t="shared" si="12"/>
        <v>261.90158300000002</v>
      </c>
      <c r="AV19" s="8">
        <f t="shared" si="13"/>
        <v>261.90158300000002</v>
      </c>
      <c r="AW19" s="8">
        <f>'pivot times'!P19</f>
        <v>257.27777666666663</v>
      </c>
      <c r="AX19" s="8">
        <f>'pivot times'!Q19</f>
        <v>9.8702723643239385E-2</v>
      </c>
      <c r="AY19" s="8">
        <f t="shared" si="14"/>
        <v>256.98166849573693</v>
      </c>
      <c r="AZ19" s="8">
        <f t="shared" si="15"/>
        <v>257.57388483759632</v>
      </c>
      <c r="BA19" s="8">
        <f>'pivot times'!R19</f>
        <v>19.262398529411765</v>
      </c>
      <c r="BB19" s="8">
        <f>'pivot times'!S19</f>
        <v>3.4408433130393234</v>
      </c>
      <c r="BC19" s="8">
        <f t="shared" si="16"/>
        <v>8.9398685902937949</v>
      </c>
      <c r="BD19" s="8">
        <f t="shared" si="17"/>
        <v>29.584928468529736</v>
      </c>
    </row>
    <row r="20" spans="1:56" x14ac:dyDescent="0.25">
      <c r="A20" s="2">
        <v>13</v>
      </c>
      <c r="B20" s="7">
        <v>246.44545400000001</v>
      </c>
      <c r="C20" s="7">
        <v>242.11804366666669</v>
      </c>
      <c r="D20" s="7">
        <v>26.199220500000003</v>
      </c>
      <c r="E20" s="7">
        <v>15.825565555555556</v>
      </c>
      <c r="F20" s="7">
        <v>234.980301</v>
      </c>
      <c r="G20" s="7">
        <v>237.51547833333333</v>
      </c>
      <c r="H20" s="7">
        <v>261.84977199999997</v>
      </c>
      <c r="I20" s="7">
        <v>257.31971866666663</v>
      </c>
      <c r="J20" s="7">
        <v>19.646251617647067</v>
      </c>
      <c r="U20" s="8">
        <f>GETPIVOTDATA("Avg",'pivot times'!$A$3,"action","e0","world_size",10000,"number_of_steps_between_file_dumps",1,"omp_get_max_threads",A20)</f>
        <v>246.44545400000001</v>
      </c>
      <c r="V20" s="8">
        <f>GETPIVOTDATA("StdDevp",'pivot times'!$A$3,"action","e0","world_size",10000,"number_of_steps_between_file_dumps",1,"omp_get_max_threads",A20)</f>
        <v>0</v>
      </c>
      <c r="W20" s="8">
        <f t="shared" si="0"/>
        <v>246.44545400000001</v>
      </c>
      <c r="X20" s="8">
        <f t="shared" si="1"/>
        <v>246.44545400000001</v>
      </c>
      <c r="Y20" s="8">
        <f>'pivot times'!D20</f>
        <v>242.11804366666669</v>
      </c>
      <c r="Z20" s="8">
        <f>'pivot times'!E20</f>
        <v>0.48265065695236209</v>
      </c>
      <c r="AA20" s="8">
        <f t="shared" si="2"/>
        <v>240.67009169580962</v>
      </c>
      <c r="AB20" s="8">
        <f t="shared" si="3"/>
        <v>243.56599563752377</v>
      </c>
      <c r="AC20" s="8">
        <f>'pivot times'!F20</f>
        <v>26.199220500000003</v>
      </c>
      <c r="AD20" s="8">
        <f>'pivot times'!G20</f>
        <v>0.29694385283116786</v>
      </c>
      <c r="AE20" s="8">
        <f t="shared" si="4"/>
        <v>25.3083889415065</v>
      </c>
      <c r="AF20" s="8">
        <f t="shared" si="5"/>
        <v>27.090052058493505</v>
      </c>
      <c r="AG20" s="8">
        <f>'pivot times'!H20</f>
        <v>15.894965600000001</v>
      </c>
      <c r="AH20" s="8">
        <f>'pivot times'!I20</f>
        <v>0.30762548342165175</v>
      </c>
      <c r="AI20" s="8">
        <f t="shared" si="6"/>
        <v>14.972089149735046</v>
      </c>
      <c r="AJ20" s="8">
        <f t="shared" si="7"/>
        <v>16.817842050264957</v>
      </c>
      <c r="AK20" s="8">
        <f>'pivot times'!J20</f>
        <v>234.980301</v>
      </c>
      <c r="AL20" s="8">
        <f>'pivot times'!K20</f>
        <v>0</v>
      </c>
      <c r="AM20" s="8">
        <f t="shared" si="8"/>
        <v>234.980301</v>
      </c>
      <c r="AN20" s="8">
        <f t="shared" si="9"/>
        <v>234.980301</v>
      </c>
      <c r="AO20" s="8">
        <f>'pivot times'!L20</f>
        <v>237.51547833333333</v>
      </c>
      <c r="AP20" s="8">
        <f>'pivot times'!M20</f>
        <v>0.24232323809782946</v>
      </c>
      <c r="AQ20" s="8">
        <f t="shared" si="10"/>
        <v>236.78850861903985</v>
      </c>
      <c r="AR20" s="8">
        <f t="shared" si="11"/>
        <v>238.24244804762682</v>
      </c>
      <c r="AS20" s="8">
        <f>'pivot times'!N20</f>
        <v>261.84977199999997</v>
      </c>
      <c r="AT20" s="8">
        <f>'pivot times'!O20</f>
        <v>0</v>
      </c>
      <c r="AU20" s="8">
        <f t="shared" si="12"/>
        <v>261.84977199999997</v>
      </c>
      <c r="AV20" s="8">
        <f t="shared" si="13"/>
        <v>261.84977199999997</v>
      </c>
      <c r="AW20" s="8">
        <f>'pivot times'!P20</f>
        <v>257.31971866666663</v>
      </c>
      <c r="AX20" s="8">
        <f>'pivot times'!Q20</f>
        <v>0.15063583028277297</v>
      </c>
      <c r="AY20" s="8">
        <f t="shared" si="14"/>
        <v>256.8678111758183</v>
      </c>
      <c r="AZ20" s="8">
        <f t="shared" si="15"/>
        <v>257.77162615751496</v>
      </c>
      <c r="BA20" s="8">
        <f>'pivot times'!R20</f>
        <v>19.646251617647067</v>
      </c>
      <c r="BB20" s="8">
        <f>'pivot times'!S20</f>
        <v>3.4480023421486621</v>
      </c>
      <c r="BC20" s="8">
        <f t="shared" si="16"/>
        <v>9.3022445912010809</v>
      </c>
      <c r="BD20" s="8">
        <f t="shared" si="17"/>
        <v>29.990258644093053</v>
      </c>
    </row>
    <row r="21" spans="1:56" x14ac:dyDescent="0.25">
      <c r="A21" s="2">
        <v>14</v>
      </c>
      <c r="B21" s="7">
        <v>246.51908</v>
      </c>
      <c r="C21" s="7">
        <v>241.81768449999998</v>
      </c>
      <c r="D21" s="7">
        <v>24.75587325</v>
      </c>
      <c r="E21" s="7">
        <v>14.704100777777775</v>
      </c>
      <c r="F21" s="7">
        <v>242.23890499999999</v>
      </c>
      <c r="G21" s="7">
        <v>237.24532500000001</v>
      </c>
      <c r="H21" s="7">
        <v>261.94189499999999</v>
      </c>
      <c r="I21" s="7">
        <v>257.32971333333336</v>
      </c>
      <c r="J21" s="7">
        <v>18.493297705882355</v>
      </c>
      <c r="U21" s="8">
        <f>GETPIVOTDATA("Avg",'pivot times'!$A$3,"action","e0","world_size",10000,"number_of_steps_between_file_dumps",1,"omp_get_max_threads",A21)</f>
        <v>246.51908</v>
      </c>
      <c r="V21" s="8">
        <f>GETPIVOTDATA("StdDevp",'pivot times'!$A$3,"action","e0","world_size",10000,"number_of_steps_between_file_dumps",1,"omp_get_max_threads",A21)</f>
        <v>0</v>
      </c>
      <c r="W21" s="8">
        <f t="shared" si="0"/>
        <v>246.51908</v>
      </c>
      <c r="X21" s="8">
        <f t="shared" si="1"/>
        <v>246.51908</v>
      </c>
      <c r="Y21" s="8">
        <f>'pivot times'!D21</f>
        <v>241.81768449999998</v>
      </c>
      <c r="Z21" s="8">
        <f>'pivot times'!E21</f>
        <v>6.7421500033423579E-2</v>
      </c>
      <c r="AA21" s="8">
        <f t="shared" si="2"/>
        <v>241.6154199998997</v>
      </c>
      <c r="AB21" s="8">
        <f t="shared" si="3"/>
        <v>242.01994900010027</v>
      </c>
      <c r="AC21" s="8">
        <f>'pivot times'!F21</f>
        <v>24.75587325</v>
      </c>
      <c r="AD21" s="8">
        <f>'pivot times'!G21</f>
        <v>0.19803938763697349</v>
      </c>
      <c r="AE21" s="8">
        <f t="shared" si="4"/>
        <v>24.16175508708908</v>
      </c>
      <c r="AF21" s="8">
        <f t="shared" si="5"/>
        <v>25.349991412910921</v>
      </c>
      <c r="AG21" s="8">
        <f>'pivot times'!H21</f>
        <v>14.780108899999998</v>
      </c>
      <c r="AH21" s="8">
        <f>'pivot times'!I21</f>
        <v>0.23801579692466754</v>
      </c>
      <c r="AI21" s="8">
        <f t="shared" si="6"/>
        <v>14.066061509225996</v>
      </c>
      <c r="AJ21" s="8">
        <f t="shared" si="7"/>
        <v>15.494156290774001</v>
      </c>
      <c r="AK21" s="8">
        <f>'pivot times'!J21</f>
        <v>242.23890499999999</v>
      </c>
      <c r="AL21" s="8">
        <f>'pivot times'!K21</f>
        <v>0</v>
      </c>
      <c r="AM21" s="8">
        <f t="shared" si="8"/>
        <v>242.23890499999999</v>
      </c>
      <c r="AN21" s="8">
        <f t="shared" si="9"/>
        <v>242.23890499999999</v>
      </c>
      <c r="AO21" s="8">
        <f>'pivot times'!L21</f>
        <v>237.24532500000001</v>
      </c>
      <c r="AP21" s="8">
        <f>'pivot times'!M21</f>
        <v>4.4940874641695334E-2</v>
      </c>
      <c r="AQ21" s="8">
        <f t="shared" si="10"/>
        <v>237.11050237607492</v>
      </c>
      <c r="AR21" s="8">
        <f t="shared" si="11"/>
        <v>237.3801476239251</v>
      </c>
      <c r="AS21" s="8">
        <f>'pivot times'!N21</f>
        <v>261.94189499999999</v>
      </c>
      <c r="AT21" s="8">
        <f>'pivot times'!O21</f>
        <v>0</v>
      </c>
      <c r="AU21" s="8">
        <f t="shared" si="12"/>
        <v>261.94189499999999</v>
      </c>
      <c r="AV21" s="8">
        <f t="shared" si="13"/>
        <v>261.94189499999999</v>
      </c>
      <c r="AW21" s="8">
        <f>'pivot times'!P21</f>
        <v>257.32971333333336</v>
      </c>
      <c r="AX21" s="8">
        <f>'pivot times'!Q21</f>
        <v>0.20032739039586869</v>
      </c>
      <c r="AY21" s="8">
        <f t="shared" si="14"/>
        <v>256.72873116214578</v>
      </c>
      <c r="AZ21" s="8">
        <f t="shared" si="15"/>
        <v>257.93069550452094</v>
      </c>
      <c r="BA21" s="8">
        <f>'pivot times'!R21</f>
        <v>18.493297705882355</v>
      </c>
      <c r="BB21" s="8">
        <f>'pivot times'!S21</f>
        <v>4.4769166068423738</v>
      </c>
      <c r="BC21" s="8">
        <f t="shared" si="16"/>
        <v>5.062547885355233</v>
      </c>
      <c r="BD21" s="8">
        <f t="shared" si="17"/>
        <v>31.924047526409478</v>
      </c>
    </row>
    <row r="22" spans="1:56" x14ac:dyDescent="0.25">
      <c r="A22" s="2">
        <v>15</v>
      </c>
      <c r="B22" s="7">
        <v>246.50138100000001</v>
      </c>
      <c r="C22" s="7">
        <v>241.75026166666666</v>
      </c>
      <c r="D22" s="7">
        <v>23.833493250000004</v>
      </c>
      <c r="E22" s="7">
        <v>13.955663599999999</v>
      </c>
      <c r="F22" s="7">
        <v>242.259671</v>
      </c>
      <c r="G22" s="7">
        <v>237.28403233333333</v>
      </c>
      <c r="H22" s="7">
        <v>261.99968000000001</v>
      </c>
      <c r="I22" s="7">
        <v>257.13256499999994</v>
      </c>
      <c r="J22" s="7">
        <v>18.953679029411774</v>
      </c>
      <c r="U22" s="8">
        <f>GETPIVOTDATA("Avg",'pivot times'!$A$3,"action","e0","world_size",10000,"number_of_steps_between_file_dumps",1,"omp_get_max_threads",A22)</f>
        <v>246.50138100000001</v>
      </c>
      <c r="V22" s="8">
        <f>GETPIVOTDATA("StdDevp",'pivot times'!$A$3,"action","e0","world_size",10000,"number_of_steps_between_file_dumps",1,"omp_get_max_threads",A22)</f>
        <v>0</v>
      </c>
      <c r="W22" s="8">
        <f t="shared" si="0"/>
        <v>246.50138100000001</v>
      </c>
      <c r="X22" s="8">
        <f t="shared" si="1"/>
        <v>246.50138100000001</v>
      </c>
      <c r="Y22" s="8">
        <f>'pivot times'!D22</f>
        <v>241.75026166666666</v>
      </c>
      <c r="Z22" s="8">
        <f>'pivot times'!E22</f>
        <v>0.1085958530968887</v>
      </c>
      <c r="AA22" s="8">
        <f t="shared" si="2"/>
        <v>241.424474107376</v>
      </c>
      <c r="AB22" s="8">
        <f t="shared" si="3"/>
        <v>242.07604922595732</v>
      </c>
      <c r="AC22" s="8">
        <f>'pivot times'!F22</f>
        <v>23.833493250000004</v>
      </c>
      <c r="AD22" s="8">
        <f>'pivot times'!G22</f>
        <v>0.88751096463735535</v>
      </c>
      <c r="AE22" s="8">
        <f t="shared" si="4"/>
        <v>21.170960356087939</v>
      </c>
      <c r="AF22" s="8">
        <f t="shared" si="5"/>
        <v>26.496026143912069</v>
      </c>
      <c r="AG22" s="8">
        <f>'pivot times'!H22</f>
        <v>13.955663599999999</v>
      </c>
      <c r="AH22" s="8">
        <f>'pivot times'!I22</f>
        <v>0.34655774008447709</v>
      </c>
      <c r="AI22" s="8">
        <f t="shared" si="6"/>
        <v>12.915990379746567</v>
      </c>
      <c r="AJ22" s="8">
        <f t="shared" si="7"/>
        <v>14.995336820253431</v>
      </c>
      <c r="AK22" s="8">
        <f>'pivot times'!J22</f>
        <v>242.259671</v>
      </c>
      <c r="AL22" s="8">
        <f>'pivot times'!K22</f>
        <v>0</v>
      </c>
      <c r="AM22" s="8">
        <f t="shared" si="8"/>
        <v>242.259671</v>
      </c>
      <c r="AN22" s="8">
        <f t="shared" si="9"/>
        <v>242.259671</v>
      </c>
      <c r="AO22" s="8">
        <f>'pivot times'!L22</f>
        <v>237.28403233333333</v>
      </c>
      <c r="AP22" s="8">
        <f>'pivot times'!M22</f>
        <v>4.2747353524726375E-2</v>
      </c>
      <c r="AQ22" s="8">
        <f t="shared" si="10"/>
        <v>237.15579027275916</v>
      </c>
      <c r="AR22" s="8">
        <f t="shared" si="11"/>
        <v>237.4122743939075</v>
      </c>
      <c r="AS22" s="8">
        <f>'pivot times'!N22</f>
        <v>261.99968000000001</v>
      </c>
      <c r="AT22" s="8">
        <f>'pivot times'!O22</f>
        <v>0</v>
      </c>
      <c r="AU22" s="8">
        <f t="shared" si="12"/>
        <v>261.99968000000001</v>
      </c>
      <c r="AV22" s="8">
        <f t="shared" si="13"/>
        <v>261.99968000000001</v>
      </c>
      <c r="AW22" s="8">
        <f>'pivot times'!P22</f>
        <v>257.13256499999994</v>
      </c>
      <c r="AX22" s="8">
        <f>'pivot times'!Q22</f>
        <v>0.16978462974001013</v>
      </c>
      <c r="AY22" s="8">
        <f t="shared" si="14"/>
        <v>256.62321111077989</v>
      </c>
      <c r="AZ22" s="8">
        <f t="shared" si="15"/>
        <v>257.64191888921999</v>
      </c>
      <c r="BA22" s="8">
        <f>'pivot times'!R22</f>
        <v>18.953679029411774</v>
      </c>
      <c r="BB22" s="8">
        <f>'pivot times'!S22</f>
        <v>4.4196828846034402</v>
      </c>
      <c r="BC22" s="8">
        <f t="shared" si="16"/>
        <v>5.6946303756014522</v>
      </c>
      <c r="BD22" s="8">
        <f t="shared" si="17"/>
        <v>32.212727683222099</v>
      </c>
    </row>
    <row r="23" spans="1:56" x14ac:dyDescent="0.25">
      <c r="A23" s="2">
        <v>16</v>
      </c>
      <c r="B23" s="7">
        <v>246.702507</v>
      </c>
      <c r="C23" s="7">
        <v>241.83773233333332</v>
      </c>
      <c r="D23" s="7">
        <v>24.647829250000001</v>
      </c>
      <c r="E23" s="7">
        <v>13.050114888888888</v>
      </c>
      <c r="F23" s="7">
        <v>241.29889499999999</v>
      </c>
      <c r="G23" s="7">
        <v>237.30206033333334</v>
      </c>
      <c r="H23" s="7">
        <v>261.95046600000001</v>
      </c>
      <c r="I23" s="7">
        <v>257.33894933333335</v>
      </c>
      <c r="J23" s="7">
        <v>18.222616411764712</v>
      </c>
      <c r="U23" s="8">
        <f>GETPIVOTDATA("Avg",'pivot times'!$A$3,"action","e0","world_size",10000,"number_of_steps_between_file_dumps",1,"omp_get_max_threads",A23)</f>
        <v>246.702507</v>
      </c>
      <c r="V23" s="8">
        <f>GETPIVOTDATA("StdDevp",'pivot times'!$A$3,"action","e0","world_size",10000,"number_of_steps_between_file_dumps",1,"omp_get_max_threads",A23)</f>
        <v>0</v>
      </c>
      <c r="W23" s="8">
        <f t="shared" si="0"/>
        <v>246.702507</v>
      </c>
      <c r="X23" s="8">
        <f t="shared" si="1"/>
        <v>246.702507</v>
      </c>
      <c r="Y23" s="8">
        <f>'pivot times'!D23</f>
        <v>241.83773233333332</v>
      </c>
      <c r="Z23" s="8">
        <f>'pivot times'!E23</f>
        <v>2.5568225321675176E-2</v>
      </c>
      <c r="AA23" s="8">
        <f t="shared" si="2"/>
        <v>241.76102765736829</v>
      </c>
      <c r="AB23" s="8">
        <f t="shared" si="3"/>
        <v>241.91443700929835</v>
      </c>
      <c r="AC23" s="8">
        <f>'pivot times'!F23</f>
        <v>24.647829250000001</v>
      </c>
      <c r="AD23" s="8">
        <f>'pivot times'!G23</f>
        <v>0.65347731637158435</v>
      </c>
      <c r="AE23" s="8">
        <f t="shared" si="4"/>
        <v>22.687397300885248</v>
      </c>
      <c r="AF23" s="8">
        <f t="shared" si="5"/>
        <v>26.608261199114754</v>
      </c>
      <c r="AG23" s="8">
        <f>'pivot times'!H23</f>
        <v>13.172254499999999</v>
      </c>
      <c r="AH23" s="8">
        <f>'pivot times'!I23</f>
        <v>0.4055775160115363</v>
      </c>
      <c r="AI23" s="8">
        <f t="shared" si="6"/>
        <v>11.955521951965391</v>
      </c>
      <c r="AJ23" s="8">
        <f t="shared" si="7"/>
        <v>14.388987048034608</v>
      </c>
      <c r="AK23" s="8">
        <f>'pivot times'!J23</f>
        <v>241.29889499999999</v>
      </c>
      <c r="AL23" s="8">
        <f>'pivot times'!K23</f>
        <v>0</v>
      </c>
      <c r="AM23" s="8">
        <f t="shared" si="8"/>
        <v>241.29889499999999</v>
      </c>
      <c r="AN23" s="8">
        <f t="shared" si="9"/>
        <v>241.29889499999999</v>
      </c>
      <c r="AO23" s="8">
        <f>'pivot times'!L23</f>
        <v>237.30206033333334</v>
      </c>
      <c r="AP23" s="8">
        <f>'pivot times'!M23</f>
        <v>2.2767078156488627E-2</v>
      </c>
      <c r="AQ23" s="8">
        <f t="shared" si="10"/>
        <v>237.23375909886389</v>
      </c>
      <c r="AR23" s="8">
        <f t="shared" si="11"/>
        <v>237.3703615678028</v>
      </c>
      <c r="AS23" s="8">
        <f>'pivot times'!N23</f>
        <v>261.95046600000001</v>
      </c>
      <c r="AT23" s="8">
        <f>'pivot times'!O23</f>
        <v>0</v>
      </c>
      <c r="AU23" s="8">
        <f t="shared" si="12"/>
        <v>261.95046600000001</v>
      </c>
      <c r="AV23" s="8">
        <f t="shared" si="13"/>
        <v>261.95046600000001</v>
      </c>
      <c r="AW23" s="8">
        <f>'pivot times'!P23</f>
        <v>257.33894933333335</v>
      </c>
      <c r="AX23" s="8">
        <f>'pivot times'!Q23</f>
        <v>8.2361775194066622E-2</v>
      </c>
      <c r="AY23" s="8">
        <f t="shared" si="14"/>
        <v>257.09186400775116</v>
      </c>
      <c r="AZ23" s="8">
        <f t="shared" si="15"/>
        <v>257.58603465891554</v>
      </c>
      <c r="BA23" s="8">
        <f>'pivot times'!R23</f>
        <v>18.222616411764712</v>
      </c>
      <c r="BB23" s="8">
        <f>'pivot times'!S23</f>
        <v>5.2850337883305496</v>
      </c>
      <c r="BC23" s="8">
        <f t="shared" si="16"/>
        <v>2.3675150467730628</v>
      </c>
      <c r="BD23" s="8">
        <f t="shared" si="17"/>
        <v>34.077717776756359</v>
      </c>
    </row>
    <row r="24" spans="1:56" x14ac:dyDescent="0.25">
      <c r="A24" s="2">
        <v>17</v>
      </c>
      <c r="B24" s="7">
        <v>246.54326699999999</v>
      </c>
      <c r="C24" s="7">
        <v>241.642608</v>
      </c>
      <c r="D24" s="7">
        <v>23.841607749999998</v>
      </c>
      <c r="E24" s="7">
        <v>12.3116647</v>
      </c>
      <c r="F24" s="7">
        <v>242.08758499999999</v>
      </c>
      <c r="G24" s="7">
        <v>237.90600099999997</v>
      </c>
      <c r="H24" s="7">
        <v>262.16781099999997</v>
      </c>
      <c r="I24" s="7">
        <v>257.20571766666666</v>
      </c>
      <c r="J24" s="7">
        <v>19.753304235294113</v>
      </c>
      <c r="U24" s="8">
        <f>GETPIVOTDATA("Avg",'pivot times'!$A$3,"action","e0","world_size",10000,"number_of_steps_between_file_dumps",1,"omp_get_max_threads",A24)</f>
        <v>246.54326699999999</v>
      </c>
      <c r="V24" s="8">
        <f>GETPIVOTDATA("StdDevp",'pivot times'!$A$3,"action","e0","world_size",10000,"number_of_steps_between_file_dumps",1,"omp_get_max_threads",A24)</f>
        <v>0</v>
      </c>
      <c r="W24" s="8">
        <f t="shared" si="0"/>
        <v>246.54326699999999</v>
      </c>
      <c r="X24" s="8">
        <f t="shared" si="1"/>
        <v>246.54326699999999</v>
      </c>
      <c r="Y24" s="8">
        <f>'pivot times'!D24</f>
        <v>241.642608</v>
      </c>
      <c r="Z24" s="8">
        <f>'pivot times'!E24</f>
        <v>0.13148399999323906</v>
      </c>
      <c r="AA24" s="8">
        <f t="shared" si="2"/>
        <v>241.24815600002029</v>
      </c>
      <c r="AB24" s="8">
        <f t="shared" si="3"/>
        <v>242.0370599999797</v>
      </c>
      <c r="AC24" s="8">
        <f>'pivot times'!F24</f>
        <v>23.841607749999998</v>
      </c>
      <c r="AD24" s="8">
        <f>'pivot times'!G24</f>
        <v>0.88546828642909658</v>
      </c>
      <c r="AE24" s="8">
        <f t="shared" si="4"/>
        <v>21.185202890712709</v>
      </c>
      <c r="AF24" s="8">
        <f t="shared" si="5"/>
        <v>26.498012609287287</v>
      </c>
      <c r="AG24" s="8">
        <f>'pivot times'!H24</f>
        <v>12.3116647</v>
      </c>
      <c r="AH24" s="8">
        <f>'pivot times'!I24</f>
        <v>5.9875969139487048E-2</v>
      </c>
      <c r="AI24" s="8">
        <f t="shared" si="6"/>
        <v>12.132036792581539</v>
      </c>
      <c r="AJ24" s="8">
        <f t="shared" si="7"/>
        <v>12.49129260741846</v>
      </c>
      <c r="AK24" s="8">
        <f>'pivot times'!J24</f>
        <v>242.08758499999999</v>
      </c>
      <c r="AL24" s="8">
        <f>'pivot times'!K24</f>
        <v>0</v>
      </c>
      <c r="AM24" s="8">
        <f t="shared" si="8"/>
        <v>242.08758499999999</v>
      </c>
      <c r="AN24" s="8">
        <f t="shared" si="9"/>
        <v>242.08758499999999</v>
      </c>
      <c r="AO24" s="8">
        <f>'pivot times'!L24</f>
        <v>237.90600099999997</v>
      </c>
      <c r="AP24" s="8">
        <f>'pivot times'!M24</f>
        <v>0.55481527800818708</v>
      </c>
      <c r="AQ24" s="8">
        <f t="shared" si="10"/>
        <v>236.24155516597543</v>
      </c>
      <c r="AR24" s="8">
        <f t="shared" si="11"/>
        <v>239.57044683402452</v>
      </c>
      <c r="AS24" s="8">
        <f>'pivot times'!N24</f>
        <v>262.16781099999997</v>
      </c>
      <c r="AT24" s="8">
        <f>'pivot times'!O24</f>
        <v>0</v>
      </c>
      <c r="AU24" s="8">
        <f t="shared" si="12"/>
        <v>262.16781099999997</v>
      </c>
      <c r="AV24" s="8">
        <f t="shared" si="13"/>
        <v>262.16781099999997</v>
      </c>
      <c r="AW24" s="8">
        <f>'pivot times'!P24</f>
        <v>257.20571766666666</v>
      </c>
      <c r="AX24" s="8">
        <f>'pivot times'!Q24</f>
        <v>0.15177905447014386</v>
      </c>
      <c r="AY24" s="8">
        <f t="shared" si="14"/>
        <v>256.75038050325622</v>
      </c>
      <c r="AZ24" s="8">
        <f t="shared" si="15"/>
        <v>257.66105483007709</v>
      </c>
      <c r="BA24" s="8">
        <f>'pivot times'!R24</f>
        <v>19.753304235294113</v>
      </c>
      <c r="BB24" s="8">
        <f>'pivot times'!S24</f>
        <v>5.7720607754639541</v>
      </c>
      <c r="BC24" s="8">
        <f t="shared" si="16"/>
        <v>2.4371219089022524</v>
      </c>
      <c r="BD24" s="8">
        <f t="shared" si="17"/>
        <v>37.069486561685977</v>
      </c>
    </row>
    <row r="25" spans="1:56" x14ac:dyDescent="0.25">
      <c r="A25" s="2">
        <v>18</v>
      </c>
      <c r="B25" s="7">
        <v>246.55945199999999</v>
      </c>
      <c r="C25" s="7">
        <v>242.00595266666664</v>
      </c>
      <c r="D25" s="7">
        <v>23.188536250000002</v>
      </c>
      <c r="E25" s="7">
        <v>11.788260333333334</v>
      </c>
      <c r="F25" s="7">
        <v>242.55678599999999</v>
      </c>
      <c r="G25" s="7">
        <v>237.34171966666668</v>
      </c>
      <c r="H25" s="7">
        <v>262.03233899999998</v>
      </c>
      <c r="I25" s="7">
        <v>257.31332733333335</v>
      </c>
      <c r="J25" s="7">
        <v>18.861187470588234</v>
      </c>
      <c r="U25" s="8">
        <f>GETPIVOTDATA("Avg",'pivot times'!$A$3,"action","e0","world_size",10000,"number_of_steps_between_file_dumps",1,"omp_get_max_threads",A25)</f>
        <v>246.55945199999999</v>
      </c>
      <c r="V25" s="8">
        <f>GETPIVOTDATA("StdDevp",'pivot times'!$A$3,"action","e0","world_size",10000,"number_of_steps_between_file_dumps",1,"omp_get_max_threads",A25)</f>
        <v>0</v>
      </c>
      <c r="W25" s="8">
        <f t="shared" si="0"/>
        <v>246.55945199999999</v>
      </c>
      <c r="X25" s="8">
        <f t="shared" si="1"/>
        <v>246.55945199999999</v>
      </c>
      <c r="Y25" s="8">
        <f>'pivot times'!D25</f>
        <v>242.00595266666664</v>
      </c>
      <c r="Z25" s="8">
        <f>'pivot times'!E25</f>
        <v>0.60694782469160424</v>
      </c>
      <c r="AA25" s="8">
        <f t="shared" si="2"/>
        <v>240.18510919259182</v>
      </c>
      <c r="AB25" s="8">
        <f t="shared" si="3"/>
        <v>243.82679614074146</v>
      </c>
      <c r="AC25" s="8">
        <f>'pivot times'!F25</f>
        <v>23.188536250000002</v>
      </c>
      <c r="AD25" s="8">
        <f>'pivot times'!G25</f>
        <v>0.88528941650604698</v>
      </c>
      <c r="AE25" s="8">
        <f t="shared" si="4"/>
        <v>20.532668000481863</v>
      </c>
      <c r="AF25" s="8">
        <f t="shared" si="5"/>
        <v>25.844404499518141</v>
      </c>
      <c r="AG25" s="8">
        <f>'pivot times'!H25</f>
        <v>12.0366847</v>
      </c>
      <c r="AH25" s="8">
        <f>'pivot times'!I25</f>
        <v>0.79508832961815001</v>
      </c>
      <c r="AI25" s="8">
        <f t="shared" si="6"/>
        <v>9.6514197111455502</v>
      </c>
      <c r="AJ25" s="8">
        <f t="shared" si="7"/>
        <v>14.42194968885445</v>
      </c>
      <c r="AK25" s="8">
        <f>'pivot times'!J25</f>
        <v>242.55678599999999</v>
      </c>
      <c r="AL25" s="8">
        <f>'pivot times'!K25</f>
        <v>0</v>
      </c>
      <c r="AM25" s="8">
        <f t="shared" si="8"/>
        <v>242.55678599999999</v>
      </c>
      <c r="AN25" s="8">
        <f t="shared" si="9"/>
        <v>242.55678599999999</v>
      </c>
      <c r="AO25" s="8">
        <f>'pivot times'!L25</f>
        <v>237.34171966666668</v>
      </c>
      <c r="AP25" s="8">
        <f>'pivot times'!M25</f>
        <v>7.5124897239188748E-2</v>
      </c>
      <c r="AQ25" s="8">
        <f t="shared" si="10"/>
        <v>237.1163449749491</v>
      </c>
      <c r="AR25" s="8">
        <f t="shared" si="11"/>
        <v>237.56709435838425</v>
      </c>
      <c r="AS25" s="8">
        <f>'pivot times'!N25</f>
        <v>262.03233899999998</v>
      </c>
      <c r="AT25" s="8">
        <f>'pivot times'!O25</f>
        <v>0</v>
      </c>
      <c r="AU25" s="8">
        <f t="shared" si="12"/>
        <v>262.03233899999998</v>
      </c>
      <c r="AV25" s="8">
        <f t="shared" si="13"/>
        <v>262.03233899999998</v>
      </c>
      <c r="AW25" s="8">
        <f>'pivot times'!P25</f>
        <v>257.31332733333335</v>
      </c>
      <c r="AX25" s="8">
        <f>'pivot times'!Q25</f>
        <v>0.19140101309940996</v>
      </c>
      <c r="AY25" s="8">
        <f t="shared" si="14"/>
        <v>256.73912429403509</v>
      </c>
      <c r="AZ25" s="8">
        <f t="shared" si="15"/>
        <v>257.8875303726316</v>
      </c>
      <c r="BA25" s="8">
        <f>'pivot times'!R25</f>
        <v>18.861187470588234</v>
      </c>
      <c r="BB25" s="8">
        <f>'pivot times'!S25</f>
        <v>5.8464491993861802</v>
      </c>
      <c r="BC25" s="8">
        <f t="shared" si="16"/>
        <v>1.3218398724296918</v>
      </c>
      <c r="BD25" s="8">
        <f t="shared" si="17"/>
        <v>36.400535068746777</v>
      </c>
    </row>
    <row r="26" spans="1:56" x14ac:dyDescent="0.25">
      <c r="A26" s="2">
        <v>19</v>
      </c>
      <c r="B26" s="7">
        <v>246.625237</v>
      </c>
      <c r="C26" s="7">
        <v>242.37702133333335</v>
      </c>
      <c r="D26" s="7">
        <v>22.609178750000002</v>
      </c>
      <c r="E26" s="7">
        <v>11.403586999999998</v>
      </c>
      <c r="F26" s="7">
        <v>242.312253</v>
      </c>
      <c r="G26" s="7">
        <v>237.538107</v>
      </c>
      <c r="H26" s="7">
        <v>261.84684199999998</v>
      </c>
      <c r="I26" s="7">
        <v>257.287464</v>
      </c>
      <c r="J26" s="7">
        <v>17.531113088235291</v>
      </c>
      <c r="U26" s="8">
        <f>GETPIVOTDATA("Avg",'pivot times'!$A$3,"action","e0","world_size",10000,"number_of_steps_between_file_dumps",1,"omp_get_max_threads",A26)</f>
        <v>246.625237</v>
      </c>
      <c r="V26" s="8">
        <f>GETPIVOTDATA("StdDevp",'pivot times'!$A$3,"action","e0","world_size",10000,"number_of_steps_between_file_dumps",1,"omp_get_max_threads",A26)</f>
        <v>0</v>
      </c>
      <c r="W26" s="8">
        <f t="shared" si="0"/>
        <v>246.625237</v>
      </c>
      <c r="X26" s="8">
        <f t="shared" si="1"/>
        <v>246.625237</v>
      </c>
      <c r="Y26" s="8">
        <f>'pivot times'!D26</f>
        <v>242.37702133333335</v>
      </c>
      <c r="Z26" s="8">
        <f>'pivot times'!E26</f>
        <v>0.4263898576760915</v>
      </c>
      <c r="AA26" s="8">
        <f t="shared" si="2"/>
        <v>241.09785176030508</v>
      </c>
      <c r="AB26" s="8">
        <f t="shared" si="3"/>
        <v>243.65619090636162</v>
      </c>
      <c r="AC26" s="8">
        <f>'pivot times'!F26</f>
        <v>22.609178750000002</v>
      </c>
      <c r="AD26" s="8">
        <f>'pivot times'!G26</f>
        <v>0.70871047119230224</v>
      </c>
      <c r="AE26" s="8">
        <f t="shared" si="4"/>
        <v>20.483047336423095</v>
      </c>
      <c r="AF26" s="8">
        <f t="shared" si="5"/>
        <v>24.735310163576909</v>
      </c>
      <c r="AG26" s="8">
        <f>'pivot times'!H26</f>
        <v>11.9339896</v>
      </c>
      <c r="AH26" s="8">
        <f>'pivot times'!I26</f>
        <v>1.6244237374349793</v>
      </c>
      <c r="AI26" s="8">
        <f t="shared" si="6"/>
        <v>7.0607183876950623</v>
      </c>
      <c r="AJ26" s="8">
        <f t="shared" si="7"/>
        <v>16.807260812304939</v>
      </c>
      <c r="AK26" s="8">
        <f>'pivot times'!J26</f>
        <v>242.312253</v>
      </c>
      <c r="AL26" s="8">
        <f>'pivot times'!K26</f>
        <v>0</v>
      </c>
      <c r="AM26" s="8">
        <f t="shared" si="8"/>
        <v>242.312253</v>
      </c>
      <c r="AN26" s="8">
        <f t="shared" si="9"/>
        <v>242.312253</v>
      </c>
      <c r="AO26" s="8">
        <f>'pivot times'!L26</f>
        <v>237.538107</v>
      </c>
      <c r="AP26" s="8">
        <f>'pivot times'!M26</f>
        <v>0.25206986485300753</v>
      </c>
      <c r="AQ26" s="8">
        <f t="shared" si="10"/>
        <v>236.78189740544099</v>
      </c>
      <c r="AR26" s="8">
        <f t="shared" si="11"/>
        <v>238.29431659455901</v>
      </c>
      <c r="AS26" s="8">
        <f>'pivot times'!N26</f>
        <v>261.84684199999998</v>
      </c>
      <c r="AT26" s="8">
        <f>'pivot times'!O26</f>
        <v>0</v>
      </c>
      <c r="AU26" s="8">
        <f t="shared" si="12"/>
        <v>261.84684199999998</v>
      </c>
      <c r="AV26" s="8">
        <f t="shared" si="13"/>
        <v>261.84684199999998</v>
      </c>
      <c r="AW26" s="8">
        <f>'pivot times'!P26</f>
        <v>257.287464</v>
      </c>
      <c r="AX26" s="8">
        <f>'pivot times'!Q26</f>
        <v>0.22483196873237632</v>
      </c>
      <c r="AY26" s="8">
        <f t="shared" si="14"/>
        <v>256.61296809380286</v>
      </c>
      <c r="AZ26" s="8">
        <f t="shared" si="15"/>
        <v>257.96195990619714</v>
      </c>
      <c r="BA26" s="8">
        <f>'pivot times'!R26</f>
        <v>17.531113088235291</v>
      </c>
      <c r="BB26" s="8">
        <f>'pivot times'!S26</f>
        <v>6.3151383017288145</v>
      </c>
      <c r="BC26" s="8">
        <f t="shared" si="16"/>
        <v>-1.4143018169511521</v>
      </c>
      <c r="BD26" s="8">
        <f t="shared" si="17"/>
        <v>36.476527993421733</v>
      </c>
    </row>
    <row r="27" spans="1:56" x14ac:dyDescent="0.25">
      <c r="A27" s="2">
        <v>20</v>
      </c>
      <c r="B27" s="7">
        <v>246.71243699999999</v>
      </c>
      <c r="C27" s="7">
        <v>241.84253766666666</v>
      </c>
      <c r="D27" s="7">
        <v>22.3171575</v>
      </c>
      <c r="E27" s="7">
        <v>10.66656588888889</v>
      </c>
      <c r="F27" s="7">
        <v>242.41799900000001</v>
      </c>
      <c r="G27" s="7">
        <v>237.8665566666667</v>
      </c>
      <c r="H27" s="7">
        <v>261.96127899999999</v>
      </c>
      <c r="I27" s="7">
        <v>257.99922366666669</v>
      </c>
      <c r="J27" s="7">
        <v>19.772225558823529</v>
      </c>
      <c r="U27" s="8">
        <f>GETPIVOTDATA("Avg",'pivot times'!$A$3,"action","e0","world_size",10000,"number_of_steps_between_file_dumps",1,"omp_get_max_threads",A27)</f>
        <v>246.71243699999999</v>
      </c>
      <c r="V27" s="8">
        <f>GETPIVOTDATA("StdDevp",'pivot times'!$A$3,"action","e0","world_size",10000,"number_of_steps_between_file_dumps",1,"omp_get_max_threads",A27)</f>
        <v>0</v>
      </c>
      <c r="W27" s="8">
        <f t="shared" si="0"/>
        <v>246.71243699999999</v>
      </c>
      <c r="X27" s="8">
        <f t="shared" si="1"/>
        <v>246.71243699999999</v>
      </c>
      <c r="Y27" s="8">
        <f>'pivot times'!D27</f>
        <v>241.84253766666666</v>
      </c>
      <c r="Z27" s="8">
        <f>'pivot times'!E27</f>
        <v>0.13445791505801771</v>
      </c>
      <c r="AA27" s="8">
        <f t="shared" si="2"/>
        <v>241.43916392149259</v>
      </c>
      <c r="AB27" s="8">
        <f t="shared" si="3"/>
        <v>242.24591141184072</v>
      </c>
      <c r="AC27" s="8">
        <f>'pivot times'!F27</f>
        <v>22.3171575</v>
      </c>
      <c r="AD27" s="8">
        <f>'pivot times'!G27</f>
        <v>0.67627032693497602</v>
      </c>
      <c r="AE27" s="8">
        <f t="shared" si="4"/>
        <v>20.288346519195073</v>
      </c>
      <c r="AF27" s="8">
        <f t="shared" si="5"/>
        <v>24.345968480804927</v>
      </c>
      <c r="AG27" s="8">
        <f>'pivot times'!H27</f>
        <v>10.679778000000001</v>
      </c>
      <c r="AH27" s="8">
        <f>'pivot times'!I27</f>
        <v>5.9006636857233348E-2</v>
      </c>
      <c r="AI27" s="8">
        <f t="shared" si="6"/>
        <v>10.502758089428301</v>
      </c>
      <c r="AJ27" s="8">
        <f t="shared" si="7"/>
        <v>10.8567979105717</v>
      </c>
      <c r="AK27" s="8">
        <f>'pivot times'!J27</f>
        <v>242.41799900000001</v>
      </c>
      <c r="AL27" s="8">
        <f>'pivot times'!K27</f>
        <v>0</v>
      </c>
      <c r="AM27" s="8">
        <f t="shared" si="8"/>
        <v>242.41799900000001</v>
      </c>
      <c r="AN27" s="8">
        <f t="shared" si="9"/>
        <v>242.41799900000001</v>
      </c>
      <c r="AO27" s="8">
        <f>'pivot times'!L27</f>
        <v>237.8665566666667</v>
      </c>
      <c r="AP27" s="8">
        <f>'pivot times'!M27</f>
        <v>0.35823892216828107</v>
      </c>
      <c r="AQ27" s="8">
        <f t="shared" si="10"/>
        <v>236.79183990016185</v>
      </c>
      <c r="AR27" s="8">
        <f t="shared" si="11"/>
        <v>238.94127343317155</v>
      </c>
      <c r="AS27" s="8">
        <f>'pivot times'!N27</f>
        <v>261.96127899999999</v>
      </c>
      <c r="AT27" s="8">
        <f>'pivot times'!O27</f>
        <v>0</v>
      </c>
      <c r="AU27" s="8">
        <f t="shared" si="12"/>
        <v>261.96127899999999</v>
      </c>
      <c r="AV27" s="8">
        <f t="shared" si="13"/>
        <v>261.96127899999999</v>
      </c>
      <c r="AW27" s="8">
        <f>'pivot times'!P27</f>
        <v>257.99922366666669</v>
      </c>
      <c r="AX27" s="8">
        <f>'pivot times'!Q27</f>
        <v>1.1908399237901894</v>
      </c>
      <c r="AY27" s="8">
        <f t="shared" si="14"/>
        <v>254.42670389529613</v>
      </c>
      <c r="AZ27" s="8">
        <f t="shared" si="15"/>
        <v>261.57174343803729</v>
      </c>
      <c r="BA27" s="8">
        <f>'pivot times'!R27</f>
        <v>19.772225558823529</v>
      </c>
      <c r="BB27" s="8">
        <f>'pivot times'!S27</f>
        <v>6.3812539498502527</v>
      </c>
      <c r="BC27" s="8">
        <f t="shared" si="16"/>
        <v>0.62846370927277206</v>
      </c>
      <c r="BD27" s="8">
        <f t="shared" si="17"/>
        <v>38.915987408374285</v>
      </c>
    </row>
    <row r="28" spans="1:56" x14ac:dyDescent="0.25">
      <c r="A28" s="2">
        <v>21</v>
      </c>
      <c r="B28" s="7">
        <v>246.71558999999999</v>
      </c>
      <c r="C28" s="7">
        <v>241.86713633333332</v>
      </c>
      <c r="D28" s="7">
        <v>21.587542000000003</v>
      </c>
      <c r="E28" s="7">
        <v>10.207405555555555</v>
      </c>
      <c r="F28" s="7">
        <v>242.598052</v>
      </c>
      <c r="G28" s="7">
        <v>233.89919699999999</v>
      </c>
      <c r="H28" s="7">
        <v>262.07350200000002</v>
      </c>
      <c r="I28" s="7">
        <v>257.22011733333335</v>
      </c>
      <c r="J28" s="7">
        <v>17.463875411764704</v>
      </c>
      <c r="U28" s="8">
        <f>GETPIVOTDATA("Avg",'pivot times'!$A$3,"action","e0","world_size",10000,"number_of_steps_between_file_dumps",1,"omp_get_max_threads",A28)</f>
        <v>246.71558999999999</v>
      </c>
      <c r="V28" s="8">
        <f>GETPIVOTDATA("StdDevp",'pivot times'!$A$3,"action","e0","world_size",10000,"number_of_steps_between_file_dumps",1,"omp_get_max_threads",A28)</f>
        <v>0</v>
      </c>
      <c r="W28" s="8">
        <f t="shared" si="0"/>
        <v>246.71558999999999</v>
      </c>
      <c r="X28" s="8">
        <f t="shared" si="1"/>
        <v>246.71558999999999</v>
      </c>
      <c r="Y28" s="8">
        <f>'pivot times'!D28</f>
        <v>241.86713633333332</v>
      </c>
      <c r="Z28" s="8">
        <f>'pivot times'!E28</f>
        <v>0.23520541495417699</v>
      </c>
      <c r="AA28" s="8">
        <f t="shared" si="2"/>
        <v>241.16152008847078</v>
      </c>
      <c r="AB28" s="8">
        <f t="shared" si="3"/>
        <v>242.57275257819586</v>
      </c>
      <c r="AC28" s="8">
        <f>'pivot times'!F28</f>
        <v>21.587542000000003</v>
      </c>
      <c r="AD28" s="8">
        <f>'pivot times'!G28</f>
        <v>0.67250071551364332</v>
      </c>
      <c r="AE28" s="8">
        <f t="shared" si="4"/>
        <v>19.570039853459072</v>
      </c>
      <c r="AF28" s="8">
        <f t="shared" si="5"/>
        <v>23.605044146540934</v>
      </c>
      <c r="AG28" s="8">
        <f>'pivot times'!H28</f>
        <v>10.283194200000001</v>
      </c>
      <c r="AH28" s="8">
        <f>'pivot times'!I28</f>
        <v>0.23293752774414114</v>
      </c>
      <c r="AI28" s="8">
        <f t="shared" si="6"/>
        <v>9.5843816167675762</v>
      </c>
      <c r="AJ28" s="8">
        <f t="shared" si="7"/>
        <v>10.982006783232425</v>
      </c>
      <c r="AK28" s="8">
        <f>'pivot times'!J28</f>
        <v>242.598052</v>
      </c>
      <c r="AL28" s="8">
        <f>'pivot times'!K28</f>
        <v>0</v>
      </c>
      <c r="AM28" s="8">
        <f t="shared" si="8"/>
        <v>242.598052</v>
      </c>
      <c r="AN28" s="8">
        <f t="shared" si="9"/>
        <v>242.598052</v>
      </c>
      <c r="AO28" s="8">
        <f>'pivot times'!L28</f>
        <v>233.89919699999999</v>
      </c>
      <c r="AP28" s="8">
        <f>'pivot times'!M28</f>
        <v>4.8319294276096194</v>
      </c>
      <c r="AQ28" s="8">
        <f t="shared" si="10"/>
        <v>219.40340871717112</v>
      </c>
      <c r="AR28" s="8">
        <f t="shared" si="11"/>
        <v>248.39498528282886</v>
      </c>
      <c r="AS28" s="8">
        <f>'pivot times'!N28</f>
        <v>262.07350200000002</v>
      </c>
      <c r="AT28" s="8">
        <f>'pivot times'!O28</f>
        <v>0</v>
      </c>
      <c r="AU28" s="8">
        <f t="shared" si="12"/>
        <v>262.07350200000002</v>
      </c>
      <c r="AV28" s="8">
        <f t="shared" si="13"/>
        <v>262.07350200000002</v>
      </c>
      <c r="AW28" s="8">
        <f>'pivot times'!P28</f>
        <v>257.22011733333335</v>
      </c>
      <c r="AX28" s="8">
        <f>'pivot times'!Q28</f>
        <v>0.24921487999877295</v>
      </c>
      <c r="AY28" s="8">
        <f t="shared" si="14"/>
        <v>256.47247269333701</v>
      </c>
      <c r="AZ28" s="8">
        <f t="shared" si="15"/>
        <v>257.96776197332969</v>
      </c>
      <c r="BA28" s="8">
        <f>'pivot times'!R28</f>
        <v>17.463875411764704</v>
      </c>
      <c r="BB28" s="8">
        <f>'pivot times'!S28</f>
        <v>6.8619164896842131</v>
      </c>
      <c r="BC28" s="8">
        <f t="shared" si="16"/>
        <v>-3.1218740572879362</v>
      </c>
      <c r="BD28" s="8">
        <f t="shared" si="17"/>
        <v>38.049624880817348</v>
      </c>
    </row>
    <row r="29" spans="1:56" x14ac:dyDescent="0.25">
      <c r="A29" s="2">
        <v>22</v>
      </c>
      <c r="B29" s="7">
        <v>246.80716100000001</v>
      </c>
      <c r="C29" s="7">
        <v>241.83617533333336</v>
      </c>
      <c r="D29" s="7">
        <v>21.350327250000003</v>
      </c>
      <c r="E29" s="7">
        <v>9.858044111111111</v>
      </c>
      <c r="F29" s="7">
        <v>236.06265400000001</v>
      </c>
      <c r="G29" s="7">
        <v>237.40240866666667</v>
      </c>
      <c r="H29" s="7">
        <v>262.44088599999998</v>
      </c>
      <c r="I29" s="7">
        <v>257.29463233333331</v>
      </c>
      <c r="J29" s="7">
        <v>16.758922852941176</v>
      </c>
      <c r="U29" s="8">
        <f>GETPIVOTDATA("Avg",'pivot times'!$A$3,"action","e0","world_size",10000,"number_of_steps_between_file_dumps",1,"omp_get_max_threads",A29)</f>
        <v>246.80716100000001</v>
      </c>
      <c r="V29" s="8">
        <f>GETPIVOTDATA("StdDevp",'pivot times'!$A$3,"action","e0","world_size",10000,"number_of_steps_between_file_dumps",1,"omp_get_max_threads",A29)</f>
        <v>0</v>
      </c>
      <c r="W29" s="8">
        <f t="shared" si="0"/>
        <v>246.80716100000001</v>
      </c>
      <c r="X29" s="8">
        <f t="shared" si="1"/>
        <v>246.80716100000001</v>
      </c>
      <c r="Y29" s="8">
        <f>'pivot times'!D29</f>
        <v>241.83617533333336</v>
      </c>
      <c r="Z29" s="8">
        <f>'pivot times'!E29</f>
        <v>0.18094437774904162</v>
      </c>
      <c r="AA29" s="8">
        <f t="shared" si="2"/>
        <v>241.29334220008624</v>
      </c>
      <c r="AB29" s="8">
        <f t="shared" si="3"/>
        <v>242.37900846658047</v>
      </c>
      <c r="AC29" s="8">
        <f>'pivot times'!F29</f>
        <v>21.350327250000003</v>
      </c>
      <c r="AD29" s="8">
        <f>'pivot times'!G29</f>
        <v>0.54631845233769905</v>
      </c>
      <c r="AE29" s="8">
        <f t="shared" si="4"/>
        <v>19.711371892986907</v>
      </c>
      <c r="AF29" s="8">
        <f t="shared" si="5"/>
        <v>22.989282607013099</v>
      </c>
      <c r="AG29" s="8">
        <f>'pivot times'!H29</f>
        <v>10.051623599999999</v>
      </c>
      <c r="AH29" s="8">
        <f>'pivot times'!I29</f>
        <v>0.58385373738434676</v>
      </c>
      <c r="AI29" s="8">
        <f t="shared" si="6"/>
        <v>8.3000623878469586</v>
      </c>
      <c r="AJ29" s="8">
        <f t="shared" si="7"/>
        <v>11.80318481215304</v>
      </c>
      <c r="AK29" s="8">
        <f>'pivot times'!J29</f>
        <v>236.06265400000001</v>
      </c>
      <c r="AL29" s="8">
        <f>'pivot times'!K29</f>
        <v>0</v>
      </c>
      <c r="AM29" s="8">
        <f t="shared" si="8"/>
        <v>236.06265400000001</v>
      </c>
      <c r="AN29" s="8">
        <f t="shared" si="9"/>
        <v>236.06265400000001</v>
      </c>
      <c r="AO29" s="8">
        <f>'pivot times'!L29</f>
        <v>237.40240866666667</v>
      </c>
      <c r="AP29" s="8">
        <f>'pivot times'!M29</f>
        <v>0.16173655604413328</v>
      </c>
      <c r="AQ29" s="8">
        <f t="shared" si="10"/>
        <v>236.91719899853427</v>
      </c>
      <c r="AR29" s="8">
        <f t="shared" si="11"/>
        <v>237.88761833479907</v>
      </c>
      <c r="AS29" s="8">
        <f>'pivot times'!N29</f>
        <v>262.44088599999998</v>
      </c>
      <c r="AT29" s="8">
        <f>'pivot times'!O29</f>
        <v>0</v>
      </c>
      <c r="AU29" s="8">
        <f t="shared" si="12"/>
        <v>262.44088599999998</v>
      </c>
      <c r="AV29" s="8">
        <f t="shared" si="13"/>
        <v>262.44088599999998</v>
      </c>
      <c r="AW29" s="8">
        <f>'pivot times'!P29</f>
        <v>257.29463233333331</v>
      </c>
      <c r="AX29" s="8">
        <f>'pivot times'!Q29</f>
        <v>0.16211353582158089</v>
      </c>
      <c r="AY29" s="8">
        <f t="shared" si="14"/>
        <v>256.80829172586857</v>
      </c>
      <c r="AZ29" s="8">
        <f t="shared" si="15"/>
        <v>257.78097294079805</v>
      </c>
      <c r="BA29" s="8">
        <f>'pivot times'!R29</f>
        <v>16.758922852941176</v>
      </c>
      <c r="BB29" s="8">
        <f>'pivot times'!S29</f>
        <v>6.2883830143203872</v>
      </c>
      <c r="BC29" s="8">
        <f t="shared" si="16"/>
        <v>-2.106226190019985</v>
      </c>
      <c r="BD29" s="8">
        <f t="shared" si="17"/>
        <v>35.624071895902333</v>
      </c>
    </row>
    <row r="30" spans="1:56" x14ac:dyDescent="0.25">
      <c r="A30" s="2">
        <v>23</v>
      </c>
      <c r="B30" s="7">
        <v>246.71999099999999</v>
      </c>
      <c r="C30" s="7">
        <v>241.91161933333333</v>
      </c>
      <c r="D30" s="7">
        <v>20.738394999999997</v>
      </c>
      <c r="E30" s="7">
        <v>9.4223024444444459</v>
      </c>
      <c r="F30" s="7">
        <v>242.54928100000001</v>
      </c>
      <c r="G30" s="7">
        <v>237.3224303333333</v>
      </c>
      <c r="H30" s="7">
        <v>262.32482099999999</v>
      </c>
      <c r="I30" s="7">
        <v>257.23657466666663</v>
      </c>
      <c r="J30" s="7">
        <v>18.25794655882353</v>
      </c>
      <c r="U30" s="8">
        <f>GETPIVOTDATA("Avg",'pivot times'!$A$3,"action","e0","world_size",10000,"number_of_steps_between_file_dumps",1,"omp_get_max_threads",A30)</f>
        <v>246.71999099999999</v>
      </c>
      <c r="V30" s="8">
        <f>GETPIVOTDATA("StdDevp",'pivot times'!$A$3,"action","e0","world_size",10000,"number_of_steps_between_file_dumps",1,"omp_get_max_threads",A30)</f>
        <v>0</v>
      </c>
      <c r="W30" s="8">
        <f t="shared" si="0"/>
        <v>246.71999099999999</v>
      </c>
      <c r="X30" s="8">
        <f t="shared" si="1"/>
        <v>246.71999099999999</v>
      </c>
      <c r="Y30" s="8">
        <f>'pivot times'!D30</f>
        <v>241.91161933333333</v>
      </c>
      <c r="Z30" s="8">
        <f>'pivot times'!E30</f>
        <v>0.16929102595332776</v>
      </c>
      <c r="AA30" s="8">
        <f t="shared" si="2"/>
        <v>241.40374625547335</v>
      </c>
      <c r="AB30" s="8">
        <f t="shared" si="3"/>
        <v>242.41949241119332</v>
      </c>
      <c r="AC30" s="8">
        <f>'pivot times'!F30</f>
        <v>20.738394999999997</v>
      </c>
      <c r="AD30" s="8">
        <f>'pivot times'!G30</f>
        <v>0.56483741683125754</v>
      </c>
      <c r="AE30" s="8">
        <f t="shared" si="4"/>
        <v>19.043882749506224</v>
      </c>
      <c r="AF30" s="8">
        <f t="shared" si="5"/>
        <v>22.43290725049377</v>
      </c>
      <c r="AG30" s="8">
        <f>'pivot times'!H30</f>
        <v>9.4410091999999999</v>
      </c>
      <c r="AH30" s="8">
        <f>'pivot times'!I30</f>
        <v>7.5850996482418442E-2</v>
      </c>
      <c r="AI30" s="8">
        <f t="shared" si="6"/>
        <v>9.213456210552744</v>
      </c>
      <c r="AJ30" s="8">
        <f t="shared" si="7"/>
        <v>9.6685621894472558</v>
      </c>
      <c r="AK30" s="8">
        <f>'pivot times'!J30</f>
        <v>242.54928100000001</v>
      </c>
      <c r="AL30" s="8">
        <f>'pivot times'!K30</f>
        <v>0</v>
      </c>
      <c r="AM30" s="8">
        <f t="shared" si="8"/>
        <v>242.54928100000001</v>
      </c>
      <c r="AN30" s="8">
        <f t="shared" si="9"/>
        <v>242.54928100000001</v>
      </c>
      <c r="AO30" s="8">
        <f>'pivot times'!L30</f>
        <v>237.3224303333333</v>
      </c>
      <c r="AP30" s="8">
        <f>'pivot times'!M30</f>
        <v>0.1512093627891983</v>
      </c>
      <c r="AQ30" s="8">
        <f t="shared" si="10"/>
        <v>236.86880224496571</v>
      </c>
      <c r="AR30" s="8">
        <f t="shared" si="11"/>
        <v>237.7760584217009</v>
      </c>
      <c r="AS30" s="8">
        <f>'pivot times'!N30</f>
        <v>262.32482099999999</v>
      </c>
      <c r="AT30" s="8">
        <f>'pivot times'!O30</f>
        <v>0</v>
      </c>
      <c r="AU30" s="8">
        <f t="shared" si="12"/>
        <v>262.32482099999999</v>
      </c>
      <c r="AV30" s="8">
        <f t="shared" si="13"/>
        <v>262.32482099999999</v>
      </c>
      <c r="AW30" s="8">
        <f>'pivot times'!P30</f>
        <v>257.23657466666663</v>
      </c>
      <c r="AX30" s="8">
        <f>'pivot times'!Q30</f>
        <v>0.16127057476027437</v>
      </c>
      <c r="AY30" s="8">
        <f t="shared" si="14"/>
        <v>256.7527629423858</v>
      </c>
      <c r="AZ30" s="8">
        <f t="shared" si="15"/>
        <v>257.72038639094745</v>
      </c>
      <c r="BA30" s="8">
        <f>'pivot times'!R30</f>
        <v>18.25794655882353</v>
      </c>
      <c r="BB30" s="8">
        <f>'pivot times'!S30</f>
        <v>7.0619355485102417</v>
      </c>
      <c r="BC30" s="8">
        <f t="shared" si="16"/>
        <v>-2.9278600867071951</v>
      </c>
      <c r="BD30" s="8">
        <f t="shared" si="17"/>
        <v>39.443753204354252</v>
      </c>
    </row>
    <row r="31" spans="1:56" x14ac:dyDescent="0.25">
      <c r="A31" s="2">
        <v>24</v>
      </c>
      <c r="B31" s="7">
        <v>246.81966700000001</v>
      </c>
      <c r="C31" s="7">
        <v>241.85665200000003</v>
      </c>
      <c r="D31" s="7">
        <v>20.350855249999999</v>
      </c>
      <c r="E31" s="7">
        <v>9.2261343333333325</v>
      </c>
      <c r="F31" s="7">
        <v>242.512058</v>
      </c>
      <c r="G31" s="7">
        <v>238.01185233333331</v>
      </c>
      <c r="H31" s="7">
        <v>262.30447400000003</v>
      </c>
      <c r="I31" s="7">
        <v>257.31389333333334</v>
      </c>
      <c r="J31" s="7">
        <v>18.183163529411761</v>
      </c>
      <c r="U31" s="8">
        <f>GETPIVOTDATA("Avg",'pivot times'!$A$3,"action","e0","world_size",10000,"number_of_steps_between_file_dumps",1,"omp_get_max_threads",A31)</f>
        <v>246.81966700000001</v>
      </c>
      <c r="V31" s="8">
        <f>GETPIVOTDATA("StdDevp",'pivot times'!$A$3,"action","e0","world_size",10000,"number_of_steps_between_file_dumps",1,"omp_get_max_threads",A31)</f>
        <v>0</v>
      </c>
      <c r="W31" s="8">
        <f t="shared" si="0"/>
        <v>246.81966700000001</v>
      </c>
      <c r="X31" s="8">
        <f t="shared" si="1"/>
        <v>246.81966700000001</v>
      </c>
      <c r="Y31" s="8">
        <f>'pivot times'!D31</f>
        <v>241.85665200000003</v>
      </c>
      <c r="Z31" s="8">
        <f>'pivot times'!E31</f>
        <v>0.11835989195933193</v>
      </c>
      <c r="AA31" s="8">
        <f t="shared" si="2"/>
        <v>241.50157232412204</v>
      </c>
      <c r="AB31" s="8">
        <f t="shared" si="3"/>
        <v>242.21173167587801</v>
      </c>
      <c r="AC31" s="8">
        <f>'pivot times'!F31</f>
        <v>20.350855249999999</v>
      </c>
      <c r="AD31" s="8">
        <f>'pivot times'!G31</f>
        <v>0.50202551238186965</v>
      </c>
      <c r="AE31" s="8">
        <f t="shared" si="4"/>
        <v>18.844778712854389</v>
      </c>
      <c r="AF31" s="8">
        <f t="shared" si="5"/>
        <v>21.856931787145609</v>
      </c>
      <c r="AG31" s="8">
        <f>'pivot times'!H31</f>
        <v>9.3122794999999989</v>
      </c>
      <c r="AH31" s="8">
        <f>'pivot times'!I31</f>
        <v>0.37284395622040134</v>
      </c>
      <c r="AI31" s="8">
        <f t="shared" si="6"/>
        <v>8.1937476313387947</v>
      </c>
      <c r="AJ31" s="8">
        <f t="shared" si="7"/>
        <v>10.430811368661203</v>
      </c>
      <c r="AK31" s="8">
        <f>'pivot times'!J31</f>
        <v>242.512058</v>
      </c>
      <c r="AL31" s="8">
        <f>'pivot times'!K31</f>
        <v>0</v>
      </c>
      <c r="AM31" s="8">
        <f t="shared" si="8"/>
        <v>242.512058</v>
      </c>
      <c r="AN31" s="8">
        <f t="shared" si="9"/>
        <v>242.512058</v>
      </c>
      <c r="AO31" s="8">
        <f>'pivot times'!L31</f>
        <v>238.01185233333331</v>
      </c>
      <c r="AP31" s="8">
        <f>'pivot times'!M31</f>
        <v>1.1499439548092889</v>
      </c>
      <c r="AQ31" s="8">
        <f t="shared" si="10"/>
        <v>234.56202046890544</v>
      </c>
      <c r="AR31" s="8">
        <f t="shared" si="11"/>
        <v>241.46168419776117</v>
      </c>
      <c r="AS31" s="8">
        <f>'pivot times'!N31</f>
        <v>262.30447400000003</v>
      </c>
      <c r="AT31" s="8">
        <f>'pivot times'!O31</f>
        <v>0</v>
      </c>
      <c r="AU31" s="8">
        <f t="shared" si="12"/>
        <v>262.30447400000003</v>
      </c>
      <c r="AV31" s="8">
        <f t="shared" si="13"/>
        <v>262.30447400000003</v>
      </c>
      <c r="AW31" s="8">
        <f>'pivot times'!P31</f>
        <v>257.31389333333334</v>
      </c>
      <c r="AX31" s="8">
        <f>'pivot times'!Q31</f>
        <v>0.21509703137323269</v>
      </c>
      <c r="AY31" s="8">
        <f t="shared" si="14"/>
        <v>256.66860223921367</v>
      </c>
      <c r="AZ31" s="8">
        <f t="shared" si="15"/>
        <v>257.95918442745301</v>
      </c>
      <c r="BA31" s="8">
        <f>'pivot times'!R31</f>
        <v>18.183163529411761</v>
      </c>
      <c r="BB31" s="8">
        <f>'pivot times'!S31</f>
        <v>6.6206298085175597</v>
      </c>
      <c r="BC31" s="8">
        <f t="shared" si="16"/>
        <v>-1.6787258961409179</v>
      </c>
      <c r="BD31" s="8">
        <f t="shared" si="17"/>
        <v>38.04505295496444</v>
      </c>
    </row>
    <row r="32" spans="1:56" x14ac:dyDescent="0.25">
      <c r="A32" s="2">
        <v>25</v>
      </c>
      <c r="B32" s="7">
        <v>246.85303500000001</v>
      </c>
      <c r="C32" s="7">
        <v>242.275769</v>
      </c>
      <c r="D32" s="7">
        <v>20.234934249999998</v>
      </c>
      <c r="E32" s="7">
        <v>9.1696527999999997</v>
      </c>
      <c r="F32" s="7">
        <v>242.58878799999999</v>
      </c>
      <c r="G32" s="7">
        <v>245.22384033333333</v>
      </c>
      <c r="H32" s="7">
        <v>261.98782199999999</v>
      </c>
      <c r="I32" s="7">
        <v>257.24730900000003</v>
      </c>
      <c r="J32" s="7">
        <v>19.406174029411766</v>
      </c>
      <c r="U32" s="8">
        <f>GETPIVOTDATA("Avg",'pivot times'!$A$3,"action","e0","world_size",10000,"number_of_steps_between_file_dumps",1,"omp_get_max_threads",A32)</f>
        <v>246.85303500000001</v>
      </c>
      <c r="V32" s="8">
        <f>GETPIVOTDATA("StdDevp",'pivot times'!$A$3,"action","e0","world_size",10000,"number_of_steps_between_file_dumps",1,"omp_get_max_threads",A32)</f>
        <v>0</v>
      </c>
      <c r="W32" s="8">
        <f t="shared" si="0"/>
        <v>246.85303500000001</v>
      </c>
      <c r="X32" s="8">
        <f t="shared" si="1"/>
        <v>246.85303500000001</v>
      </c>
      <c r="Y32" s="8">
        <f>'pivot times'!D32</f>
        <v>242.275769</v>
      </c>
      <c r="Z32" s="8">
        <f>'pivot times'!E32</f>
        <v>0.32569400000068122</v>
      </c>
      <c r="AA32" s="8">
        <f t="shared" si="2"/>
        <v>241.29868699999795</v>
      </c>
      <c r="AB32" s="8">
        <f t="shared" si="3"/>
        <v>243.25285100000204</v>
      </c>
      <c r="AC32" s="8">
        <f>'pivot times'!F32</f>
        <v>20.234934249999998</v>
      </c>
      <c r="AD32" s="8">
        <f>'pivot times'!G32</f>
        <v>0.48209720320468735</v>
      </c>
      <c r="AE32" s="8">
        <f t="shared" si="4"/>
        <v>18.788642640385937</v>
      </c>
      <c r="AF32" s="8">
        <f t="shared" si="5"/>
        <v>21.681225859614059</v>
      </c>
      <c r="AG32" s="8">
        <f>'pivot times'!H32</f>
        <v>9.1696527999999997</v>
      </c>
      <c r="AH32" s="8">
        <f>'pivot times'!I32</f>
        <v>0.46198272563758624</v>
      </c>
      <c r="AI32" s="8">
        <f t="shared" si="6"/>
        <v>7.7837046230872406</v>
      </c>
      <c r="AJ32" s="8">
        <f t="shared" si="7"/>
        <v>10.555600976912759</v>
      </c>
      <c r="AK32" s="8">
        <f>'pivot times'!J32</f>
        <v>242.58878799999999</v>
      </c>
      <c r="AL32" s="8">
        <f>'pivot times'!K32</f>
        <v>0</v>
      </c>
      <c r="AM32" s="8">
        <f t="shared" si="8"/>
        <v>242.58878799999999</v>
      </c>
      <c r="AN32" s="8">
        <f t="shared" si="9"/>
        <v>242.58878799999999</v>
      </c>
      <c r="AO32" s="8">
        <f>'pivot times'!L32</f>
        <v>245.22384033333333</v>
      </c>
      <c r="AP32" s="8">
        <f>'pivot times'!M32</f>
        <v>11.235779035643437</v>
      </c>
      <c r="AQ32" s="8">
        <f t="shared" si="10"/>
        <v>211.51650322640302</v>
      </c>
      <c r="AR32" s="8">
        <f t="shared" si="11"/>
        <v>278.93117744026364</v>
      </c>
      <c r="AS32" s="8">
        <f>'pivot times'!N32</f>
        <v>261.98782199999999</v>
      </c>
      <c r="AT32" s="8">
        <f>'pivot times'!O32</f>
        <v>0</v>
      </c>
      <c r="AU32" s="8">
        <f t="shared" si="12"/>
        <v>261.98782199999999</v>
      </c>
      <c r="AV32" s="8">
        <f t="shared" si="13"/>
        <v>261.98782199999999</v>
      </c>
      <c r="AW32" s="8">
        <f>'pivot times'!P32</f>
        <v>257.24730900000003</v>
      </c>
      <c r="AX32" s="8">
        <f>'pivot times'!Q32</f>
        <v>0.12292854230161647</v>
      </c>
      <c r="AY32" s="8">
        <f t="shared" si="14"/>
        <v>256.87852337309516</v>
      </c>
      <c r="AZ32" s="8">
        <f t="shared" si="15"/>
        <v>257.6160946269049</v>
      </c>
      <c r="BA32" s="8">
        <f>'pivot times'!R32</f>
        <v>19.406174029411766</v>
      </c>
      <c r="BB32" s="8">
        <f>'pivot times'!S32</f>
        <v>7.2401406467937921</v>
      </c>
      <c r="BC32" s="8">
        <f t="shared" si="16"/>
        <v>-2.3142479109696126</v>
      </c>
      <c r="BD32" s="8">
        <f t="shared" si="17"/>
        <v>41.126595969793144</v>
      </c>
    </row>
    <row r="33" spans="1:56" x14ac:dyDescent="0.25">
      <c r="A33" s="2">
        <v>26</v>
      </c>
      <c r="B33" s="7">
        <v>247.01917399999999</v>
      </c>
      <c r="C33" s="7">
        <v>242.34096333333335</v>
      </c>
      <c r="D33" s="7">
        <v>19.70632075</v>
      </c>
      <c r="E33" s="7">
        <v>8.5097584444444454</v>
      </c>
      <c r="F33" s="7">
        <v>242.660787</v>
      </c>
      <c r="G33" s="7">
        <v>237.26140566666666</v>
      </c>
      <c r="H33" s="7">
        <v>262.21581900000001</v>
      </c>
      <c r="I33" s="7">
        <v>257.19912800000003</v>
      </c>
      <c r="J33" s="7">
        <v>16.812693030303027</v>
      </c>
      <c r="U33" s="8">
        <f>GETPIVOTDATA("Avg",'pivot times'!$A$3,"action","e0","world_size",10000,"number_of_steps_between_file_dumps",1,"omp_get_max_threads",A33)</f>
        <v>247.01917399999999</v>
      </c>
      <c r="V33" s="8">
        <f>GETPIVOTDATA("StdDevp",'pivot times'!$A$3,"action","e0","world_size",10000,"number_of_steps_between_file_dumps",1,"omp_get_max_threads",A33)</f>
        <v>0</v>
      </c>
      <c r="W33" s="8">
        <f t="shared" si="0"/>
        <v>247.01917399999999</v>
      </c>
      <c r="X33" s="8">
        <f t="shared" si="1"/>
        <v>247.01917399999999</v>
      </c>
      <c r="Y33" s="8">
        <f>'pivot times'!D33</f>
        <v>242.34096333333335</v>
      </c>
      <c r="Z33" s="8">
        <f>'pivot times'!E33</f>
        <v>0.55266612039015905</v>
      </c>
      <c r="AA33" s="8">
        <f t="shared" si="2"/>
        <v>240.68296497216286</v>
      </c>
      <c r="AB33" s="8">
        <f t="shared" si="3"/>
        <v>243.99896169450383</v>
      </c>
      <c r="AC33" s="8">
        <f>'pivot times'!F33</f>
        <v>19.70632075</v>
      </c>
      <c r="AD33" s="8">
        <f>'pivot times'!G33</f>
        <v>0.36856854897386643</v>
      </c>
      <c r="AE33" s="8">
        <f t="shared" si="4"/>
        <v>18.6006151030784</v>
      </c>
      <c r="AF33" s="8">
        <f t="shared" si="5"/>
        <v>20.812026396921599</v>
      </c>
      <c r="AG33" s="8">
        <f>'pivot times'!H33</f>
        <v>8.6166719000000001</v>
      </c>
      <c r="AH33" s="8">
        <f>'pivot times'!I33</f>
        <v>0.32612357536933045</v>
      </c>
      <c r="AI33" s="8">
        <f t="shared" si="6"/>
        <v>7.6383011738920086</v>
      </c>
      <c r="AJ33" s="8">
        <f t="shared" si="7"/>
        <v>9.5950426261079915</v>
      </c>
      <c r="AK33" s="8">
        <f>'pivot times'!J33</f>
        <v>242.660787</v>
      </c>
      <c r="AL33" s="8">
        <f>'pivot times'!K33</f>
        <v>0</v>
      </c>
      <c r="AM33" s="8">
        <f t="shared" si="8"/>
        <v>242.660787</v>
      </c>
      <c r="AN33" s="8">
        <f t="shared" si="9"/>
        <v>242.660787</v>
      </c>
      <c r="AO33" s="8">
        <f>'pivot times'!L33</f>
        <v>237.26140566666666</v>
      </c>
      <c r="AP33" s="8">
        <f>'pivot times'!M33</f>
        <v>9.0742500445997257E-2</v>
      </c>
      <c r="AQ33" s="8">
        <f t="shared" si="10"/>
        <v>236.98917816532867</v>
      </c>
      <c r="AR33" s="8">
        <f t="shared" si="11"/>
        <v>237.53363316800466</v>
      </c>
      <c r="AS33" s="8">
        <f>'pivot times'!N33</f>
        <v>262.21581900000001</v>
      </c>
      <c r="AT33" s="8">
        <f>'pivot times'!O33</f>
        <v>0</v>
      </c>
      <c r="AU33" s="8">
        <f t="shared" si="12"/>
        <v>262.21581900000001</v>
      </c>
      <c r="AV33" s="8">
        <f t="shared" si="13"/>
        <v>262.21581900000001</v>
      </c>
      <c r="AW33" s="8">
        <f>'pivot times'!P33</f>
        <v>257.19912800000003</v>
      </c>
      <c r="AX33" s="8">
        <f>'pivot times'!Q33</f>
        <v>6.5751951340785292E-2</v>
      </c>
      <c r="AY33" s="8">
        <f t="shared" si="14"/>
        <v>257.0018721459777</v>
      </c>
      <c r="AZ33" s="8">
        <f t="shared" si="15"/>
        <v>257.39638385402236</v>
      </c>
      <c r="BA33" s="8">
        <f>'pivot times'!R33</f>
        <v>16.812693030303027</v>
      </c>
      <c r="BB33" s="8">
        <f>'pivot times'!S33</f>
        <v>7.084861945981431</v>
      </c>
      <c r="BC33" s="8">
        <f t="shared" si="16"/>
        <v>-4.4418928076412669</v>
      </c>
      <c r="BD33" s="8">
        <f t="shared" si="17"/>
        <v>38.067278868247321</v>
      </c>
    </row>
    <row r="34" spans="1:56" x14ac:dyDescent="0.25">
      <c r="A34" s="2">
        <v>27</v>
      </c>
      <c r="B34" s="7">
        <v>246.945672</v>
      </c>
      <c r="C34" s="7">
        <v>241.90724999999998</v>
      </c>
      <c r="D34" s="7">
        <v>19.602668250000001</v>
      </c>
      <c r="E34" s="7">
        <v>8.3365434444444428</v>
      </c>
      <c r="F34" s="7">
        <v>235.34067099999999</v>
      </c>
      <c r="G34" s="7">
        <v>237.240576</v>
      </c>
      <c r="H34" s="7">
        <v>262.36979600000001</v>
      </c>
      <c r="I34" s="7">
        <v>257.31790633333338</v>
      </c>
      <c r="J34" s="7">
        <v>17.239305666666663</v>
      </c>
      <c r="U34" s="8">
        <f>GETPIVOTDATA("Avg",'pivot times'!$A$3,"action","e0","world_size",10000,"number_of_steps_between_file_dumps",1,"omp_get_max_threads",A34)</f>
        <v>246.945672</v>
      </c>
      <c r="V34" s="8">
        <f>GETPIVOTDATA("StdDevp",'pivot times'!$A$3,"action","e0","world_size",10000,"number_of_steps_between_file_dumps",1,"omp_get_max_threads",A34)</f>
        <v>0</v>
      </c>
      <c r="W34" s="8">
        <f t="shared" si="0"/>
        <v>246.945672</v>
      </c>
      <c r="X34" s="8">
        <f t="shared" si="1"/>
        <v>246.945672</v>
      </c>
      <c r="Y34" s="8">
        <f>'pivot times'!D34</f>
        <v>242.08406566666667</v>
      </c>
      <c r="Z34" s="8">
        <f>'pivot times'!E34</f>
        <v>0.40594426556235891</v>
      </c>
      <c r="AA34" s="8">
        <f t="shared" si="2"/>
        <v>240.8662328699796</v>
      </c>
      <c r="AB34" s="8">
        <f t="shared" si="3"/>
        <v>243.30189846335375</v>
      </c>
      <c r="AC34" s="8">
        <f>'pivot times'!F34</f>
        <v>19.602668250000001</v>
      </c>
      <c r="AD34" s="8">
        <f>'pivot times'!G34</f>
        <v>0.47305720419169811</v>
      </c>
      <c r="AE34" s="8">
        <f t="shared" si="4"/>
        <v>18.183496637424906</v>
      </c>
      <c r="AF34" s="8">
        <f t="shared" si="5"/>
        <v>21.021839862575096</v>
      </c>
      <c r="AG34" s="8">
        <f>'pivot times'!H34</f>
        <v>8.5274359000000004</v>
      </c>
      <c r="AH34" s="8">
        <f>'pivot times'!I34</f>
        <v>0.69308893844736197</v>
      </c>
      <c r="AI34" s="8">
        <f t="shared" si="6"/>
        <v>6.4481690846579145</v>
      </c>
      <c r="AJ34" s="8">
        <f t="shared" si="7"/>
        <v>10.606702715342086</v>
      </c>
      <c r="AK34" s="8">
        <f>'pivot times'!J34</f>
        <v>235.34067099999999</v>
      </c>
      <c r="AL34" s="8">
        <f>'pivot times'!K34</f>
        <v>0</v>
      </c>
      <c r="AM34" s="8">
        <f t="shared" si="8"/>
        <v>235.34067099999999</v>
      </c>
      <c r="AN34" s="8">
        <f t="shared" si="9"/>
        <v>235.34067099999999</v>
      </c>
      <c r="AO34" s="8">
        <f>'pivot times'!L34</f>
        <v>237.240576</v>
      </c>
      <c r="AP34" s="8">
        <f>'pivot times'!M34</f>
        <v>4.8380673215540786E-2</v>
      </c>
      <c r="AQ34" s="8">
        <f t="shared" si="10"/>
        <v>237.09543398035339</v>
      </c>
      <c r="AR34" s="8">
        <f t="shared" si="11"/>
        <v>237.38571801964662</v>
      </c>
      <c r="AS34" s="8">
        <f>'pivot times'!N34</f>
        <v>262.36979600000001</v>
      </c>
      <c r="AT34" s="8">
        <f>'pivot times'!O34</f>
        <v>0</v>
      </c>
      <c r="AU34" s="8">
        <f t="shared" si="12"/>
        <v>262.36979600000001</v>
      </c>
      <c r="AV34" s="8">
        <f t="shared" si="13"/>
        <v>262.36979600000001</v>
      </c>
      <c r="AW34" s="8">
        <f>'pivot times'!P34</f>
        <v>257.31790633333338</v>
      </c>
      <c r="AX34" s="8">
        <f>'pivot times'!Q34</f>
        <v>0.23447025814226419</v>
      </c>
      <c r="AY34" s="8">
        <f t="shared" si="14"/>
        <v>256.61449555890658</v>
      </c>
      <c r="AZ34" s="8">
        <f t="shared" si="15"/>
        <v>258.02131710776018</v>
      </c>
      <c r="BA34" s="8">
        <f>'pivot times'!R34</f>
        <v>17.23930566666666</v>
      </c>
      <c r="BB34" s="8">
        <f>'pivot times'!S34</f>
        <v>7.2365690548838488</v>
      </c>
      <c r="BC34" s="8">
        <f t="shared" si="16"/>
        <v>-4.4704014979848878</v>
      </c>
      <c r="BD34" s="8">
        <f t="shared" si="17"/>
        <v>38.949012831318207</v>
      </c>
    </row>
    <row r="35" spans="1:56" x14ac:dyDescent="0.25">
      <c r="A35" s="2">
        <v>28</v>
      </c>
      <c r="B35" s="7">
        <v>247.018812</v>
      </c>
      <c r="C35" s="7">
        <v>242.0334215</v>
      </c>
      <c r="D35" s="7">
        <v>18.906947500000001</v>
      </c>
      <c r="E35" s="7">
        <v>8.5077086999999985</v>
      </c>
      <c r="F35" s="7">
        <v>241.85322400000001</v>
      </c>
      <c r="G35" s="7">
        <v>234.63940875</v>
      </c>
      <c r="H35" s="7">
        <v>261.79355950000001</v>
      </c>
      <c r="I35" s="7">
        <v>257.33213799999999</v>
      </c>
      <c r="J35" s="7">
        <v>16.724734968750003</v>
      </c>
      <c r="U35" s="8">
        <f>GETPIVOTDATA("Avg",'pivot times'!$A$3,"action","e0","world_size",10000,"number_of_steps_between_file_dumps",1,"omp_get_max_threads",A35)</f>
        <v>247.018812</v>
      </c>
      <c r="V35" s="8">
        <f>GETPIVOTDATA("StdDevp",'pivot times'!$A$3,"action","e0","world_size",10000,"number_of_steps_between_file_dumps",1,"omp_get_max_threads",A35)</f>
        <v>0</v>
      </c>
      <c r="W35" s="8">
        <f t="shared" si="0"/>
        <v>247.018812</v>
      </c>
      <c r="X35" s="8">
        <f t="shared" si="1"/>
        <v>247.018812</v>
      </c>
      <c r="Y35" s="8">
        <f>'pivot times'!D35</f>
        <v>231.50706957142856</v>
      </c>
      <c r="Z35" s="8">
        <f>'pivot times'!E35</f>
        <v>25.786559009073681</v>
      </c>
      <c r="AA35" s="8">
        <f t="shared" si="2"/>
        <v>154.14739254420752</v>
      </c>
      <c r="AB35" s="8">
        <f t="shared" si="3"/>
        <v>308.86674659864957</v>
      </c>
      <c r="AC35" s="8">
        <f>'pivot times'!F35</f>
        <v>18.906947500000001</v>
      </c>
      <c r="AD35" s="8">
        <f>'pivot times'!G35</f>
        <v>0.27875622964375568</v>
      </c>
      <c r="AE35" s="8">
        <f t="shared" si="4"/>
        <v>18.070678811068735</v>
      </c>
      <c r="AF35" s="8">
        <f t="shared" si="5"/>
        <v>19.743216188931267</v>
      </c>
      <c r="AG35" s="8">
        <f>'pivot times'!H35</f>
        <v>8.5077086999999985</v>
      </c>
      <c r="AH35" s="8">
        <f>'pivot times'!I35</f>
        <v>0.45787888679564709</v>
      </c>
      <c r="AI35" s="8">
        <f t="shared" si="6"/>
        <v>7.1340720396130575</v>
      </c>
      <c r="AJ35" s="8">
        <f t="shared" si="7"/>
        <v>9.8813453603869394</v>
      </c>
      <c r="AK35" s="8">
        <f>'pivot times'!J35</f>
        <v>241.85322400000001</v>
      </c>
      <c r="AL35" s="8">
        <f>'pivot times'!K35</f>
        <v>0</v>
      </c>
      <c r="AM35" s="8">
        <f t="shared" si="8"/>
        <v>241.85322400000001</v>
      </c>
      <c r="AN35" s="8">
        <f t="shared" si="9"/>
        <v>241.85322400000001</v>
      </c>
      <c r="AO35" s="8">
        <f>'pivot times'!L35</f>
        <v>234.63940875</v>
      </c>
      <c r="AP35" s="8">
        <f>'pivot times'!M35</f>
        <v>4.4151275144527906</v>
      </c>
      <c r="AQ35" s="8">
        <f t="shared" si="10"/>
        <v>221.39402620664163</v>
      </c>
      <c r="AR35" s="8">
        <f t="shared" si="11"/>
        <v>247.88479129335838</v>
      </c>
      <c r="AS35" s="8">
        <f>'pivot times'!N35</f>
        <v>261.79355950000001</v>
      </c>
      <c r="AT35" s="8">
        <f>'pivot times'!O35</f>
        <v>1.2134995103149336E-3</v>
      </c>
      <c r="AU35" s="8">
        <f t="shared" si="12"/>
        <v>261.78991900146906</v>
      </c>
      <c r="AV35" s="8">
        <f t="shared" si="13"/>
        <v>261.79719999853097</v>
      </c>
      <c r="AW35" s="8">
        <f>'pivot times'!P35</f>
        <v>257.33213799999999</v>
      </c>
      <c r="AX35" s="8">
        <f>'pivot times'!Q35</f>
        <v>0</v>
      </c>
      <c r="AY35" s="8">
        <f t="shared" si="14"/>
        <v>257.33213799999999</v>
      </c>
      <c r="AZ35" s="8">
        <f t="shared" si="15"/>
        <v>257.33213799999999</v>
      </c>
      <c r="BA35" s="8">
        <f>'pivot times'!R35</f>
        <v>16.724734968750003</v>
      </c>
      <c r="BB35" s="8">
        <f>'pivot times'!S35</f>
        <v>7.0022010159697237</v>
      </c>
      <c r="BC35" s="8">
        <f t="shared" si="16"/>
        <v>-4.2818680791591675</v>
      </c>
      <c r="BD35" s="8">
        <f t="shared" si="17"/>
        <v>37.731338016659173</v>
      </c>
    </row>
    <row r="36" spans="1:56" x14ac:dyDescent="0.25">
      <c r="A36" s="2">
        <v>29</v>
      </c>
      <c r="B36" s="7">
        <v>246.91390699999999</v>
      </c>
      <c r="C36" s="7">
        <v>241.80382083333333</v>
      </c>
      <c r="D36" s="7">
        <v>19.30822075</v>
      </c>
      <c r="E36" s="7">
        <v>7.8205484444444444</v>
      </c>
      <c r="F36" s="7">
        <v>236.80800099999999</v>
      </c>
      <c r="G36" s="7">
        <v>232.11652624999999</v>
      </c>
      <c r="H36" s="7">
        <v>262.41570100000001</v>
      </c>
      <c r="I36" s="7">
        <v>257.44360749999998</v>
      </c>
      <c r="J36" s="7">
        <v>17.459034281249998</v>
      </c>
      <c r="U36" s="8">
        <f>GETPIVOTDATA("Avg",'pivot times'!$A$3,"action","e0","world_size",10000,"number_of_steps_between_file_dumps",1,"omp_get_max_threads",A36)</f>
        <v>246.91390699999999</v>
      </c>
      <c r="V36" s="8">
        <f>GETPIVOTDATA("StdDevp",'pivot times'!$A$3,"action","e0","world_size",10000,"number_of_steps_between_file_dumps",1,"omp_get_max_threads",A36)</f>
        <v>0</v>
      </c>
      <c r="W36" s="8">
        <f t="shared" si="0"/>
        <v>246.91390699999999</v>
      </c>
      <c r="X36" s="8">
        <f t="shared" si="1"/>
        <v>246.91390699999999</v>
      </c>
      <c r="Y36" s="8">
        <f>'pivot times'!D36</f>
        <v>241.99022557142857</v>
      </c>
      <c r="Z36" s="8">
        <f>'pivot times'!E36</f>
        <v>0.46940289937735941</v>
      </c>
      <c r="AA36" s="8">
        <f t="shared" si="2"/>
        <v>240.58201687329648</v>
      </c>
      <c r="AB36" s="8">
        <f t="shared" si="3"/>
        <v>243.39843426956065</v>
      </c>
      <c r="AC36" s="8">
        <f>'pivot times'!F36</f>
        <v>19.30822075</v>
      </c>
      <c r="AD36" s="8">
        <f>'pivot times'!G36</f>
        <v>0.31895268712728858</v>
      </c>
      <c r="AE36" s="8">
        <f t="shared" si="4"/>
        <v>18.351362688618135</v>
      </c>
      <c r="AF36" s="8">
        <f t="shared" si="5"/>
        <v>20.265078811381866</v>
      </c>
      <c r="AG36" s="8">
        <f>'pivot times'!H36</f>
        <v>7.9283222000000011</v>
      </c>
      <c r="AH36" s="8">
        <f>'pivot times'!I36</f>
        <v>0.35517697558110622</v>
      </c>
      <c r="AI36" s="8">
        <f t="shared" si="6"/>
        <v>6.8627912732566827</v>
      </c>
      <c r="AJ36" s="8">
        <f t="shared" si="7"/>
        <v>8.9938531267433195</v>
      </c>
      <c r="AK36" s="8">
        <f>'pivot times'!J36</f>
        <v>236.80800099999999</v>
      </c>
      <c r="AL36" s="8">
        <f>'pivot times'!K36</f>
        <v>0</v>
      </c>
      <c r="AM36" s="8">
        <f t="shared" si="8"/>
        <v>236.80800099999999</v>
      </c>
      <c r="AN36" s="8">
        <f t="shared" si="9"/>
        <v>236.80800099999999</v>
      </c>
      <c r="AO36" s="8">
        <f>'pivot times'!L36</f>
        <v>232.11652624999999</v>
      </c>
      <c r="AP36" s="8">
        <f>'pivot times'!M36</f>
        <v>5.1075393490851724</v>
      </c>
      <c r="AQ36" s="8">
        <f t="shared" si="10"/>
        <v>216.79390820274449</v>
      </c>
      <c r="AR36" s="8">
        <f t="shared" si="11"/>
        <v>247.4391442972555</v>
      </c>
      <c r="AS36" s="8">
        <f>'pivot times'!N36</f>
        <v>262.41570100000001</v>
      </c>
      <c r="AT36" s="8">
        <f>'pivot times'!O36</f>
        <v>0</v>
      </c>
      <c r="AU36" s="8">
        <f t="shared" si="12"/>
        <v>262.41570100000001</v>
      </c>
      <c r="AV36" s="8">
        <f t="shared" si="13"/>
        <v>262.41570100000001</v>
      </c>
      <c r="AW36" s="8">
        <f>'pivot times'!P36</f>
        <v>257.44360749999998</v>
      </c>
      <c r="AX36" s="8">
        <f>'pivot times'!Q36</f>
        <v>0.22258950004636791</v>
      </c>
      <c r="AY36" s="8">
        <f t="shared" si="14"/>
        <v>256.77583899986087</v>
      </c>
      <c r="AZ36" s="8">
        <f t="shared" si="15"/>
        <v>258.1113760001391</v>
      </c>
      <c r="BA36" s="8">
        <f>'pivot times'!R36</f>
        <v>17.459034281249998</v>
      </c>
      <c r="BB36" s="8">
        <f>'pivot times'!S36</f>
        <v>7.0515531740340354</v>
      </c>
      <c r="BC36" s="8">
        <f t="shared" si="16"/>
        <v>-3.6956252408521095</v>
      </c>
      <c r="BD36" s="8">
        <f t="shared" si="17"/>
        <v>38.613693803352106</v>
      </c>
    </row>
    <row r="37" spans="1:56" x14ac:dyDescent="0.25">
      <c r="A37" s="2">
        <v>30</v>
      </c>
      <c r="B37" s="7">
        <v>247.10701900000001</v>
      </c>
      <c r="C37" s="7">
        <v>242.10255040000001</v>
      </c>
      <c r="D37" s="7">
        <v>19.462290000000003</v>
      </c>
      <c r="E37" s="7">
        <v>7.7593162000000007</v>
      </c>
      <c r="F37" s="7">
        <v>242.18814499999999</v>
      </c>
      <c r="G37" s="7">
        <v>234.63724400000001</v>
      </c>
      <c r="H37" s="7">
        <v>262.50388700000002</v>
      </c>
      <c r="I37" s="7">
        <v>257.24542150000002</v>
      </c>
      <c r="J37" s="7">
        <v>17.1912389375</v>
      </c>
      <c r="U37" s="8">
        <f>GETPIVOTDATA("Avg",'pivot times'!$A$3,"action","e0","world_size",10000,"number_of_steps_between_file_dumps",1,"omp_get_max_threads",A37)</f>
        <v>247.10701900000001</v>
      </c>
      <c r="V37" s="8">
        <f>GETPIVOTDATA("StdDevp",'pivot times'!$A$3,"action","e0","world_size",10000,"number_of_steps_between_file_dumps",1,"omp_get_max_threads",A37)</f>
        <v>0</v>
      </c>
      <c r="W37" s="8">
        <f t="shared" si="0"/>
        <v>247.10701900000001</v>
      </c>
      <c r="X37" s="8">
        <f t="shared" si="1"/>
        <v>247.10701900000001</v>
      </c>
      <c r="Y37" s="8">
        <f>'pivot times'!D37</f>
        <v>242.10255040000001</v>
      </c>
      <c r="Z37" s="8">
        <f>'pivot times'!E37</f>
        <v>0.32376810443398324</v>
      </c>
      <c r="AA37" s="8">
        <f t="shared" si="2"/>
        <v>241.13124608669807</v>
      </c>
      <c r="AB37" s="8">
        <f t="shared" si="3"/>
        <v>243.07385471330196</v>
      </c>
      <c r="AC37" s="8">
        <f>'pivot times'!F37</f>
        <v>19.462290000000003</v>
      </c>
      <c r="AD37" s="8">
        <f>'pivot times'!G37</f>
        <v>0.34964547833976412</v>
      </c>
      <c r="AE37" s="8">
        <f t="shared" si="4"/>
        <v>18.41335356498071</v>
      </c>
      <c r="AF37" s="8">
        <f t="shared" si="5"/>
        <v>20.511226435019296</v>
      </c>
      <c r="AG37" s="8">
        <f>'pivot times'!H37</f>
        <v>7.7593162000000007</v>
      </c>
      <c r="AH37" s="8">
        <f>'pivot times'!I37</f>
        <v>0.35263114291614422</v>
      </c>
      <c r="AI37" s="8">
        <f t="shared" si="6"/>
        <v>6.7014227712515684</v>
      </c>
      <c r="AJ37" s="8">
        <f t="shared" si="7"/>
        <v>8.8172096287484329</v>
      </c>
      <c r="AK37" s="8">
        <f>'pivot times'!J37</f>
        <v>242.18814499999999</v>
      </c>
      <c r="AL37" s="8">
        <f>'pivot times'!K37</f>
        <v>0</v>
      </c>
      <c r="AM37" s="8">
        <f t="shared" si="8"/>
        <v>242.18814499999999</v>
      </c>
      <c r="AN37" s="8">
        <f t="shared" si="9"/>
        <v>242.18814499999999</v>
      </c>
      <c r="AO37" s="8">
        <f>'pivot times'!L37</f>
        <v>234.63724400000001</v>
      </c>
      <c r="AP37" s="8">
        <f>'pivot times'!M37</f>
        <v>4.3873632530278215</v>
      </c>
      <c r="AQ37" s="8">
        <f t="shared" si="10"/>
        <v>221.47515424091654</v>
      </c>
      <c r="AR37" s="8">
        <f t="shared" si="11"/>
        <v>247.79933375908348</v>
      </c>
      <c r="AS37" s="8">
        <f>'pivot times'!N37</f>
        <v>262.50388700000002</v>
      </c>
      <c r="AT37" s="8">
        <f>'pivot times'!O37</f>
        <v>0</v>
      </c>
      <c r="AU37" s="8">
        <f t="shared" si="12"/>
        <v>262.50388700000002</v>
      </c>
      <c r="AV37" s="8">
        <f t="shared" si="13"/>
        <v>262.50388700000002</v>
      </c>
      <c r="AW37" s="8">
        <f>'pivot times'!P37</f>
        <v>257.24542150000002</v>
      </c>
      <c r="AX37" s="8">
        <f>'pivot times'!Q37</f>
        <v>0.19485049993678905</v>
      </c>
      <c r="AY37" s="8">
        <f t="shared" si="14"/>
        <v>256.66087000018968</v>
      </c>
      <c r="AZ37" s="8">
        <f t="shared" si="15"/>
        <v>257.82997299981037</v>
      </c>
      <c r="BA37" s="8">
        <f>'pivot times'!R37</f>
        <v>17.1912389375</v>
      </c>
      <c r="BB37" s="8">
        <f>'pivot times'!S37</f>
        <v>7.3569513147395975</v>
      </c>
      <c r="BC37" s="8">
        <f t="shared" si="16"/>
        <v>-4.8796150067187938</v>
      </c>
      <c r="BD37" s="8">
        <f t="shared" si="17"/>
        <v>39.262092881718793</v>
      </c>
    </row>
    <row r="38" spans="1:56" x14ac:dyDescent="0.25">
      <c r="A38" s="2">
        <v>31</v>
      </c>
      <c r="B38" s="7">
        <v>247.09640999999999</v>
      </c>
      <c r="C38" s="7">
        <v>242.34283366666668</v>
      </c>
      <c r="D38" s="7">
        <v>19.473775249999999</v>
      </c>
      <c r="E38" s="7">
        <v>7.3505176666666676</v>
      </c>
      <c r="F38" s="7">
        <v>242.158601</v>
      </c>
      <c r="G38" s="7">
        <v>227.017516</v>
      </c>
      <c r="H38" s="7">
        <v>262.368042</v>
      </c>
      <c r="I38" s="7">
        <v>257.25878699999998</v>
      </c>
      <c r="J38" s="7">
        <v>16.484906718749997</v>
      </c>
      <c r="U38" s="8">
        <f>GETPIVOTDATA("Avg",'pivot times'!$A$3,"action","e0","world_size",10000,"number_of_steps_between_file_dumps",1,"omp_get_max_threads",A38)</f>
        <v>247.09640999999999</v>
      </c>
      <c r="V38" s="8">
        <f>GETPIVOTDATA("StdDevp",'pivot times'!$A$3,"action","e0","world_size",10000,"number_of_steps_between_file_dumps",1,"omp_get_max_threads",A38)</f>
        <v>0</v>
      </c>
      <c r="W38" s="8">
        <f t="shared" si="0"/>
        <v>247.09640999999999</v>
      </c>
      <c r="X38" s="8">
        <f t="shared" si="1"/>
        <v>247.09640999999999</v>
      </c>
      <c r="Y38" s="8">
        <f>'pivot times'!D38</f>
        <v>242.34283366666668</v>
      </c>
      <c r="Z38" s="8">
        <f>'pivot times'!E38</f>
        <v>0.50451898694766018</v>
      </c>
      <c r="AA38" s="8">
        <f t="shared" si="2"/>
        <v>240.8292767058237</v>
      </c>
      <c r="AB38" s="8">
        <f t="shared" si="3"/>
        <v>243.85639062750965</v>
      </c>
      <c r="AC38" s="8">
        <f>'pivot times'!F38</f>
        <v>19.473775249999999</v>
      </c>
      <c r="AD38" s="8">
        <f>'pivot times'!G38</f>
        <v>0.50183958771968118</v>
      </c>
      <c r="AE38" s="8">
        <f t="shared" si="4"/>
        <v>17.968256486840957</v>
      </c>
      <c r="AF38" s="8">
        <f t="shared" si="5"/>
        <v>20.979294013159041</v>
      </c>
      <c r="AG38" s="8">
        <f>'pivot times'!H38</f>
        <v>7.4201297000000013</v>
      </c>
      <c r="AH38" s="8">
        <f>'pivot times'!I38</f>
        <v>0.22453392702169561</v>
      </c>
      <c r="AI38" s="8">
        <f t="shared" si="6"/>
        <v>6.7465279189349143</v>
      </c>
      <c r="AJ38" s="8">
        <f t="shared" si="7"/>
        <v>8.0937314810650882</v>
      </c>
      <c r="AK38" s="8">
        <f>'pivot times'!J38</f>
        <v>242.158601</v>
      </c>
      <c r="AL38" s="8">
        <f>'pivot times'!K38</f>
        <v>0</v>
      </c>
      <c r="AM38" s="8">
        <f t="shared" si="8"/>
        <v>242.158601</v>
      </c>
      <c r="AN38" s="8">
        <f t="shared" si="9"/>
        <v>242.158601</v>
      </c>
      <c r="AO38" s="8">
        <f>'pivot times'!L38</f>
        <v>227.017516</v>
      </c>
      <c r="AP38" s="8">
        <f>'pivot times'!M38</f>
        <v>0</v>
      </c>
      <c r="AQ38" s="8">
        <f t="shared" si="10"/>
        <v>227.017516</v>
      </c>
      <c r="AR38" s="8">
        <f t="shared" si="11"/>
        <v>227.017516</v>
      </c>
      <c r="AS38" s="8">
        <f>'pivot times'!N38</f>
        <v>262.368042</v>
      </c>
      <c r="AT38" s="8">
        <f>'pivot times'!O38</f>
        <v>0</v>
      </c>
      <c r="AU38" s="8">
        <f t="shared" si="12"/>
        <v>262.368042</v>
      </c>
      <c r="AV38" s="8">
        <f t="shared" si="13"/>
        <v>262.368042</v>
      </c>
      <c r="AW38" s="8">
        <f>'pivot times'!P38</f>
        <v>257.25878699999998</v>
      </c>
      <c r="AX38" s="8">
        <f>'pivot times'!Q38</f>
        <v>3.5590001095656448E-3</v>
      </c>
      <c r="AY38" s="8">
        <f t="shared" si="14"/>
        <v>257.24810999967127</v>
      </c>
      <c r="AZ38" s="8">
        <f t="shared" si="15"/>
        <v>257.2694640003287</v>
      </c>
      <c r="BA38" s="8">
        <f>'pivot times'!R38</f>
        <v>16.484906718749997</v>
      </c>
      <c r="BB38" s="8">
        <f>'pivot times'!S38</f>
        <v>7.558230125214445</v>
      </c>
      <c r="BC38" s="8">
        <f t="shared" si="16"/>
        <v>-6.18978365689334</v>
      </c>
      <c r="BD38" s="8">
        <f t="shared" si="17"/>
        <v>39.159597094393334</v>
      </c>
    </row>
    <row r="39" spans="1:56" x14ac:dyDescent="0.25">
      <c r="A39" s="2">
        <v>32</v>
      </c>
      <c r="B39" s="7">
        <v>247.02112099999999</v>
      </c>
      <c r="C39" s="7">
        <v>241.969112</v>
      </c>
      <c r="D39" s="7">
        <v>19.68554825</v>
      </c>
      <c r="E39" s="7">
        <v>7.2134490000000007</v>
      </c>
      <c r="F39" s="7">
        <v>242.149551</v>
      </c>
      <c r="G39" s="7">
        <v>237.36278999999999</v>
      </c>
      <c r="H39" s="7">
        <v>262.055634</v>
      </c>
      <c r="I39" s="7">
        <v>257.40982700000001</v>
      </c>
      <c r="J39" s="7">
        <v>18.282200593749998</v>
      </c>
      <c r="U39" s="8">
        <f>GETPIVOTDATA("Avg",'pivot times'!$A$3,"action","e0","world_size",10000,"number_of_steps_between_file_dumps",1,"omp_get_max_threads",A39)</f>
        <v>247.02112099999999</v>
      </c>
      <c r="V39" s="8">
        <f>GETPIVOTDATA("StdDevp",'pivot times'!$A$3,"action","e0","world_size",10000,"number_of_steps_between_file_dumps",1,"omp_get_max_threads",A39)</f>
        <v>0</v>
      </c>
      <c r="W39" s="8">
        <f t="shared" si="0"/>
        <v>247.02112099999999</v>
      </c>
      <c r="X39" s="8">
        <f t="shared" si="1"/>
        <v>247.02112099999999</v>
      </c>
      <c r="Y39" s="8">
        <f>'pivot times'!D39</f>
        <v>241.969112</v>
      </c>
      <c r="Z39" s="8">
        <f>'pivot times'!E39</f>
        <v>4.565558698036077E-2</v>
      </c>
      <c r="AA39" s="8">
        <f t="shared" si="2"/>
        <v>241.83214523905892</v>
      </c>
      <c r="AB39" s="8">
        <f t="shared" si="3"/>
        <v>242.10607876094107</v>
      </c>
      <c r="AC39" s="8">
        <f>'pivot times'!F39</f>
        <v>19.68554825</v>
      </c>
      <c r="AD39" s="8">
        <f>'pivot times'!G39</f>
        <v>0.65479832084670986</v>
      </c>
      <c r="AE39" s="8">
        <f t="shared" si="4"/>
        <v>17.72115328745987</v>
      </c>
      <c r="AF39" s="8">
        <f t="shared" si="5"/>
        <v>21.64994321254013</v>
      </c>
      <c r="AG39" s="8">
        <f>'pivot times'!H39</f>
        <v>7.3082419000000005</v>
      </c>
      <c r="AH39" s="8">
        <f>'pivot times'!I39</f>
        <v>0.40485403773197665</v>
      </c>
      <c r="AI39" s="8">
        <f t="shared" si="6"/>
        <v>6.0936797868040706</v>
      </c>
      <c r="AJ39" s="8">
        <f t="shared" si="7"/>
        <v>8.5228040131959304</v>
      </c>
      <c r="AK39" s="8">
        <f>'pivot times'!J39</f>
        <v>242.149551</v>
      </c>
      <c r="AL39" s="8">
        <f>'pivot times'!K39</f>
        <v>0</v>
      </c>
      <c r="AM39" s="8">
        <f t="shared" si="8"/>
        <v>242.149551</v>
      </c>
      <c r="AN39" s="8">
        <f t="shared" si="9"/>
        <v>242.149551</v>
      </c>
      <c r="AO39" s="8">
        <f>'pivot times'!L39</f>
        <v>237.36278999999999</v>
      </c>
      <c r="AP39" s="8">
        <f>'pivot times'!M39</f>
        <v>0</v>
      </c>
      <c r="AQ39" s="8">
        <f t="shared" si="10"/>
        <v>237.36278999999999</v>
      </c>
      <c r="AR39" s="8">
        <f t="shared" si="11"/>
        <v>237.36278999999999</v>
      </c>
      <c r="AS39" s="8">
        <f>'pivot times'!N39</f>
        <v>262.055634</v>
      </c>
      <c r="AT39" s="8">
        <f>'pivot times'!O39</f>
        <v>0</v>
      </c>
      <c r="AU39" s="8">
        <f t="shared" si="12"/>
        <v>262.055634</v>
      </c>
      <c r="AV39" s="8">
        <f t="shared" si="13"/>
        <v>262.055634</v>
      </c>
      <c r="AW39" s="8">
        <f>'pivot times'!P39</f>
        <v>257.40982700000001</v>
      </c>
      <c r="AX39" s="8">
        <f>'pivot times'!Q39</f>
        <v>0.25906799998497376</v>
      </c>
      <c r="AY39" s="8">
        <f t="shared" si="14"/>
        <v>256.6326230000451</v>
      </c>
      <c r="AZ39" s="8">
        <f t="shared" si="15"/>
        <v>258.18703099995491</v>
      </c>
      <c r="BA39" s="8">
        <f>'pivot times'!R39</f>
        <v>18.282200593749998</v>
      </c>
      <c r="BB39" s="8">
        <f>'pivot times'!S39</f>
        <v>7.4943406967237527</v>
      </c>
      <c r="BC39" s="8">
        <f t="shared" si="16"/>
        <v>-4.2008214964212591</v>
      </c>
      <c r="BD39" s="8">
        <f t="shared" si="17"/>
        <v>40.765222683921252</v>
      </c>
    </row>
    <row r="40" spans="1:56" x14ac:dyDescent="0.25">
      <c r="A40" s="2">
        <v>33</v>
      </c>
      <c r="B40" s="7">
        <v>247.48688100000001</v>
      </c>
      <c r="C40" s="7">
        <v>242.09302500000001</v>
      </c>
      <c r="D40" s="7">
        <v>19.039418749999999</v>
      </c>
      <c r="E40" s="7">
        <v>7.203233599999999</v>
      </c>
      <c r="F40" s="7">
        <v>242.08339699999999</v>
      </c>
      <c r="G40" s="7">
        <v>237.12586899999999</v>
      </c>
      <c r="H40" s="7">
        <v>262.0668</v>
      </c>
      <c r="I40" s="7">
        <v>257.21108949999996</v>
      </c>
      <c r="J40" s="7">
        <v>18.887814124999995</v>
      </c>
      <c r="U40" s="8">
        <f>GETPIVOTDATA("Avg",'pivot times'!$A$3,"action","e0","world_size",10000,"number_of_steps_between_file_dumps",1,"omp_get_max_threads",A40)</f>
        <v>247.48688100000001</v>
      </c>
      <c r="V40" s="8">
        <f>GETPIVOTDATA("StdDevp",'pivot times'!$A$3,"action","e0","world_size",10000,"number_of_steps_between_file_dumps",1,"omp_get_max_threads",A40)</f>
        <v>0</v>
      </c>
      <c r="W40" s="8">
        <f t="shared" si="0"/>
        <v>247.48688100000001</v>
      </c>
      <c r="X40" s="8">
        <f t="shared" si="1"/>
        <v>247.48688100000001</v>
      </c>
      <c r="Y40" s="8">
        <f>'pivot times'!D40</f>
        <v>242.09302500000001</v>
      </c>
      <c r="Z40" s="8">
        <f>'pivot times'!E40</f>
        <v>0.15032425817328582</v>
      </c>
      <c r="AA40" s="8">
        <f t="shared" si="2"/>
        <v>241.64205222548014</v>
      </c>
      <c r="AB40" s="8">
        <f t="shared" si="3"/>
        <v>242.54399777451988</v>
      </c>
      <c r="AC40" s="8">
        <f>'pivot times'!F40</f>
        <v>19.039418749999999</v>
      </c>
      <c r="AD40" s="8">
        <f>'pivot times'!G40</f>
        <v>0.81650509862260789</v>
      </c>
      <c r="AE40" s="8">
        <f t="shared" si="4"/>
        <v>16.589903454132177</v>
      </c>
      <c r="AF40" s="8">
        <f t="shared" si="5"/>
        <v>21.488934045867822</v>
      </c>
      <c r="AG40" s="8">
        <f>'pivot times'!H40</f>
        <v>7.203233599999999</v>
      </c>
      <c r="AH40" s="8">
        <f>'pivot times'!I40</f>
        <v>0.40004582462996624</v>
      </c>
      <c r="AI40" s="8">
        <f t="shared" si="6"/>
        <v>6.0030961261101004</v>
      </c>
      <c r="AJ40" s="8">
        <f t="shared" si="7"/>
        <v>8.4033710738898968</v>
      </c>
      <c r="AK40" s="8">
        <f>'pivot times'!J40</f>
        <v>242.08339699999999</v>
      </c>
      <c r="AL40" s="8">
        <f>'pivot times'!K40</f>
        <v>0</v>
      </c>
      <c r="AM40" s="8">
        <f t="shared" si="8"/>
        <v>242.08339699999999</v>
      </c>
      <c r="AN40" s="8">
        <f t="shared" si="9"/>
        <v>242.08339699999999</v>
      </c>
      <c r="AO40" s="8">
        <f>'pivot times'!L40</f>
        <v>237.12586899999999</v>
      </c>
      <c r="AP40" s="8">
        <f>'pivot times'!M40</f>
        <v>0</v>
      </c>
      <c r="AQ40" s="8">
        <f t="shared" si="10"/>
        <v>237.12586899999999</v>
      </c>
      <c r="AR40" s="8">
        <f t="shared" si="11"/>
        <v>237.12586899999999</v>
      </c>
      <c r="AS40" s="8">
        <f>'pivot times'!N40</f>
        <v>262.0668</v>
      </c>
      <c r="AT40" s="8">
        <f>'pivot times'!O40</f>
        <v>0</v>
      </c>
      <c r="AU40" s="8">
        <f t="shared" si="12"/>
        <v>262.0668</v>
      </c>
      <c r="AV40" s="8">
        <f t="shared" si="13"/>
        <v>262.0668</v>
      </c>
      <c r="AW40" s="8">
        <f>'pivot times'!P40</f>
        <v>257.21108949999996</v>
      </c>
      <c r="AX40" s="8">
        <f>'pivot times'!Q40</f>
        <v>0.11255950008280959</v>
      </c>
      <c r="AY40" s="8">
        <f t="shared" si="14"/>
        <v>256.87341099975151</v>
      </c>
      <c r="AZ40" s="8">
        <f t="shared" si="15"/>
        <v>257.5487680002484</v>
      </c>
      <c r="BA40" s="8">
        <f>'pivot times'!R40</f>
        <v>18.887814124999995</v>
      </c>
      <c r="BB40" s="8">
        <f>'pivot times'!S40</f>
        <v>7.8339106006478954</v>
      </c>
      <c r="BC40" s="8">
        <f t="shared" si="16"/>
        <v>-4.6139176769436894</v>
      </c>
      <c r="BD40" s="8">
        <f t="shared" si="17"/>
        <v>42.389545926943683</v>
      </c>
    </row>
    <row r="41" spans="1:56" x14ac:dyDescent="0.25">
      <c r="A41" s="2">
        <v>34</v>
      </c>
      <c r="B41" s="7">
        <v>247.516808</v>
      </c>
      <c r="C41" s="7">
        <v>235.82459733333334</v>
      </c>
      <c r="D41" s="7">
        <v>19.323878999999998</v>
      </c>
      <c r="E41" s="7">
        <v>6.8438374444444445</v>
      </c>
      <c r="F41" s="7">
        <v>241.97811400000001</v>
      </c>
      <c r="G41" s="7">
        <v>237.173857</v>
      </c>
      <c r="H41" s="7">
        <v>261.74348700000002</v>
      </c>
      <c r="I41" s="7">
        <v>257.34905800000001</v>
      </c>
      <c r="J41" s="7">
        <v>20.834151406250001</v>
      </c>
      <c r="U41" s="8">
        <f>GETPIVOTDATA("Avg",'pivot times'!$A$3,"action","e0","world_size",10000,"number_of_steps_between_file_dumps",1,"omp_get_max_threads",A41)</f>
        <v>247.516808</v>
      </c>
      <c r="V41" s="8">
        <f>GETPIVOTDATA("StdDevp",'pivot times'!$A$3,"action","e0","world_size",10000,"number_of_steps_between_file_dumps",1,"omp_get_max_threads",A41)</f>
        <v>0</v>
      </c>
      <c r="W41" s="8">
        <f t="shared" si="0"/>
        <v>247.516808</v>
      </c>
      <c r="X41" s="8">
        <f t="shared" si="1"/>
        <v>247.516808</v>
      </c>
      <c r="Y41" s="8">
        <f>'pivot times'!D41</f>
        <v>235.82459733333334</v>
      </c>
      <c r="Z41" s="8">
        <f>'pivot times'!E41</f>
        <v>8.4678150576590241</v>
      </c>
      <c r="AA41" s="8">
        <f t="shared" si="2"/>
        <v>210.42115216035626</v>
      </c>
      <c r="AB41" s="8">
        <f t="shared" si="3"/>
        <v>261.22804250631043</v>
      </c>
      <c r="AC41" s="8">
        <f>'pivot times'!F41</f>
        <v>19.323878999999998</v>
      </c>
      <c r="AD41" s="8">
        <f>'pivot times'!G41</f>
        <v>0.87471039454528787</v>
      </c>
      <c r="AE41" s="8">
        <f t="shared" si="4"/>
        <v>16.699747816364134</v>
      </c>
      <c r="AF41" s="8">
        <f t="shared" si="5"/>
        <v>21.948010183635862</v>
      </c>
      <c r="AG41" s="8">
        <f>'pivot times'!H41</f>
        <v>6.9318298999999994</v>
      </c>
      <c r="AH41" s="8">
        <f>'pivot times'!I41</f>
        <v>0.2782573119536772</v>
      </c>
      <c r="AI41" s="8">
        <f t="shared" si="6"/>
        <v>6.0970579641389682</v>
      </c>
      <c r="AJ41" s="8">
        <f t="shared" si="7"/>
        <v>7.7666018358610307</v>
      </c>
      <c r="AK41" s="8">
        <f>'pivot times'!J41</f>
        <v>241.97811400000001</v>
      </c>
      <c r="AL41" s="8">
        <f>'pivot times'!K41</f>
        <v>0</v>
      </c>
      <c r="AM41" s="8">
        <f t="shared" si="8"/>
        <v>241.97811400000001</v>
      </c>
      <c r="AN41" s="8">
        <f t="shared" si="9"/>
        <v>241.97811400000001</v>
      </c>
      <c r="AO41" s="8">
        <f>'pivot times'!L41</f>
        <v>237.173857</v>
      </c>
      <c r="AP41" s="8">
        <f>'pivot times'!M41</f>
        <v>0</v>
      </c>
      <c r="AQ41" s="8">
        <f t="shared" si="10"/>
        <v>237.173857</v>
      </c>
      <c r="AR41" s="8">
        <f t="shared" si="11"/>
        <v>237.173857</v>
      </c>
      <c r="AS41" s="8">
        <f>'pivot times'!N41</f>
        <v>261.74348700000002</v>
      </c>
      <c r="AT41" s="8">
        <f>'pivot times'!O41</f>
        <v>0</v>
      </c>
      <c r="AU41" s="8">
        <f t="shared" si="12"/>
        <v>261.74348700000002</v>
      </c>
      <c r="AV41" s="8">
        <f t="shared" si="13"/>
        <v>261.74348700000002</v>
      </c>
      <c r="AW41" s="8">
        <f>'pivot times'!P41</f>
        <v>257.34905800000001</v>
      </c>
      <c r="AX41" s="8">
        <f>'pivot times'!Q41</f>
        <v>7.1183999971284315E-2</v>
      </c>
      <c r="AY41" s="8">
        <f t="shared" si="14"/>
        <v>257.13550600008614</v>
      </c>
      <c r="AZ41" s="8">
        <f t="shared" si="15"/>
        <v>257.56260999991389</v>
      </c>
      <c r="BA41" s="8">
        <f>'pivot times'!R41</f>
        <v>20.834151406250001</v>
      </c>
      <c r="BB41" s="8">
        <f>'pivot times'!S41</f>
        <v>8.4387837478377037</v>
      </c>
      <c r="BC41" s="8">
        <f t="shared" si="16"/>
        <v>-4.48219983726311</v>
      </c>
      <c r="BD41" s="8">
        <f t="shared" si="17"/>
        <v>46.150502649763112</v>
      </c>
    </row>
    <row r="42" spans="1:56" x14ac:dyDescent="0.25">
      <c r="A42" s="2">
        <v>35</v>
      </c>
      <c r="B42" s="7">
        <v>247.54180500000001</v>
      </c>
      <c r="C42" s="7">
        <v>242.146423</v>
      </c>
      <c r="D42" s="7">
        <v>18.652385333333331</v>
      </c>
      <c r="E42" s="7">
        <v>7.0466445000000011</v>
      </c>
      <c r="F42" s="7">
        <v>231.78693200000001</v>
      </c>
      <c r="G42" s="7">
        <v>235.12923440000003</v>
      </c>
      <c r="H42" s="7">
        <v>261.897064</v>
      </c>
      <c r="I42" s="7">
        <v>257.199704</v>
      </c>
      <c r="J42" s="7">
        <v>21.759482451612907</v>
      </c>
      <c r="U42" s="8">
        <f>GETPIVOTDATA("Avg",'pivot times'!$A$3,"action","e0","world_size",10000,"number_of_steps_between_file_dumps",1,"omp_get_max_threads",A42)</f>
        <v>247.54180500000001</v>
      </c>
      <c r="V42" s="8">
        <f>GETPIVOTDATA("StdDevp",'pivot times'!$A$3,"action","e0","world_size",10000,"number_of_steps_between_file_dumps",1,"omp_get_max_threads",A42)</f>
        <v>0</v>
      </c>
      <c r="W42" s="8">
        <f t="shared" si="0"/>
        <v>247.54180500000001</v>
      </c>
      <c r="X42" s="8">
        <f t="shared" si="1"/>
        <v>247.54180500000001</v>
      </c>
      <c r="Y42" s="8">
        <f>'pivot times'!D42</f>
        <v>242.146423</v>
      </c>
      <c r="Z42" s="8">
        <f>'pivot times'!E42</f>
        <v>0.60351397105993065</v>
      </c>
      <c r="AA42" s="8">
        <f t="shared" si="2"/>
        <v>240.33588108682019</v>
      </c>
      <c r="AB42" s="8">
        <f t="shared" si="3"/>
        <v>243.9569649131798</v>
      </c>
      <c r="AC42" s="8">
        <f>'pivot times'!F42</f>
        <v>18.652385333333331</v>
      </c>
      <c r="AD42" s="8">
        <f>'pivot times'!G42</f>
        <v>0.54436690454157233</v>
      </c>
      <c r="AE42" s="8">
        <f t="shared" si="4"/>
        <v>17.019284619708614</v>
      </c>
      <c r="AF42" s="8">
        <f t="shared" si="5"/>
        <v>20.285486046958049</v>
      </c>
      <c r="AG42" s="8">
        <f>'pivot times'!H42</f>
        <v>7.0466445000000011</v>
      </c>
      <c r="AH42" s="8">
        <f>'pivot times'!I42</f>
        <v>0.48642519313872506</v>
      </c>
      <c r="AI42" s="8">
        <f t="shared" si="6"/>
        <v>5.5873689205838257</v>
      </c>
      <c r="AJ42" s="8">
        <f t="shared" si="7"/>
        <v>8.5059200794161764</v>
      </c>
      <c r="AK42" s="8">
        <f>'pivot times'!J42</f>
        <v>231.78693200000001</v>
      </c>
      <c r="AL42" s="8">
        <f>'pivot times'!K42</f>
        <v>0</v>
      </c>
      <c r="AM42" s="8">
        <f t="shared" si="8"/>
        <v>231.78693200000001</v>
      </c>
      <c r="AN42" s="8">
        <f t="shared" si="9"/>
        <v>231.78693200000001</v>
      </c>
      <c r="AO42" s="8">
        <f>'pivot times'!L42</f>
        <v>235.12923440000003</v>
      </c>
      <c r="AP42" s="8">
        <f>'pivot times'!M42</f>
        <v>4.1590357959948872</v>
      </c>
      <c r="AQ42" s="8">
        <f t="shared" si="10"/>
        <v>222.65212701201537</v>
      </c>
      <c r="AR42" s="8">
        <f t="shared" si="11"/>
        <v>247.60634178798469</v>
      </c>
      <c r="AS42" s="8">
        <f>'pivot times'!N42</f>
        <v>261.897064</v>
      </c>
      <c r="AT42" s="8">
        <f>'pivot times'!O42</f>
        <v>0</v>
      </c>
      <c r="AU42" s="8">
        <f t="shared" si="12"/>
        <v>261.897064</v>
      </c>
      <c r="AV42" s="8">
        <f t="shared" si="13"/>
        <v>261.897064</v>
      </c>
      <c r="AW42" s="8">
        <f>'pivot times'!P42</f>
        <v>257.199704</v>
      </c>
      <c r="AX42" s="8">
        <f>'pivot times'!Q42</f>
        <v>3.5294000068129792E-2</v>
      </c>
      <c r="AY42" s="8">
        <f t="shared" si="14"/>
        <v>257.09382199979558</v>
      </c>
      <c r="AZ42" s="8">
        <f t="shared" si="15"/>
        <v>257.30558600020441</v>
      </c>
      <c r="BA42" s="8">
        <f>'pivot times'!R42</f>
        <v>21.759482451612907</v>
      </c>
      <c r="BB42" s="8">
        <f>'pivot times'!S42</f>
        <v>8.1826034443029805</v>
      </c>
      <c r="BC42" s="8">
        <f t="shared" si="16"/>
        <v>-2.7883278812960341</v>
      </c>
      <c r="BD42" s="8">
        <f t="shared" si="17"/>
        <v>46.307292784521849</v>
      </c>
    </row>
    <row r="43" spans="1:56" x14ac:dyDescent="0.25">
      <c r="A43" s="2">
        <v>36</v>
      </c>
      <c r="B43" s="7">
        <v>247.56183300000001</v>
      </c>
      <c r="C43" s="7">
        <v>241.92403250000001</v>
      </c>
      <c r="D43" s="7">
        <v>18.604101666666665</v>
      </c>
      <c r="E43" s="7">
        <v>6.4941281111111095</v>
      </c>
      <c r="F43" s="7">
        <v>241.254774</v>
      </c>
      <c r="G43" s="7">
        <v>237.16345440000001</v>
      </c>
      <c r="H43" s="7">
        <v>262.07028800000001</v>
      </c>
      <c r="I43" s="7">
        <v>257.31794100000002</v>
      </c>
      <c r="J43" s="7">
        <v>19.386276322580645</v>
      </c>
      <c r="U43" s="8">
        <f>GETPIVOTDATA("Avg",'pivot times'!$A$3,"action","e0","world_size",10000,"number_of_steps_between_file_dumps",1,"omp_get_max_threads",A43)</f>
        <v>247.56183300000001</v>
      </c>
      <c r="V43" s="8">
        <f>GETPIVOTDATA("StdDevp",'pivot times'!$A$3,"action","e0","world_size",10000,"number_of_steps_between_file_dumps",1,"omp_get_max_threads",A43)</f>
        <v>0</v>
      </c>
      <c r="W43" s="8">
        <f t="shared" si="0"/>
        <v>247.56183300000001</v>
      </c>
      <c r="X43" s="8">
        <f t="shared" si="1"/>
        <v>247.56183300000001</v>
      </c>
      <c r="Y43" s="8">
        <f>'pivot times'!D43</f>
        <v>241.92403250000001</v>
      </c>
      <c r="Z43" s="8">
        <f>'pivot times'!E43</f>
        <v>0.12273078153934437</v>
      </c>
      <c r="AA43" s="8">
        <f t="shared" si="2"/>
        <v>241.55584015538199</v>
      </c>
      <c r="AB43" s="8">
        <f t="shared" si="3"/>
        <v>242.29222484461803</v>
      </c>
      <c r="AC43" s="8">
        <f>'pivot times'!F43</f>
        <v>18.604101666666665</v>
      </c>
      <c r="AD43" s="8">
        <f>'pivot times'!G43</f>
        <v>0.32799635504310887</v>
      </c>
      <c r="AE43" s="8">
        <f t="shared" si="4"/>
        <v>17.62011260153734</v>
      </c>
      <c r="AF43" s="8">
        <f t="shared" si="5"/>
        <v>19.58809073179599</v>
      </c>
      <c r="AG43" s="8">
        <f>'pivot times'!H43</f>
        <v>6.5632711999999982</v>
      </c>
      <c r="AH43" s="8">
        <f>'pivot times'!I43</f>
        <v>0.21772147039275314</v>
      </c>
      <c r="AI43" s="8">
        <f t="shared" si="6"/>
        <v>5.9101067888217385</v>
      </c>
      <c r="AJ43" s="8">
        <f t="shared" si="7"/>
        <v>7.2164356111782579</v>
      </c>
      <c r="AK43" s="8">
        <f>'pivot times'!J43</f>
        <v>241.254774</v>
      </c>
      <c r="AL43" s="8">
        <f>'pivot times'!K43</f>
        <v>0</v>
      </c>
      <c r="AM43" s="8">
        <f t="shared" si="8"/>
        <v>241.254774</v>
      </c>
      <c r="AN43" s="8">
        <f t="shared" si="9"/>
        <v>241.254774</v>
      </c>
      <c r="AO43" s="8">
        <f>'pivot times'!L43</f>
        <v>237.16345440000001</v>
      </c>
      <c r="AP43" s="8">
        <f>'pivot times'!M43</f>
        <v>0.1059933301390711</v>
      </c>
      <c r="AQ43" s="8">
        <f t="shared" si="10"/>
        <v>236.84547440958281</v>
      </c>
      <c r="AR43" s="8">
        <f t="shared" si="11"/>
        <v>237.48143439041721</v>
      </c>
      <c r="AS43" s="8">
        <f>'pivot times'!N43</f>
        <v>262.07028800000001</v>
      </c>
      <c r="AT43" s="8">
        <f>'pivot times'!O43</f>
        <v>0</v>
      </c>
      <c r="AU43" s="8">
        <f t="shared" si="12"/>
        <v>262.07028800000001</v>
      </c>
      <c r="AV43" s="8">
        <f t="shared" si="13"/>
        <v>262.07028800000001</v>
      </c>
      <c r="AW43" s="8">
        <f>'pivot times'!P43</f>
        <v>257.31794100000002</v>
      </c>
      <c r="AX43" s="8">
        <f>'pivot times'!Q43</f>
        <v>0.13955599996034779</v>
      </c>
      <c r="AY43" s="8">
        <f t="shared" si="14"/>
        <v>256.89927300011897</v>
      </c>
      <c r="AZ43" s="8">
        <f t="shared" si="15"/>
        <v>257.73660899988107</v>
      </c>
      <c r="BA43" s="8">
        <f>'pivot times'!R43</f>
        <v>19.386276322580649</v>
      </c>
      <c r="BB43" s="8">
        <f>'pivot times'!S43</f>
        <v>8.256148849544207</v>
      </c>
      <c r="BC43" s="8">
        <f t="shared" si="16"/>
        <v>-5.3821702260519722</v>
      </c>
      <c r="BD43" s="8">
        <f t="shared" si="17"/>
        <v>44.154722871213266</v>
      </c>
    </row>
    <row r="44" spans="1:56" x14ac:dyDescent="0.25">
      <c r="A44" s="2">
        <v>37</v>
      </c>
      <c r="B44" s="7">
        <v>247.50328200000001</v>
      </c>
      <c r="C44" s="7">
        <v>241.87328524999998</v>
      </c>
      <c r="D44" s="7">
        <v>18.847266333333334</v>
      </c>
      <c r="E44" s="7">
        <v>6.6636107999999989</v>
      </c>
      <c r="F44" s="7">
        <v>246.31567899999999</v>
      </c>
      <c r="G44" s="7">
        <v>237.1866066</v>
      </c>
      <c r="H44" s="7">
        <v>261.86291499999999</v>
      </c>
      <c r="I44" s="7">
        <v>257.35558500000002</v>
      </c>
      <c r="J44" s="7">
        <v>19.607238129032257</v>
      </c>
      <c r="U44" s="8">
        <f>GETPIVOTDATA("Avg",'pivot times'!$A$3,"action","e0","world_size",10000,"number_of_steps_between_file_dumps",1,"omp_get_max_threads",A44)</f>
        <v>247.50328200000001</v>
      </c>
      <c r="V44" s="8">
        <f>GETPIVOTDATA("StdDevp",'pivot times'!$A$3,"action","e0","world_size",10000,"number_of_steps_between_file_dumps",1,"omp_get_max_threads",A44)</f>
        <v>0</v>
      </c>
      <c r="W44" s="8">
        <f t="shared" si="0"/>
        <v>247.50328200000001</v>
      </c>
      <c r="X44" s="8">
        <f t="shared" si="1"/>
        <v>247.50328200000001</v>
      </c>
      <c r="Y44" s="8">
        <f>'pivot times'!D44</f>
        <v>241.87328524999998</v>
      </c>
      <c r="Z44" s="8">
        <f>'pivot times'!E44</f>
        <v>7.0654938635336895E-2</v>
      </c>
      <c r="AA44" s="8">
        <f t="shared" si="2"/>
        <v>241.66132043409397</v>
      </c>
      <c r="AB44" s="8">
        <f t="shared" si="3"/>
        <v>242.085250065906</v>
      </c>
      <c r="AC44" s="8">
        <f>'pivot times'!F44</f>
        <v>18.847266333333334</v>
      </c>
      <c r="AD44" s="8">
        <f>'pivot times'!G44</f>
        <v>0.57227459622645327</v>
      </c>
      <c r="AE44" s="8">
        <f t="shared" si="4"/>
        <v>17.130442544653974</v>
      </c>
      <c r="AF44" s="8">
        <f t="shared" si="5"/>
        <v>20.564090122012693</v>
      </c>
      <c r="AG44" s="8">
        <f>'pivot times'!H44</f>
        <v>6.6636107999999989</v>
      </c>
      <c r="AH44" s="8">
        <f>'pivot times'!I44</f>
        <v>0.48708475588461181</v>
      </c>
      <c r="AI44" s="8">
        <f t="shared" si="6"/>
        <v>5.2023565323461636</v>
      </c>
      <c r="AJ44" s="8">
        <f t="shared" si="7"/>
        <v>8.1248650676538343</v>
      </c>
      <c r="AK44" s="8">
        <f>'pivot times'!J44</f>
        <v>246.31567899999999</v>
      </c>
      <c r="AL44" s="8">
        <f>'pivot times'!K44</f>
        <v>0</v>
      </c>
      <c r="AM44" s="8">
        <f t="shared" si="8"/>
        <v>246.31567899999999</v>
      </c>
      <c r="AN44" s="8">
        <f t="shared" si="9"/>
        <v>246.31567899999999</v>
      </c>
      <c r="AO44" s="8">
        <f>'pivot times'!L44</f>
        <v>237.1866066</v>
      </c>
      <c r="AP44" s="8">
        <f>'pivot times'!M44</f>
        <v>6.6816561151507275E-2</v>
      </c>
      <c r="AQ44" s="8">
        <f t="shared" si="10"/>
        <v>236.9861569165455</v>
      </c>
      <c r="AR44" s="8">
        <f t="shared" si="11"/>
        <v>237.38705628345451</v>
      </c>
      <c r="AS44" s="8">
        <f>'pivot times'!N44</f>
        <v>261.86291499999999</v>
      </c>
      <c r="AT44" s="8">
        <f>'pivot times'!O44</f>
        <v>0</v>
      </c>
      <c r="AU44" s="8">
        <f t="shared" si="12"/>
        <v>261.86291499999999</v>
      </c>
      <c r="AV44" s="8">
        <f t="shared" si="13"/>
        <v>261.86291499999999</v>
      </c>
      <c r="AW44" s="8">
        <f>'pivot times'!P44</f>
        <v>257.35558500000002</v>
      </c>
      <c r="AX44" s="8">
        <f>'pivot times'!Q44</f>
        <v>0.12371500003431499</v>
      </c>
      <c r="AY44" s="8">
        <f t="shared" si="14"/>
        <v>256.98443999989706</v>
      </c>
      <c r="AZ44" s="8">
        <f t="shared" si="15"/>
        <v>257.72673000010298</v>
      </c>
      <c r="BA44" s="8">
        <f>'pivot times'!R44</f>
        <v>19.607238129032257</v>
      </c>
      <c r="BB44" s="8">
        <f>'pivot times'!S44</f>
        <v>8.7716338060571157</v>
      </c>
      <c r="BC44" s="8">
        <f t="shared" si="16"/>
        <v>-6.7076632891390879</v>
      </c>
      <c r="BD44" s="8">
        <f t="shared" si="17"/>
        <v>45.922139547203599</v>
      </c>
    </row>
    <row r="45" spans="1:56" x14ac:dyDescent="0.25">
      <c r="A45" s="2">
        <v>38</v>
      </c>
      <c r="B45" s="7">
        <v>247.70870500000001</v>
      </c>
      <c r="C45" s="7">
        <v>241.92541849999998</v>
      </c>
      <c r="D45" s="7">
        <v>18.563397333333331</v>
      </c>
      <c r="E45" s="7">
        <v>6.573729222222223</v>
      </c>
      <c r="F45" s="7">
        <v>247.203136</v>
      </c>
      <c r="G45" s="7">
        <v>237.22220699999997</v>
      </c>
      <c r="H45" s="7">
        <v>262.06278400000002</v>
      </c>
      <c r="I45" s="7">
        <v>257.40038966666663</v>
      </c>
      <c r="J45" s="7">
        <v>19.512715466666666</v>
      </c>
      <c r="U45" s="8">
        <f>GETPIVOTDATA("Avg",'pivot times'!$A$3,"action","e0","world_size",10000,"number_of_steps_between_file_dumps",1,"omp_get_max_threads",A45)</f>
        <v>247.70870500000001</v>
      </c>
      <c r="V45" s="8">
        <f>GETPIVOTDATA("StdDevp",'pivot times'!$A$3,"action","e0","world_size",10000,"number_of_steps_between_file_dumps",1,"omp_get_max_threads",A45)</f>
        <v>0</v>
      </c>
      <c r="W45" s="8">
        <f t="shared" si="0"/>
        <v>247.70870500000001</v>
      </c>
      <c r="X45" s="8">
        <f t="shared" si="1"/>
        <v>247.70870500000001</v>
      </c>
      <c r="Y45" s="8">
        <f>'pivot times'!D45</f>
        <v>241.92541849999998</v>
      </c>
      <c r="Z45" s="8">
        <f>'pivot times'!E45</f>
        <v>0.1169944730620591</v>
      </c>
      <c r="AA45" s="8">
        <f t="shared" si="2"/>
        <v>241.5744350808138</v>
      </c>
      <c r="AB45" s="8">
        <f t="shared" si="3"/>
        <v>242.27640191918616</v>
      </c>
      <c r="AC45" s="8">
        <f>'pivot times'!F45</f>
        <v>18.563397333333331</v>
      </c>
      <c r="AD45" s="8">
        <f>'pivot times'!G45</f>
        <v>0.70406160250857619</v>
      </c>
      <c r="AE45" s="8">
        <f t="shared" si="4"/>
        <v>16.451212525807602</v>
      </c>
      <c r="AF45" s="8">
        <f t="shared" si="5"/>
        <v>20.67558214085906</v>
      </c>
      <c r="AG45" s="8">
        <f>'pivot times'!H45</f>
        <v>6.9068915000000004</v>
      </c>
      <c r="AH45" s="8">
        <f>'pivot times'!I45</f>
        <v>1.2688533886277191</v>
      </c>
      <c r="AI45" s="8">
        <f t="shared" si="6"/>
        <v>3.1003313341168433</v>
      </c>
      <c r="AJ45" s="8">
        <f t="shared" si="7"/>
        <v>10.713451665883158</v>
      </c>
      <c r="AK45" s="8">
        <f>'pivot times'!J45</f>
        <v>247.203136</v>
      </c>
      <c r="AL45" s="8">
        <f>'pivot times'!K45</f>
        <v>0</v>
      </c>
      <c r="AM45" s="8">
        <f t="shared" si="8"/>
        <v>247.203136</v>
      </c>
      <c r="AN45" s="8">
        <f t="shared" si="9"/>
        <v>247.203136</v>
      </c>
      <c r="AO45" s="8">
        <f>'pivot times'!L45</f>
        <v>237.22220699999997</v>
      </c>
      <c r="AP45" s="8">
        <f>'pivot times'!M45</f>
        <v>3.2301935571114014E-2</v>
      </c>
      <c r="AQ45" s="8">
        <f t="shared" si="10"/>
        <v>237.12530119328662</v>
      </c>
      <c r="AR45" s="8">
        <f t="shared" si="11"/>
        <v>237.31911280671332</v>
      </c>
      <c r="AS45" s="8">
        <f>'pivot times'!N45</f>
        <v>262.06278400000002</v>
      </c>
      <c r="AT45" s="8">
        <f>'pivot times'!O45</f>
        <v>0</v>
      </c>
      <c r="AU45" s="8">
        <f t="shared" si="12"/>
        <v>262.06278400000002</v>
      </c>
      <c r="AV45" s="8">
        <f t="shared" si="13"/>
        <v>262.06278400000002</v>
      </c>
      <c r="AW45" s="8">
        <f>'pivot times'!P45</f>
        <v>257.40038966666663</v>
      </c>
      <c r="AX45" s="8">
        <f>'pivot times'!Q45</f>
        <v>4.2868747987344857E-2</v>
      </c>
      <c r="AY45" s="8">
        <f t="shared" si="14"/>
        <v>257.27178342270457</v>
      </c>
      <c r="AZ45" s="8">
        <f t="shared" si="15"/>
        <v>257.52899591062868</v>
      </c>
      <c r="BA45" s="8">
        <f>'pivot times'!R45</f>
        <v>19.512715466666666</v>
      </c>
      <c r="BB45" s="8">
        <f>'pivot times'!S45</f>
        <v>9.187228983869657</v>
      </c>
      <c r="BC45" s="8">
        <f t="shared" si="16"/>
        <v>-8.0489714849423031</v>
      </c>
      <c r="BD45" s="8">
        <f t="shared" si="17"/>
        <v>47.074402418275639</v>
      </c>
    </row>
    <row r="46" spans="1:56" x14ac:dyDescent="0.25">
      <c r="A46" s="2">
        <v>39</v>
      </c>
      <c r="B46" s="7">
        <v>247.78752700000001</v>
      </c>
      <c r="C46" s="7">
        <v>241.86182299999999</v>
      </c>
      <c r="D46" s="7">
        <v>18.324272666666669</v>
      </c>
      <c r="E46" s="7">
        <v>6.2352473333333336</v>
      </c>
      <c r="F46" s="7">
        <v>247.101012</v>
      </c>
      <c r="G46" s="7">
        <v>235.1709874</v>
      </c>
      <c r="H46" s="7">
        <v>262.147448</v>
      </c>
      <c r="I46" s="7">
        <v>257.31401775</v>
      </c>
      <c r="J46" s="7">
        <v>18.221909137931036</v>
      </c>
      <c r="U46" s="8">
        <f>GETPIVOTDATA("Avg",'pivot times'!$A$3,"action","e0","world_size",10000,"number_of_steps_between_file_dumps",1,"omp_get_max_threads",A46)</f>
        <v>247.78752700000001</v>
      </c>
      <c r="V46" s="8">
        <f>GETPIVOTDATA("StdDevp",'pivot times'!$A$3,"action","e0","world_size",10000,"number_of_steps_between_file_dumps",1,"omp_get_max_threads",A46)</f>
        <v>0</v>
      </c>
      <c r="W46" s="8">
        <f t="shared" si="0"/>
        <v>247.78752700000001</v>
      </c>
      <c r="X46" s="8">
        <f t="shared" si="1"/>
        <v>247.78752700000001</v>
      </c>
      <c r="Y46" s="8">
        <f>'pivot times'!D46</f>
        <v>241.86182299999999</v>
      </c>
      <c r="Z46" s="8">
        <f>'pivot times'!E46</f>
        <v>0.10483443955972033</v>
      </c>
      <c r="AA46" s="8">
        <f t="shared" si="2"/>
        <v>241.54731968132083</v>
      </c>
      <c r="AB46" s="8">
        <f t="shared" si="3"/>
        <v>242.17632631867914</v>
      </c>
      <c r="AC46" s="8">
        <f>'pivot times'!F46</f>
        <v>18.324272666666669</v>
      </c>
      <c r="AD46" s="8">
        <f>'pivot times'!G46</f>
        <v>0.4640472061477291</v>
      </c>
      <c r="AE46" s="8">
        <f t="shared" si="4"/>
        <v>16.932131048223482</v>
      </c>
      <c r="AF46" s="8">
        <f t="shared" si="5"/>
        <v>19.716414285109856</v>
      </c>
      <c r="AG46" s="8">
        <f>'pivot times'!H46</f>
        <v>6.3228806000000004</v>
      </c>
      <c r="AH46" s="8">
        <f>'pivot times'!I46</f>
        <v>0.37429254011432472</v>
      </c>
      <c r="AI46" s="8">
        <f t="shared" si="6"/>
        <v>5.2000029796570262</v>
      </c>
      <c r="AJ46" s="8">
        <f t="shared" si="7"/>
        <v>7.4457582203429746</v>
      </c>
      <c r="AK46" s="8">
        <f>'pivot times'!J46</f>
        <v>247.101012</v>
      </c>
      <c r="AL46" s="8">
        <f>'pivot times'!K46</f>
        <v>0</v>
      </c>
      <c r="AM46" s="8">
        <f t="shared" si="8"/>
        <v>247.101012</v>
      </c>
      <c r="AN46" s="8">
        <f t="shared" si="9"/>
        <v>247.101012</v>
      </c>
      <c r="AO46" s="8">
        <f>'pivot times'!L46</f>
        <v>235.1709874</v>
      </c>
      <c r="AP46" s="8">
        <f>'pivot times'!M46</f>
        <v>4.095629087767179</v>
      </c>
      <c r="AQ46" s="8">
        <f t="shared" si="10"/>
        <v>222.88410013669846</v>
      </c>
      <c r="AR46" s="8">
        <f t="shared" si="11"/>
        <v>247.45787466330154</v>
      </c>
      <c r="AS46" s="8">
        <f>'pivot times'!N46</f>
        <v>262.147448</v>
      </c>
      <c r="AT46" s="8">
        <f>'pivot times'!O46</f>
        <v>0</v>
      </c>
      <c r="AU46" s="8">
        <f t="shared" si="12"/>
        <v>262.147448</v>
      </c>
      <c r="AV46" s="8">
        <f t="shared" si="13"/>
        <v>262.147448</v>
      </c>
      <c r="AW46" s="8">
        <f>'pivot times'!P46</f>
        <v>257.31401775</v>
      </c>
      <c r="AX46" s="8">
        <f>'pivot times'!Q46</f>
        <v>7.2757910251846178E-2</v>
      </c>
      <c r="AY46" s="8">
        <f t="shared" si="14"/>
        <v>257.09574401924448</v>
      </c>
      <c r="AZ46" s="8">
        <f t="shared" si="15"/>
        <v>257.53229148075553</v>
      </c>
      <c r="BA46" s="8">
        <f>'pivot times'!R46</f>
        <v>18.221909137931036</v>
      </c>
      <c r="BB46" s="8">
        <f>'pivot times'!S46</f>
        <v>8.8666679267412789</v>
      </c>
      <c r="BC46" s="8">
        <f t="shared" si="16"/>
        <v>-8.3780946422928011</v>
      </c>
      <c r="BD46" s="8">
        <f t="shared" si="17"/>
        <v>44.821912918154872</v>
      </c>
    </row>
    <row r="47" spans="1:56" x14ac:dyDescent="0.25">
      <c r="A47" s="2">
        <v>40</v>
      </c>
      <c r="B47" s="7">
        <v>247.79633699999999</v>
      </c>
      <c r="C47" s="7">
        <v>241.85885124999999</v>
      </c>
      <c r="D47" s="7">
        <v>18.345713666666668</v>
      </c>
      <c r="E47" s="7">
        <v>6.0754811111111122</v>
      </c>
      <c r="F47" s="7">
        <v>247.379683</v>
      </c>
      <c r="G47" s="7">
        <v>237.23574619999999</v>
      </c>
      <c r="H47" s="7">
        <v>262.163792</v>
      </c>
      <c r="I47" s="7">
        <v>257.20261125000002</v>
      </c>
      <c r="J47" s="7">
        <v>20.414483310344835</v>
      </c>
      <c r="U47" s="8">
        <f>GETPIVOTDATA("Avg",'pivot times'!$A$3,"action","e0","world_size",10000,"number_of_steps_between_file_dumps",1,"omp_get_max_threads",A47)</f>
        <v>247.79633699999999</v>
      </c>
      <c r="V47" s="8">
        <f>GETPIVOTDATA("StdDevp",'pivot times'!$A$3,"action","e0","world_size",10000,"number_of_steps_between_file_dumps",1,"omp_get_max_threads",A47)</f>
        <v>0</v>
      </c>
      <c r="W47" s="8">
        <f t="shared" si="0"/>
        <v>247.79633699999999</v>
      </c>
      <c r="X47" s="8">
        <f t="shared" si="1"/>
        <v>247.79633699999999</v>
      </c>
      <c r="Y47" s="8">
        <f>'pivot times'!D47</f>
        <v>241.85885124999999</v>
      </c>
      <c r="Z47" s="8">
        <f>'pivot times'!E47</f>
        <v>0.15790715161282978</v>
      </c>
      <c r="AA47" s="8">
        <f t="shared" si="2"/>
        <v>241.3851297951615</v>
      </c>
      <c r="AB47" s="8">
        <f t="shared" si="3"/>
        <v>242.33257270483847</v>
      </c>
      <c r="AC47" s="8">
        <f>'pivot times'!F47</f>
        <v>18.345713666666668</v>
      </c>
      <c r="AD47" s="8">
        <f>'pivot times'!G47</f>
        <v>0.71673032537781312</v>
      </c>
      <c r="AE47" s="8">
        <f t="shared" si="4"/>
        <v>16.195522690533231</v>
      </c>
      <c r="AF47" s="8">
        <f t="shared" si="5"/>
        <v>20.495904642800106</v>
      </c>
      <c r="AG47" s="8">
        <f>'pivot times'!H47</f>
        <v>6.1912311000000004</v>
      </c>
      <c r="AH47" s="8">
        <f>'pivot times'!I47</f>
        <v>0.46670476652771997</v>
      </c>
      <c r="AI47" s="8">
        <f t="shared" si="6"/>
        <v>4.791116800416841</v>
      </c>
      <c r="AJ47" s="8">
        <f t="shared" si="7"/>
        <v>7.5913453995831599</v>
      </c>
      <c r="AK47" s="8">
        <f>'pivot times'!J47</f>
        <v>247.379683</v>
      </c>
      <c r="AL47" s="8">
        <f>'pivot times'!K47</f>
        <v>0</v>
      </c>
      <c r="AM47" s="8">
        <f t="shared" si="8"/>
        <v>247.379683</v>
      </c>
      <c r="AN47" s="8">
        <f t="shared" si="9"/>
        <v>247.379683</v>
      </c>
      <c r="AO47" s="8">
        <f>'pivot times'!L47</f>
        <v>237.23574619999999</v>
      </c>
      <c r="AP47" s="8">
        <f>'pivot times'!M47</f>
        <v>6.4127249095469477E-2</v>
      </c>
      <c r="AQ47" s="8">
        <f t="shared" si="10"/>
        <v>237.04336445271358</v>
      </c>
      <c r="AR47" s="8">
        <f t="shared" si="11"/>
        <v>237.42812794728641</v>
      </c>
      <c r="AS47" s="8">
        <f>'pivot times'!N47</f>
        <v>262.163792</v>
      </c>
      <c r="AT47" s="8">
        <f>'pivot times'!O47</f>
        <v>0</v>
      </c>
      <c r="AU47" s="8">
        <f t="shared" si="12"/>
        <v>262.163792</v>
      </c>
      <c r="AV47" s="8">
        <f t="shared" si="13"/>
        <v>262.163792</v>
      </c>
      <c r="AW47" s="8">
        <f>'pivot times'!P47</f>
        <v>257.20261125000002</v>
      </c>
      <c r="AX47" s="8">
        <f>'pivot times'!Q47</f>
        <v>0.12759230438551455</v>
      </c>
      <c r="AY47" s="8">
        <f t="shared" si="14"/>
        <v>256.81983433684348</v>
      </c>
      <c r="AZ47" s="8">
        <f t="shared" si="15"/>
        <v>257.58538816315655</v>
      </c>
      <c r="BA47" s="8">
        <f>'pivot times'!R47</f>
        <v>20.414483310344828</v>
      </c>
      <c r="BB47" s="8">
        <f>'pivot times'!S47</f>
        <v>8.8079953443107861</v>
      </c>
      <c r="BC47" s="8">
        <f t="shared" si="16"/>
        <v>-6.0095027225875306</v>
      </c>
      <c r="BD47" s="8">
        <f t="shared" si="17"/>
        <v>46.838469343277183</v>
      </c>
    </row>
    <row r="48" spans="1:56" x14ac:dyDescent="0.25">
      <c r="A48" s="2">
        <v>41</v>
      </c>
      <c r="B48" s="7">
        <v>247.84499</v>
      </c>
      <c r="C48" s="7">
        <v>241.90626474999999</v>
      </c>
      <c r="D48" s="7">
        <v>18.368707333333333</v>
      </c>
      <c r="E48" s="7">
        <v>6.1642911111111101</v>
      </c>
      <c r="F48" s="7">
        <v>247.09033700000001</v>
      </c>
      <c r="G48" s="7">
        <v>231.06102719999998</v>
      </c>
      <c r="H48" s="7">
        <v>262.022108</v>
      </c>
      <c r="I48" s="7">
        <v>257.31047799999999</v>
      </c>
      <c r="J48" s="7">
        <v>23.102873862068968</v>
      </c>
      <c r="U48" s="8">
        <f>GETPIVOTDATA("Avg",'pivot times'!$A$3,"action","e0","world_size",10000,"number_of_steps_between_file_dumps",1,"omp_get_max_threads",A48)</f>
        <v>247.84499</v>
      </c>
      <c r="V48" s="8">
        <f>GETPIVOTDATA("StdDevp",'pivot times'!$A$3,"action","e0","world_size",10000,"number_of_steps_between_file_dumps",1,"omp_get_max_threads",A48)</f>
        <v>0</v>
      </c>
      <c r="W48" s="8">
        <f t="shared" si="0"/>
        <v>247.84499</v>
      </c>
      <c r="X48" s="8">
        <f t="shared" si="1"/>
        <v>247.84499</v>
      </c>
      <c r="Y48" s="8">
        <f>'pivot times'!D48</f>
        <v>241.90626474999999</v>
      </c>
      <c r="Z48" s="8">
        <f>'pivot times'!E48</f>
        <v>0.12578199318512051</v>
      </c>
      <c r="AA48" s="8">
        <f t="shared" si="2"/>
        <v>241.52891877044462</v>
      </c>
      <c r="AB48" s="8">
        <f t="shared" si="3"/>
        <v>242.28361072955536</v>
      </c>
      <c r="AC48" s="8">
        <f>'pivot times'!F48</f>
        <v>18.368707333333333</v>
      </c>
      <c r="AD48" s="8">
        <f>'pivot times'!G48</f>
        <v>0.50914421999819437</v>
      </c>
      <c r="AE48" s="8">
        <f t="shared" si="4"/>
        <v>16.841274673338749</v>
      </c>
      <c r="AF48" s="8">
        <f t="shared" si="5"/>
        <v>19.896139993327917</v>
      </c>
      <c r="AG48" s="8">
        <f>'pivot times'!H48</f>
        <v>7.0125633999999994</v>
      </c>
      <c r="AH48" s="8">
        <f>'pivot times'!I48</f>
        <v>2.5744119269344701</v>
      </c>
      <c r="AI48" s="8">
        <f t="shared" si="6"/>
        <v>-0.71067238080341077</v>
      </c>
      <c r="AJ48" s="8">
        <f t="shared" si="7"/>
        <v>14.73579918080341</v>
      </c>
      <c r="AK48" s="8">
        <f>'pivot times'!J48</f>
        <v>247.09033700000001</v>
      </c>
      <c r="AL48" s="8">
        <f>'pivot times'!K48</f>
        <v>0</v>
      </c>
      <c r="AM48" s="8">
        <f t="shared" si="8"/>
        <v>247.09033700000001</v>
      </c>
      <c r="AN48" s="8">
        <f t="shared" si="9"/>
        <v>247.09033700000001</v>
      </c>
      <c r="AO48" s="8">
        <f>'pivot times'!L48</f>
        <v>231.06102719999998</v>
      </c>
      <c r="AP48" s="8">
        <f>'pivot times'!M48</f>
        <v>4.9915521498215965</v>
      </c>
      <c r="AQ48" s="8">
        <f t="shared" si="10"/>
        <v>216.0863707505352</v>
      </c>
      <c r="AR48" s="8">
        <f t="shared" si="11"/>
        <v>246.03568364946477</v>
      </c>
      <c r="AS48" s="8">
        <f>'pivot times'!N48</f>
        <v>262.022108</v>
      </c>
      <c r="AT48" s="8">
        <f>'pivot times'!O48</f>
        <v>0</v>
      </c>
      <c r="AU48" s="8">
        <f t="shared" si="12"/>
        <v>262.022108</v>
      </c>
      <c r="AV48" s="8">
        <f t="shared" si="13"/>
        <v>262.022108</v>
      </c>
      <c r="AW48" s="8">
        <f>'pivot times'!P48</f>
        <v>257.31047799999999</v>
      </c>
      <c r="AX48" s="8">
        <f>'pivot times'!Q48</f>
        <v>8.4128376183944614E-2</v>
      </c>
      <c r="AY48" s="8">
        <f t="shared" si="14"/>
        <v>257.05809287144814</v>
      </c>
      <c r="AZ48" s="8">
        <f t="shared" si="15"/>
        <v>257.56286312855184</v>
      </c>
      <c r="BA48" s="8">
        <f>'pivot times'!R48</f>
        <v>23.102873862068964</v>
      </c>
      <c r="BB48" s="8">
        <f>'pivot times'!S48</f>
        <v>9.1655820311027689</v>
      </c>
      <c r="BC48" s="8">
        <f t="shared" si="16"/>
        <v>-4.3938722312393423</v>
      </c>
      <c r="BD48" s="8">
        <f t="shared" si="17"/>
        <v>50.599619955377271</v>
      </c>
    </row>
    <row r="49" spans="1:56" x14ac:dyDescent="0.25">
      <c r="A49" s="2">
        <v>42</v>
      </c>
      <c r="B49" s="7">
        <v>247.68333999999999</v>
      </c>
      <c r="C49" s="7">
        <v>242.0049515</v>
      </c>
      <c r="D49" s="7">
        <v>18.275638999999998</v>
      </c>
      <c r="E49" s="7">
        <v>5.739491222222223</v>
      </c>
      <c r="F49" s="7">
        <v>239.75559100000001</v>
      </c>
      <c r="G49" s="7">
        <v>237.18993259999996</v>
      </c>
      <c r="H49" s="7">
        <v>261.753714</v>
      </c>
      <c r="I49" s="7">
        <v>257.15344949999997</v>
      </c>
      <c r="J49" s="7">
        <v>20.206137000000002</v>
      </c>
      <c r="U49" s="8">
        <f>GETPIVOTDATA("Avg",'pivot times'!$A$3,"action","e0","world_size",10000,"number_of_steps_between_file_dumps",1,"omp_get_max_threads",A49)</f>
        <v>247.68333999999999</v>
      </c>
      <c r="V49" s="8">
        <f>GETPIVOTDATA("StdDevp",'pivot times'!$A$3,"action","e0","world_size",10000,"number_of_steps_between_file_dumps",1,"omp_get_max_threads",A49)</f>
        <v>0</v>
      </c>
      <c r="W49" s="8">
        <f t="shared" si="0"/>
        <v>247.68333999999999</v>
      </c>
      <c r="X49" s="8">
        <f t="shared" si="1"/>
        <v>247.68333999999999</v>
      </c>
      <c r="Y49" s="8">
        <f>'pivot times'!D49</f>
        <v>242.0049515</v>
      </c>
      <c r="Z49" s="8">
        <f>'pivot times'!E49</f>
        <v>6.4583124609587164E-2</v>
      </c>
      <c r="AA49" s="8">
        <f t="shared" si="2"/>
        <v>241.81120212617125</v>
      </c>
      <c r="AB49" s="8">
        <f t="shared" si="3"/>
        <v>242.19870087382876</v>
      </c>
      <c r="AC49" s="8">
        <f>'pivot times'!F49</f>
        <v>18.275638999999998</v>
      </c>
      <c r="AD49" s="8">
        <f>'pivot times'!G49</f>
        <v>0.62715943990671197</v>
      </c>
      <c r="AE49" s="8">
        <f t="shared" si="4"/>
        <v>16.394160680279864</v>
      </c>
      <c r="AF49" s="8">
        <f t="shared" si="5"/>
        <v>20.157117319720133</v>
      </c>
      <c r="AG49" s="8">
        <f>'pivot times'!H49</f>
        <v>5.8140061999999997</v>
      </c>
      <c r="AH49" s="8">
        <f>'pivot times'!I49</f>
        <v>0.23235542753453872</v>
      </c>
      <c r="AI49" s="8">
        <f t="shared" si="6"/>
        <v>5.1169399173963832</v>
      </c>
      <c r="AJ49" s="8">
        <f t="shared" si="7"/>
        <v>6.5110724826036162</v>
      </c>
      <c r="AK49" s="8">
        <f>'pivot times'!J49</f>
        <v>239.75559100000001</v>
      </c>
      <c r="AL49" s="8">
        <f>'pivot times'!K49</f>
        <v>0</v>
      </c>
      <c r="AM49" s="8">
        <f t="shared" si="8"/>
        <v>239.75559100000001</v>
      </c>
      <c r="AN49" s="8">
        <f t="shared" si="9"/>
        <v>239.75559100000001</v>
      </c>
      <c r="AO49" s="8">
        <f>'pivot times'!L49</f>
        <v>237.18993259999996</v>
      </c>
      <c r="AP49" s="8">
        <f>'pivot times'!M49</f>
        <v>0.11562848843003239</v>
      </c>
      <c r="AQ49" s="8">
        <f t="shared" si="10"/>
        <v>236.84304713470988</v>
      </c>
      <c r="AR49" s="8">
        <f t="shared" si="11"/>
        <v>237.53681806529005</v>
      </c>
      <c r="AS49" s="8">
        <f>'pivot times'!N49</f>
        <v>261.753714</v>
      </c>
      <c r="AT49" s="8">
        <f>'pivot times'!O49</f>
        <v>0</v>
      </c>
      <c r="AU49" s="8">
        <f t="shared" si="12"/>
        <v>261.753714</v>
      </c>
      <c r="AV49" s="8">
        <f t="shared" si="13"/>
        <v>261.753714</v>
      </c>
      <c r="AW49" s="8">
        <f>'pivot times'!P49</f>
        <v>257.15344949999997</v>
      </c>
      <c r="AX49" s="8">
        <f>'pivot times'!Q49</f>
        <v>0.11666328944976753</v>
      </c>
      <c r="AY49" s="8">
        <f t="shared" si="14"/>
        <v>256.80345963165064</v>
      </c>
      <c r="AZ49" s="8">
        <f t="shared" si="15"/>
        <v>257.50343936834929</v>
      </c>
      <c r="BA49" s="8">
        <f>'pivot times'!R49</f>
        <v>20.206137000000002</v>
      </c>
      <c r="BB49" s="8">
        <f>'pivot times'!S49</f>
        <v>9.3356683494800166</v>
      </c>
      <c r="BC49" s="8">
        <f t="shared" si="16"/>
        <v>-7.8008680484400479</v>
      </c>
      <c r="BD49" s="8">
        <f t="shared" si="17"/>
        <v>48.213142048440048</v>
      </c>
    </row>
    <row r="50" spans="1:56" x14ac:dyDescent="0.25">
      <c r="A50" s="2">
        <v>43</v>
      </c>
      <c r="B50" s="7">
        <v>247.78473500000001</v>
      </c>
      <c r="C50" s="7">
        <v>241.91103674999999</v>
      </c>
      <c r="D50" s="7">
        <v>18.257388000000002</v>
      </c>
      <c r="E50" s="7">
        <v>5.8897766666666671</v>
      </c>
      <c r="F50" s="7">
        <v>240.80949899999999</v>
      </c>
      <c r="G50" s="7">
        <v>235.20495120000001</v>
      </c>
      <c r="H50" s="7">
        <v>261.74611700000003</v>
      </c>
      <c r="I50" s="7">
        <v>257.35116399999998</v>
      </c>
      <c r="J50" s="7">
        <v>19.386289896551727</v>
      </c>
      <c r="U50" s="8">
        <f>GETPIVOTDATA("Avg",'pivot times'!$A$3,"action","e0","world_size",10000,"number_of_steps_between_file_dumps",1,"omp_get_max_threads",A50)</f>
        <v>247.78473500000001</v>
      </c>
      <c r="V50" s="8">
        <f>GETPIVOTDATA("StdDevp",'pivot times'!$A$3,"action","e0","world_size",10000,"number_of_steps_between_file_dumps",1,"omp_get_max_threads",A50)</f>
        <v>0</v>
      </c>
      <c r="W50" s="8">
        <f t="shared" si="0"/>
        <v>247.78473500000001</v>
      </c>
      <c r="X50" s="8">
        <f t="shared" si="1"/>
        <v>247.78473500000001</v>
      </c>
      <c r="Y50" s="8">
        <f>'pivot times'!D50</f>
        <v>241.91103674999999</v>
      </c>
      <c r="Z50" s="8">
        <f>'pivot times'!E50</f>
        <v>7.4717229911733837E-2</v>
      </c>
      <c r="AA50" s="8">
        <f t="shared" si="2"/>
        <v>241.68688506026479</v>
      </c>
      <c r="AB50" s="8">
        <f t="shared" si="3"/>
        <v>242.1351884397352</v>
      </c>
      <c r="AC50" s="8">
        <f>'pivot times'!F50</f>
        <v>18.257388000000002</v>
      </c>
      <c r="AD50" s="8">
        <f>'pivot times'!G50</f>
        <v>0.49021028597182692</v>
      </c>
      <c r="AE50" s="8">
        <f t="shared" si="4"/>
        <v>16.786757142084522</v>
      </c>
      <c r="AF50" s="8">
        <f t="shared" si="5"/>
        <v>19.728018857915483</v>
      </c>
      <c r="AG50" s="8">
        <f>'pivot times'!H50</f>
        <v>5.8897766666666671</v>
      </c>
      <c r="AH50" s="8">
        <f>'pivot times'!I50</f>
        <v>0.40504541571395541</v>
      </c>
      <c r="AI50" s="8">
        <f t="shared" si="6"/>
        <v>4.6746404195248008</v>
      </c>
      <c r="AJ50" s="8">
        <f t="shared" si="7"/>
        <v>7.1049129138085334</v>
      </c>
      <c r="AK50" s="8">
        <f>'pivot times'!J50</f>
        <v>240.80949899999999</v>
      </c>
      <c r="AL50" s="8">
        <f>'pivot times'!K50</f>
        <v>0</v>
      </c>
      <c r="AM50" s="8">
        <f t="shared" si="8"/>
        <v>240.80949899999999</v>
      </c>
      <c r="AN50" s="8">
        <f t="shared" si="9"/>
        <v>240.80949899999999</v>
      </c>
      <c r="AO50" s="8">
        <f>'pivot times'!L50</f>
        <v>235.20495120000001</v>
      </c>
      <c r="AP50" s="8">
        <f>'pivot times'!M50</f>
        <v>3.8606001064200881</v>
      </c>
      <c r="AQ50" s="8">
        <f t="shared" si="10"/>
        <v>223.62315088073976</v>
      </c>
      <c r="AR50" s="8">
        <f t="shared" si="11"/>
        <v>246.78675151926026</v>
      </c>
      <c r="AS50" s="8">
        <f>'pivot times'!N50</f>
        <v>261.74611700000003</v>
      </c>
      <c r="AT50" s="8">
        <f>'pivot times'!O50</f>
        <v>0</v>
      </c>
      <c r="AU50" s="8">
        <f t="shared" si="12"/>
        <v>261.74611700000003</v>
      </c>
      <c r="AV50" s="8">
        <f t="shared" si="13"/>
        <v>261.74611700000003</v>
      </c>
      <c r="AW50" s="8">
        <f>'pivot times'!P50</f>
        <v>257.35116399999998</v>
      </c>
      <c r="AX50" s="8">
        <f>'pivot times'!Q50</f>
        <v>0.14221218067152386</v>
      </c>
      <c r="AY50" s="8">
        <f t="shared" si="14"/>
        <v>256.92452745798539</v>
      </c>
      <c r="AZ50" s="8">
        <f t="shared" si="15"/>
        <v>257.77780054201457</v>
      </c>
      <c r="BA50" s="8">
        <f>'pivot times'!R50</f>
        <v>19.386289896551727</v>
      </c>
      <c r="BB50" s="8">
        <f>'pivot times'!S50</f>
        <v>9.356722659350508</v>
      </c>
      <c r="BC50" s="8">
        <f t="shared" si="16"/>
        <v>-8.6838780814997953</v>
      </c>
      <c r="BD50" s="8">
        <f t="shared" si="17"/>
        <v>47.456457874603245</v>
      </c>
    </row>
    <row r="51" spans="1:56" x14ac:dyDescent="0.25">
      <c r="A51" s="2">
        <v>44</v>
      </c>
      <c r="B51" s="7">
        <v>247.98744400000001</v>
      </c>
      <c r="C51" s="7">
        <v>241.74887975000001</v>
      </c>
      <c r="D51" s="7">
        <v>18.18818966666667</v>
      </c>
      <c r="E51" s="7">
        <v>5.7282798888888893</v>
      </c>
      <c r="F51" s="7">
        <v>247.30339699999999</v>
      </c>
      <c r="G51" s="7">
        <v>237.19586939999999</v>
      </c>
      <c r="H51" s="7">
        <v>261.968456</v>
      </c>
      <c r="I51" s="7">
        <v>257.29276200000004</v>
      </c>
      <c r="J51" s="7">
        <v>21.556592607142864</v>
      </c>
      <c r="U51" s="8">
        <f>GETPIVOTDATA("Avg",'pivot times'!$A$3,"action","e0","world_size",10000,"number_of_steps_between_file_dumps",1,"omp_get_max_threads",A51)</f>
        <v>247.98744400000001</v>
      </c>
      <c r="V51" s="8">
        <f>GETPIVOTDATA("StdDevp",'pivot times'!$A$3,"action","e0","world_size",10000,"number_of_steps_between_file_dumps",1,"omp_get_max_threads",A51)</f>
        <v>0</v>
      </c>
      <c r="W51" s="8">
        <f t="shared" si="0"/>
        <v>247.98744400000001</v>
      </c>
      <c r="X51" s="8">
        <f t="shared" si="1"/>
        <v>247.98744400000001</v>
      </c>
      <c r="Y51" s="8">
        <f>'pivot times'!D51</f>
        <v>241.74887975000001</v>
      </c>
      <c r="Z51" s="8">
        <f>'pivot times'!E51</f>
        <v>0.19354869748484799</v>
      </c>
      <c r="AA51" s="8">
        <f t="shared" si="2"/>
        <v>241.16823365754547</v>
      </c>
      <c r="AB51" s="8">
        <f t="shared" si="3"/>
        <v>242.32952584245456</v>
      </c>
      <c r="AC51" s="8">
        <f>'pivot times'!F51</f>
        <v>18.18818966666667</v>
      </c>
      <c r="AD51" s="8">
        <f>'pivot times'!G51</f>
        <v>0.48219876216433527</v>
      </c>
      <c r="AE51" s="8">
        <f t="shared" si="4"/>
        <v>16.741593380173665</v>
      </c>
      <c r="AF51" s="8">
        <f t="shared" si="5"/>
        <v>19.634785953159675</v>
      </c>
      <c r="AG51" s="8">
        <f>'pivot times'!H51</f>
        <v>6.5916729000000007</v>
      </c>
      <c r="AH51" s="8">
        <f>'pivot times'!I51</f>
        <v>2.6084934212507571</v>
      </c>
      <c r="AI51" s="8">
        <f t="shared" si="6"/>
        <v>-1.2338073637522706</v>
      </c>
      <c r="AJ51" s="8">
        <f t="shared" si="7"/>
        <v>14.417153163752271</v>
      </c>
      <c r="AK51" s="8">
        <f>'pivot times'!J51</f>
        <v>247.30339699999999</v>
      </c>
      <c r="AL51" s="8">
        <f>'pivot times'!K51</f>
        <v>0</v>
      </c>
      <c r="AM51" s="8">
        <f t="shared" si="8"/>
        <v>247.30339699999999</v>
      </c>
      <c r="AN51" s="8">
        <f t="shared" si="9"/>
        <v>247.30339699999999</v>
      </c>
      <c r="AO51" s="8">
        <f>'pivot times'!L51</f>
        <v>237.19586939999999</v>
      </c>
      <c r="AP51" s="8">
        <f>'pivot times'!M51</f>
        <v>4.4657121603937366E-2</v>
      </c>
      <c r="AQ51" s="8">
        <f t="shared" si="10"/>
        <v>237.06189803518819</v>
      </c>
      <c r="AR51" s="8">
        <f t="shared" si="11"/>
        <v>237.32984076481179</v>
      </c>
      <c r="AS51" s="8">
        <f>'pivot times'!N51</f>
        <v>261.968456</v>
      </c>
      <c r="AT51" s="8">
        <f>'pivot times'!O51</f>
        <v>0</v>
      </c>
      <c r="AU51" s="8">
        <f t="shared" si="12"/>
        <v>261.968456</v>
      </c>
      <c r="AV51" s="8">
        <f t="shared" si="13"/>
        <v>261.968456</v>
      </c>
      <c r="AW51" s="8">
        <f>'pivot times'!P51</f>
        <v>257.29276200000004</v>
      </c>
      <c r="AX51" s="8">
        <f>'pivot times'!Q51</f>
        <v>0.19377752185094213</v>
      </c>
      <c r="AY51" s="8">
        <f t="shared" si="14"/>
        <v>256.71142943444721</v>
      </c>
      <c r="AZ51" s="8">
        <f t="shared" si="15"/>
        <v>257.87409456555287</v>
      </c>
      <c r="BA51" s="8">
        <f>'pivot times'!R51</f>
        <v>21.556592607142864</v>
      </c>
      <c r="BB51" s="8">
        <f>'pivot times'!S51</f>
        <v>9.5239741975301975</v>
      </c>
      <c r="BC51" s="8">
        <f t="shared" si="16"/>
        <v>-7.0153299854477282</v>
      </c>
      <c r="BD51" s="8">
        <f t="shared" si="17"/>
        <v>50.128515199733457</v>
      </c>
    </row>
    <row r="52" spans="1:56" x14ac:dyDescent="0.25">
      <c r="A52" s="2">
        <v>45</v>
      </c>
      <c r="B52" s="7">
        <v>247.90813800000001</v>
      </c>
      <c r="C52" s="7">
        <v>241.72389674999999</v>
      </c>
      <c r="D52" s="7">
        <v>18.072146</v>
      </c>
      <c r="E52" s="7">
        <v>5.6607997000000001</v>
      </c>
      <c r="F52" s="7">
        <v>238.324421</v>
      </c>
      <c r="G52" s="7">
        <v>237.22896399999999</v>
      </c>
      <c r="H52" s="7">
        <v>261.74901499999999</v>
      </c>
      <c r="I52" s="7">
        <v>257.26767749999999</v>
      </c>
      <c r="J52" s="7">
        <v>26.108961571428576</v>
      </c>
      <c r="U52" s="8">
        <f>GETPIVOTDATA("Avg",'pivot times'!$A$3,"action","e0","world_size",10000,"number_of_steps_between_file_dumps",1,"omp_get_max_threads",A52)</f>
        <v>247.90813800000001</v>
      </c>
      <c r="V52" s="8">
        <f>GETPIVOTDATA("StdDevp",'pivot times'!$A$3,"action","e0","world_size",10000,"number_of_steps_between_file_dumps",1,"omp_get_max_threads",A52)</f>
        <v>0</v>
      </c>
      <c r="W52" s="8">
        <f t="shared" si="0"/>
        <v>247.90813800000001</v>
      </c>
      <c r="X52" s="8">
        <f t="shared" si="1"/>
        <v>247.90813800000001</v>
      </c>
      <c r="Y52" s="8">
        <f>'pivot times'!D52</f>
        <v>241.72389674999999</v>
      </c>
      <c r="Z52" s="8">
        <f>'pivot times'!E52</f>
        <v>6.4895931871502194E-2</v>
      </c>
      <c r="AA52" s="8">
        <f t="shared" si="2"/>
        <v>241.5292089543855</v>
      </c>
      <c r="AB52" s="8">
        <f t="shared" si="3"/>
        <v>241.91858454561449</v>
      </c>
      <c r="AC52" s="8">
        <f>'pivot times'!F52</f>
        <v>18.072146</v>
      </c>
      <c r="AD52" s="8">
        <f>'pivot times'!G52</f>
        <v>0.185585673963966</v>
      </c>
      <c r="AE52" s="8">
        <f t="shared" si="4"/>
        <v>17.515388978108103</v>
      </c>
      <c r="AF52" s="8">
        <f t="shared" si="5"/>
        <v>18.628903021891897</v>
      </c>
      <c r="AG52" s="8">
        <f>'pivot times'!H52</f>
        <v>5.6607997000000001</v>
      </c>
      <c r="AH52" s="8">
        <f>'pivot times'!I52</f>
        <v>0.32703000801640836</v>
      </c>
      <c r="AI52" s="8">
        <f t="shared" si="6"/>
        <v>4.6797096759507752</v>
      </c>
      <c r="AJ52" s="8">
        <f t="shared" si="7"/>
        <v>6.641889724049225</v>
      </c>
      <c r="AK52" s="8">
        <f>'pivot times'!J52</f>
        <v>238.324421</v>
      </c>
      <c r="AL52" s="8">
        <f>'pivot times'!K52</f>
        <v>0</v>
      </c>
      <c r="AM52" s="8">
        <f t="shared" si="8"/>
        <v>238.324421</v>
      </c>
      <c r="AN52" s="8">
        <f t="shared" si="9"/>
        <v>238.324421</v>
      </c>
      <c r="AO52" s="8">
        <f>'pivot times'!L52</f>
        <v>237.22896399999999</v>
      </c>
      <c r="AP52" s="8">
        <f>'pivot times'!M52</f>
        <v>0.11105608348693603</v>
      </c>
      <c r="AQ52" s="8">
        <f t="shared" si="10"/>
        <v>236.89579574953919</v>
      </c>
      <c r="AR52" s="8">
        <f t="shared" si="11"/>
        <v>237.56213225046079</v>
      </c>
      <c r="AS52" s="8">
        <f>'pivot times'!N52</f>
        <v>261.74901499999999</v>
      </c>
      <c r="AT52" s="8">
        <f>'pivot times'!O52</f>
        <v>0</v>
      </c>
      <c r="AU52" s="8">
        <f t="shared" si="12"/>
        <v>261.74901499999999</v>
      </c>
      <c r="AV52" s="8">
        <f t="shared" si="13"/>
        <v>261.74901499999999</v>
      </c>
      <c r="AW52" s="8">
        <f>'pivot times'!P52</f>
        <v>257.26767749999999</v>
      </c>
      <c r="AX52" s="8">
        <f>'pivot times'!Q52</f>
        <v>8.4172912917505852E-2</v>
      </c>
      <c r="AY52" s="8">
        <f t="shared" si="14"/>
        <v>257.01515876124745</v>
      </c>
      <c r="AZ52" s="8">
        <f t="shared" si="15"/>
        <v>257.52019623875253</v>
      </c>
      <c r="BA52" s="8">
        <f>'pivot times'!R52</f>
        <v>26.108961571428576</v>
      </c>
      <c r="BB52" s="8">
        <f>'pivot times'!S52</f>
        <v>7.567723320778434</v>
      </c>
      <c r="BC52" s="8">
        <f t="shared" si="16"/>
        <v>3.4057916090932743</v>
      </c>
      <c r="BD52" s="8">
        <f t="shared" si="17"/>
        <v>48.812131533763875</v>
      </c>
    </row>
    <row r="53" spans="1:56" x14ac:dyDescent="0.25">
      <c r="A53" s="2">
        <v>46</v>
      </c>
      <c r="B53" s="7">
        <v>247.912182</v>
      </c>
      <c r="C53" s="7">
        <v>241.85799824999998</v>
      </c>
      <c r="D53" s="7">
        <v>18.167193666666666</v>
      </c>
      <c r="E53" s="7">
        <v>5.4849142222222218</v>
      </c>
      <c r="F53" s="7">
        <v>238.5609</v>
      </c>
      <c r="G53" s="7">
        <v>235.20935539999999</v>
      </c>
      <c r="H53" s="7">
        <v>261.81578400000001</v>
      </c>
      <c r="I53" s="7">
        <v>257.31654600000002</v>
      </c>
      <c r="J53" s="7">
        <v>21.33952425</v>
      </c>
      <c r="U53" s="8">
        <f>GETPIVOTDATA("Avg",'pivot times'!$A$3,"action","e0","world_size",10000,"number_of_steps_between_file_dumps",1,"omp_get_max_threads",A53)</f>
        <v>247.912182</v>
      </c>
      <c r="V53" s="8">
        <f>GETPIVOTDATA("StdDevp",'pivot times'!$A$3,"action","e0","world_size",10000,"number_of_steps_between_file_dumps",1,"omp_get_max_threads",A53)</f>
        <v>0</v>
      </c>
      <c r="W53" s="8">
        <f t="shared" si="0"/>
        <v>247.912182</v>
      </c>
      <c r="X53" s="8">
        <f t="shared" si="1"/>
        <v>247.912182</v>
      </c>
      <c r="Y53" s="8">
        <f>'pivot times'!D53</f>
        <v>241.85799824999998</v>
      </c>
      <c r="Z53" s="8">
        <f>'pivot times'!E53</f>
        <v>6.9894867604343824E-2</v>
      </c>
      <c r="AA53" s="8">
        <f t="shared" si="2"/>
        <v>241.64831364718694</v>
      </c>
      <c r="AB53" s="8">
        <f t="shared" si="3"/>
        <v>242.06768285281302</v>
      </c>
      <c r="AC53" s="8">
        <f>'pivot times'!F53</f>
        <v>18.167193666666666</v>
      </c>
      <c r="AD53" s="8">
        <f>'pivot times'!G53</f>
        <v>0.41653545216242965</v>
      </c>
      <c r="AE53" s="8">
        <f t="shared" si="4"/>
        <v>16.917587310179378</v>
      </c>
      <c r="AF53" s="8">
        <f t="shared" si="5"/>
        <v>19.416800023153954</v>
      </c>
      <c r="AG53" s="8">
        <f>'pivot times'!H53</f>
        <v>5.5593234000000002</v>
      </c>
      <c r="AH53" s="8">
        <f>'pivot times'!I53</f>
        <v>0.32528427565383383</v>
      </c>
      <c r="AI53" s="8">
        <f t="shared" si="6"/>
        <v>4.5834705730384986</v>
      </c>
      <c r="AJ53" s="8">
        <f t="shared" si="7"/>
        <v>6.5351762269615019</v>
      </c>
      <c r="AK53" s="8">
        <f>'pivot times'!J53</f>
        <v>238.5609</v>
      </c>
      <c r="AL53" s="8">
        <f>'pivot times'!K53</f>
        <v>0</v>
      </c>
      <c r="AM53" s="8">
        <f t="shared" si="8"/>
        <v>238.5609</v>
      </c>
      <c r="AN53" s="8">
        <f t="shared" si="9"/>
        <v>238.5609</v>
      </c>
      <c r="AO53" s="8">
        <f>'pivot times'!L53</f>
        <v>235.20935539999999</v>
      </c>
      <c r="AP53" s="8">
        <f>'pivot times'!M53</f>
        <v>4.0338640229643667</v>
      </c>
      <c r="AQ53" s="8">
        <f t="shared" si="10"/>
        <v>223.1077633311069</v>
      </c>
      <c r="AR53" s="8">
        <f t="shared" si="11"/>
        <v>247.31094746889309</v>
      </c>
      <c r="AS53" s="8">
        <f>'pivot times'!N53</f>
        <v>261.81578400000001</v>
      </c>
      <c r="AT53" s="8">
        <f>'pivot times'!O53</f>
        <v>0</v>
      </c>
      <c r="AU53" s="8">
        <f t="shared" si="12"/>
        <v>261.81578400000001</v>
      </c>
      <c r="AV53" s="8">
        <f t="shared" si="13"/>
        <v>261.81578400000001</v>
      </c>
      <c r="AW53" s="8">
        <f>'pivot times'!P53</f>
        <v>257.31654600000002</v>
      </c>
      <c r="AX53" s="8">
        <f>'pivot times'!Q53</f>
        <v>8.5755978430513885E-2</v>
      </c>
      <c r="AY53" s="8">
        <f t="shared" si="14"/>
        <v>257.05927806470845</v>
      </c>
      <c r="AZ53" s="8">
        <f t="shared" si="15"/>
        <v>257.57381393529158</v>
      </c>
      <c r="BA53" s="8">
        <f>'pivot times'!R53</f>
        <v>21.33952425</v>
      </c>
      <c r="BB53" s="8">
        <f>'pivot times'!S53</f>
        <v>9.4382373391227325</v>
      </c>
      <c r="BC53" s="8">
        <f t="shared" si="16"/>
        <v>-6.9751877673681975</v>
      </c>
      <c r="BD53" s="8">
        <f t="shared" si="17"/>
        <v>49.654236267368198</v>
      </c>
    </row>
    <row r="54" spans="1:56" x14ac:dyDescent="0.25">
      <c r="A54" s="2">
        <v>47</v>
      </c>
      <c r="B54" s="7">
        <v>248.20522199999999</v>
      </c>
      <c r="C54" s="7">
        <v>241.82480275</v>
      </c>
      <c r="D54" s="7">
        <v>17.805564</v>
      </c>
      <c r="E54" s="7">
        <v>6.0193964444444434</v>
      </c>
      <c r="F54" s="7">
        <v>246.15506099999999</v>
      </c>
      <c r="G54" s="7">
        <v>237.20712700000004</v>
      </c>
      <c r="H54" s="7">
        <v>262.097759</v>
      </c>
      <c r="I54" s="7">
        <v>257.27876425000005</v>
      </c>
      <c r="J54" s="7">
        <v>22.073097999999998</v>
      </c>
      <c r="U54" s="8">
        <f>GETPIVOTDATA("Avg",'pivot times'!$A$3,"action","e0","world_size",10000,"number_of_steps_between_file_dumps",1,"omp_get_max_threads",A54)</f>
        <v>248.20522199999999</v>
      </c>
      <c r="V54" s="8">
        <f>GETPIVOTDATA("StdDevp",'pivot times'!$A$3,"action","e0","world_size",10000,"number_of_steps_between_file_dumps",1,"omp_get_max_threads",A54)</f>
        <v>0</v>
      </c>
      <c r="W54" s="8">
        <f t="shared" si="0"/>
        <v>248.20522199999999</v>
      </c>
      <c r="X54" s="8">
        <f t="shared" si="1"/>
        <v>248.20522199999999</v>
      </c>
      <c r="Y54" s="8">
        <f>'pivot times'!D54</f>
        <v>241.82480275</v>
      </c>
      <c r="Z54" s="8">
        <f>'pivot times'!E54</f>
        <v>8.3051206224120225E-2</v>
      </c>
      <c r="AA54" s="8">
        <f t="shared" si="2"/>
        <v>241.57564913132765</v>
      </c>
      <c r="AB54" s="8">
        <f t="shared" si="3"/>
        <v>242.07395636867236</v>
      </c>
      <c r="AC54" s="8">
        <f>'pivot times'!F54</f>
        <v>17.805564</v>
      </c>
      <c r="AD54" s="8">
        <f>'pivot times'!G54</f>
        <v>0.494452566302023</v>
      </c>
      <c r="AE54" s="8">
        <f t="shared" si="4"/>
        <v>16.322206301093932</v>
      </c>
      <c r="AF54" s="8">
        <f t="shared" si="5"/>
        <v>19.288921698906069</v>
      </c>
      <c r="AG54" s="8">
        <f>'pivot times'!H54</f>
        <v>6.4856847999999996</v>
      </c>
      <c r="AH54" s="8">
        <f>'pivot times'!I54</f>
        <v>1.9409845761238194</v>
      </c>
      <c r="AI54" s="8">
        <f t="shared" si="6"/>
        <v>0.66273107162854128</v>
      </c>
      <c r="AJ54" s="8">
        <f t="shared" si="7"/>
        <v>12.308638528371457</v>
      </c>
      <c r="AK54" s="8">
        <f>'pivot times'!J54</f>
        <v>246.15506099999999</v>
      </c>
      <c r="AL54" s="8">
        <f>'pivot times'!K54</f>
        <v>0</v>
      </c>
      <c r="AM54" s="8">
        <f t="shared" si="8"/>
        <v>246.15506099999999</v>
      </c>
      <c r="AN54" s="8">
        <f t="shared" si="9"/>
        <v>246.15506099999999</v>
      </c>
      <c r="AO54" s="8">
        <f>'pivot times'!L54</f>
        <v>237.20712700000004</v>
      </c>
      <c r="AP54" s="8">
        <f>'pivot times'!M54</f>
        <v>0.13480092581444655</v>
      </c>
      <c r="AQ54" s="8">
        <f t="shared" si="10"/>
        <v>236.80272422255669</v>
      </c>
      <c r="AR54" s="8">
        <f t="shared" si="11"/>
        <v>237.61152977744339</v>
      </c>
      <c r="AS54" s="8">
        <f>'pivot times'!N54</f>
        <v>262.097759</v>
      </c>
      <c r="AT54" s="8">
        <f>'pivot times'!O54</f>
        <v>0</v>
      </c>
      <c r="AU54" s="8">
        <f t="shared" si="12"/>
        <v>262.097759</v>
      </c>
      <c r="AV54" s="8">
        <f t="shared" si="13"/>
        <v>262.097759</v>
      </c>
      <c r="AW54" s="8">
        <f>'pivot times'!P54</f>
        <v>257.27876425000005</v>
      </c>
      <c r="AX54" s="8">
        <f>'pivot times'!Q54</f>
        <v>0.1287097410125973</v>
      </c>
      <c r="AY54" s="8">
        <f t="shared" si="14"/>
        <v>256.89263502696224</v>
      </c>
      <c r="AZ54" s="8">
        <f t="shared" si="15"/>
        <v>257.66489347303786</v>
      </c>
      <c r="BA54" s="8">
        <f>'pivot times'!R54</f>
        <v>22.073098000000005</v>
      </c>
      <c r="BB54" s="8">
        <f>'pivot times'!S54</f>
        <v>9.0800087901737854</v>
      </c>
      <c r="BC54" s="8">
        <f t="shared" si="16"/>
        <v>-5.1669283705213509</v>
      </c>
      <c r="BD54" s="8">
        <f t="shared" si="17"/>
        <v>49.313124370521365</v>
      </c>
    </row>
    <row r="55" spans="1:56" x14ac:dyDescent="0.25">
      <c r="A55" s="2">
        <v>48</v>
      </c>
      <c r="B55" s="7">
        <v>248.176635</v>
      </c>
      <c r="C55" s="7">
        <v>241.82775999999998</v>
      </c>
      <c r="D55" s="7">
        <v>18.008941333333333</v>
      </c>
      <c r="E55" s="7">
        <v>5.2121762222222223</v>
      </c>
      <c r="F55" s="7">
        <v>238.19205500000001</v>
      </c>
      <c r="G55" s="7">
        <v>237.33702460000001</v>
      </c>
      <c r="H55" s="7">
        <v>261.67018300000001</v>
      </c>
      <c r="I55" s="7">
        <v>257.18900125000005</v>
      </c>
      <c r="J55" s="7">
        <v>19.91024775</v>
      </c>
      <c r="U55" s="8">
        <f>GETPIVOTDATA("Avg",'pivot times'!$A$3,"action","e0","world_size",10000,"number_of_steps_between_file_dumps",1,"omp_get_max_threads",A55)</f>
        <v>248.176635</v>
      </c>
      <c r="V55" s="8">
        <f>GETPIVOTDATA("StdDevp",'pivot times'!$A$3,"action","e0","world_size",10000,"number_of_steps_between_file_dumps",1,"omp_get_max_threads",A55)</f>
        <v>0</v>
      </c>
      <c r="W55" s="8">
        <f t="shared" si="0"/>
        <v>248.176635</v>
      </c>
      <c r="X55" s="8">
        <f t="shared" si="1"/>
        <v>248.176635</v>
      </c>
      <c r="Y55" s="8">
        <f>'pivot times'!D55</f>
        <v>241.82775999999998</v>
      </c>
      <c r="Z55" s="8">
        <f>'pivot times'!E55</f>
        <v>0.11605727976141153</v>
      </c>
      <c r="AA55" s="8">
        <f t="shared" si="2"/>
        <v>241.47958816071574</v>
      </c>
      <c r="AB55" s="8">
        <f t="shared" si="3"/>
        <v>242.17593183928423</v>
      </c>
      <c r="AC55" s="8">
        <f>'pivot times'!F55</f>
        <v>18.008941333333333</v>
      </c>
      <c r="AD55" s="8">
        <f>'pivot times'!G55</f>
        <v>0.49437236420627317</v>
      </c>
      <c r="AE55" s="8">
        <f t="shared" si="4"/>
        <v>16.525824240714513</v>
      </c>
      <c r="AF55" s="8">
        <f t="shared" si="5"/>
        <v>19.492058425952152</v>
      </c>
      <c r="AG55" s="8">
        <f>'pivot times'!H55</f>
        <v>5.3124647999999999</v>
      </c>
      <c r="AH55" s="8">
        <f>'pivot times'!I55</f>
        <v>0.30845227440846795</v>
      </c>
      <c r="AI55" s="8">
        <f t="shared" si="6"/>
        <v>4.3871079767745957</v>
      </c>
      <c r="AJ55" s="8">
        <f t="shared" si="7"/>
        <v>6.237821623225404</v>
      </c>
      <c r="AK55" s="8">
        <f>'pivot times'!J55</f>
        <v>238.19205500000001</v>
      </c>
      <c r="AL55" s="8">
        <f>'pivot times'!K55</f>
        <v>0</v>
      </c>
      <c r="AM55" s="8">
        <f t="shared" si="8"/>
        <v>238.19205500000001</v>
      </c>
      <c r="AN55" s="8">
        <f t="shared" si="9"/>
        <v>238.19205500000001</v>
      </c>
      <c r="AO55" s="8">
        <f>'pivot times'!L55</f>
        <v>237.33702460000001</v>
      </c>
      <c r="AP55" s="8">
        <f>'pivot times'!M55</f>
        <v>0.16970551358067992</v>
      </c>
      <c r="AQ55" s="8">
        <f t="shared" si="10"/>
        <v>236.82790805925796</v>
      </c>
      <c r="AR55" s="8">
        <f t="shared" si="11"/>
        <v>237.84614114074205</v>
      </c>
      <c r="AS55" s="8">
        <f>'pivot times'!N55</f>
        <v>261.67018300000001</v>
      </c>
      <c r="AT55" s="8">
        <f>'pivot times'!O55</f>
        <v>0</v>
      </c>
      <c r="AU55" s="8">
        <f t="shared" si="12"/>
        <v>261.67018300000001</v>
      </c>
      <c r="AV55" s="8">
        <f t="shared" si="13"/>
        <v>261.67018300000001</v>
      </c>
      <c r="AW55" s="8">
        <f>'pivot times'!P55</f>
        <v>257.18900125000005</v>
      </c>
      <c r="AX55" s="8">
        <f>'pivot times'!Q55</f>
        <v>0.1041353928320929</v>
      </c>
      <c r="AY55" s="8">
        <f t="shared" si="14"/>
        <v>256.87659507150374</v>
      </c>
      <c r="AZ55" s="8">
        <f t="shared" si="15"/>
        <v>257.50140742849635</v>
      </c>
      <c r="BA55" s="8">
        <f>'pivot times'!R55</f>
        <v>19.91024775</v>
      </c>
      <c r="BB55" s="8">
        <f>'pivot times'!S55</f>
        <v>8.9890914259441548</v>
      </c>
      <c r="BC55" s="8">
        <f t="shared" si="16"/>
        <v>-7.0570265278324662</v>
      </c>
      <c r="BD55" s="8">
        <f t="shared" si="17"/>
        <v>46.87752202783247</v>
      </c>
    </row>
    <row r="56" spans="1:56" x14ac:dyDescent="0.25">
      <c r="A56" s="2">
        <v>49</v>
      </c>
      <c r="B56" s="7">
        <v>248.138049</v>
      </c>
      <c r="C56" s="7">
        <v>241.86437475</v>
      </c>
      <c r="D56" s="7">
        <v>17.793447333333333</v>
      </c>
      <c r="E56" s="7">
        <v>5.0926917777777776</v>
      </c>
      <c r="F56" s="7">
        <v>246.5772</v>
      </c>
      <c r="G56" s="7">
        <v>237.24434360000001</v>
      </c>
      <c r="H56" s="7">
        <v>261.69375200000002</v>
      </c>
      <c r="I56" s="7">
        <v>257.27294075000003</v>
      </c>
      <c r="J56" s="7">
        <v>18.850676142857139</v>
      </c>
      <c r="U56" s="8">
        <f>GETPIVOTDATA("Avg",'pivot times'!$A$3,"action","e0","world_size",10000,"number_of_steps_between_file_dumps",1,"omp_get_max_threads",A56)</f>
        <v>248.138049</v>
      </c>
      <c r="V56" s="8">
        <f>GETPIVOTDATA("StdDevp",'pivot times'!$A$3,"action","e0","world_size",10000,"number_of_steps_between_file_dumps",1,"omp_get_max_threads",A56)</f>
        <v>0</v>
      </c>
      <c r="W56" s="8">
        <f t="shared" si="0"/>
        <v>248.138049</v>
      </c>
      <c r="X56" s="8">
        <f t="shared" si="1"/>
        <v>248.138049</v>
      </c>
      <c r="Y56" s="8">
        <f>'pivot times'!D56</f>
        <v>241.86437475</v>
      </c>
      <c r="Z56" s="8">
        <f>'pivot times'!E56</f>
        <v>0.18108960462012158</v>
      </c>
      <c r="AA56" s="8">
        <f t="shared" si="2"/>
        <v>241.32110593613965</v>
      </c>
      <c r="AB56" s="8">
        <f t="shared" si="3"/>
        <v>242.40764356386035</v>
      </c>
      <c r="AC56" s="8">
        <f>'pivot times'!F56</f>
        <v>17.793447333333333</v>
      </c>
      <c r="AD56" s="8">
        <f>'pivot times'!G56</f>
        <v>0.54110731133631962</v>
      </c>
      <c r="AE56" s="8">
        <f t="shared" si="4"/>
        <v>16.170125399324373</v>
      </c>
      <c r="AF56" s="8">
        <f t="shared" si="5"/>
        <v>19.416769267342293</v>
      </c>
      <c r="AG56" s="8">
        <f>'pivot times'!H56</f>
        <v>5.2000947000000002</v>
      </c>
      <c r="AH56" s="8">
        <f>'pivot times'!I56</f>
        <v>0.3248931641928029</v>
      </c>
      <c r="AI56" s="8">
        <f t="shared" si="6"/>
        <v>4.2254152074215918</v>
      </c>
      <c r="AJ56" s="8">
        <f t="shared" si="7"/>
        <v>6.1747741925784085</v>
      </c>
      <c r="AK56" s="8">
        <f>'pivot times'!J56</f>
        <v>246.5772</v>
      </c>
      <c r="AL56" s="8">
        <f>'pivot times'!K56</f>
        <v>0</v>
      </c>
      <c r="AM56" s="8">
        <f t="shared" si="8"/>
        <v>246.5772</v>
      </c>
      <c r="AN56" s="8">
        <f t="shared" si="9"/>
        <v>246.5772</v>
      </c>
      <c r="AO56" s="8">
        <f>'pivot times'!L56</f>
        <v>237.24434360000001</v>
      </c>
      <c r="AP56" s="8">
        <f>'pivot times'!M56</f>
        <v>0.12789211139939546</v>
      </c>
      <c r="AQ56" s="8">
        <f t="shared" si="10"/>
        <v>236.86066726580182</v>
      </c>
      <c r="AR56" s="8">
        <f t="shared" si="11"/>
        <v>237.62801993419819</v>
      </c>
      <c r="AS56" s="8">
        <f>'pivot times'!N56</f>
        <v>261.69375200000002</v>
      </c>
      <c r="AT56" s="8">
        <f>'pivot times'!O56</f>
        <v>0</v>
      </c>
      <c r="AU56" s="8">
        <f t="shared" si="12"/>
        <v>261.69375200000002</v>
      </c>
      <c r="AV56" s="8">
        <f t="shared" si="13"/>
        <v>261.69375200000002</v>
      </c>
      <c r="AW56" s="8">
        <f>'pivot times'!P56</f>
        <v>257.27294075000003</v>
      </c>
      <c r="AX56" s="8">
        <f>'pivot times'!Q56</f>
        <v>0.18392827096283462</v>
      </c>
      <c r="AY56" s="8">
        <f t="shared" si="14"/>
        <v>256.72115593711152</v>
      </c>
      <c r="AZ56" s="8">
        <f t="shared" si="15"/>
        <v>257.82472556288855</v>
      </c>
      <c r="BA56" s="8">
        <f>'pivot times'!R56</f>
        <v>18.850676142857139</v>
      </c>
      <c r="BB56" s="8">
        <f>'pivot times'!S56</f>
        <v>8.9405976519509274</v>
      </c>
      <c r="BC56" s="8">
        <f t="shared" si="16"/>
        <v>-7.9711168129956427</v>
      </c>
      <c r="BD56" s="8">
        <f t="shared" si="17"/>
        <v>45.672469098709925</v>
      </c>
    </row>
    <row r="57" spans="1:56" x14ac:dyDescent="0.25">
      <c r="A57" s="2">
        <v>50</v>
      </c>
      <c r="B57" s="7">
        <v>245.98509799999999</v>
      </c>
      <c r="C57" s="7">
        <v>241.91202225000001</v>
      </c>
      <c r="D57" s="7">
        <v>17.637664666666666</v>
      </c>
      <c r="E57" s="7">
        <v>5.1377647777777771</v>
      </c>
      <c r="F57" s="7">
        <v>237.45379</v>
      </c>
      <c r="G57" s="7">
        <v>237.2101298</v>
      </c>
      <c r="H57" s="7">
        <v>261.59395999999998</v>
      </c>
      <c r="I57" s="7">
        <v>257.15863424999998</v>
      </c>
      <c r="J57" s="7">
        <v>21.831402321428566</v>
      </c>
      <c r="U57" s="8">
        <f>GETPIVOTDATA("Avg",'pivot times'!$A$3,"action","e0","world_size",10000,"number_of_steps_between_file_dumps",1,"omp_get_max_threads",A57)</f>
        <v>245.98509799999999</v>
      </c>
      <c r="V57" s="8">
        <f>GETPIVOTDATA("StdDevp",'pivot times'!$A$3,"action","e0","world_size",10000,"number_of_steps_between_file_dumps",1,"omp_get_max_threads",A57)</f>
        <v>0</v>
      </c>
      <c r="W57" s="8">
        <f t="shared" si="0"/>
        <v>245.98509799999999</v>
      </c>
      <c r="X57" s="8">
        <f t="shared" si="1"/>
        <v>245.98509799999999</v>
      </c>
      <c r="Y57" s="8">
        <f>'pivot times'!D57</f>
        <v>241.91202225000001</v>
      </c>
      <c r="Z57" s="8">
        <f>'pivot times'!E57</f>
        <v>0.1545430753613562</v>
      </c>
      <c r="AA57" s="8">
        <f t="shared" si="2"/>
        <v>241.44839302391594</v>
      </c>
      <c r="AB57" s="8">
        <f t="shared" si="3"/>
        <v>242.37565147608407</v>
      </c>
      <c r="AC57" s="8">
        <f>'pivot times'!F57</f>
        <v>17.637664666666666</v>
      </c>
      <c r="AD57" s="8">
        <f>'pivot times'!G57</f>
        <v>0.2173278620493429</v>
      </c>
      <c r="AE57" s="8">
        <f t="shared" si="4"/>
        <v>16.985681080518638</v>
      </c>
      <c r="AF57" s="8">
        <f t="shared" si="5"/>
        <v>18.289648252814693</v>
      </c>
      <c r="AG57" s="8">
        <f>'pivot times'!H57</f>
        <v>5.4254003999999991</v>
      </c>
      <c r="AH57" s="8">
        <f>'pivot times'!I57</f>
        <v>0.912476582460092</v>
      </c>
      <c r="AI57" s="8">
        <f t="shared" si="6"/>
        <v>2.6879706526197231</v>
      </c>
      <c r="AJ57" s="8">
        <f t="shared" si="7"/>
        <v>8.1628301473802747</v>
      </c>
      <c r="AK57" s="8">
        <f>'pivot times'!J57</f>
        <v>237.45379</v>
      </c>
      <c r="AL57" s="8">
        <f>'pivot times'!K57</f>
        <v>0</v>
      </c>
      <c r="AM57" s="8">
        <f t="shared" si="8"/>
        <v>237.45379</v>
      </c>
      <c r="AN57" s="8">
        <f t="shared" si="9"/>
        <v>237.45379</v>
      </c>
      <c r="AO57" s="8">
        <f>'pivot times'!L57</f>
        <v>237.2101298</v>
      </c>
      <c r="AP57" s="8">
        <f>'pivot times'!M57</f>
        <v>0.10643961064352421</v>
      </c>
      <c r="AQ57" s="8">
        <f t="shared" si="10"/>
        <v>236.89081096806945</v>
      </c>
      <c r="AR57" s="8">
        <f t="shared" si="11"/>
        <v>237.52944863193056</v>
      </c>
      <c r="AS57" s="8">
        <f>'pivot times'!N57</f>
        <v>261.59395999999998</v>
      </c>
      <c r="AT57" s="8">
        <f>'pivot times'!O57</f>
        <v>0</v>
      </c>
      <c r="AU57" s="8">
        <f t="shared" si="12"/>
        <v>261.59395999999998</v>
      </c>
      <c r="AV57" s="8">
        <f t="shared" si="13"/>
        <v>261.59395999999998</v>
      </c>
      <c r="AW57" s="8">
        <f>'pivot times'!P57</f>
        <v>257.15863424999998</v>
      </c>
      <c r="AX57" s="8">
        <f>'pivot times'!Q57</f>
        <v>0.17342588524835761</v>
      </c>
      <c r="AY57" s="8">
        <f t="shared" si="14"/>
        <v>256.6383565942549</v>
      </c>
      <c r="AZ57" s="8">
        <f t="shared" si="15"/>
        <v>257.67891190574505</v>
      </c>
      <c r="BA57" s="8">
        <f>'pivot times'!R57</f>
        <v>21.831402321428566</v>
      </c>
      <c r="BB57" s="8">
        <f>'pivot times'!S57</f>
        <v>9.0477290995250179</v>
      </c>
      <c r="BC57" s="8">
        <f t="shared" si="16"/>
        <v>-5.3117849771464876</v>
      </c>
      <c r="BD57" s="8">
        <f t="shared" si="17"/>
        <v>48.97458962000362</v>
      </c>
    </row>
    <row r="58" spans="1:56" x14ac:dyDescent="0.25">
      <c r="A58" s="2">
        <v>51</v>
      </c>
      <c r="B58" s="7">
        <v>246.07598300000001</v>
      </c>
      <c r="C58" s="7">
        <v>241.81657674999997</v>
      </c>
      <c r="D58" s="7">
        <v>17.569430666666666</v>
      </c>
      <c r="E58" s="7">
        <v>4.9755373333333335</v>
      </c>
      <c r="F58" s="7">
        <v>246.09014999999999</v>
      </c>
      <c r="G58" s="7">
        <v>237.1854238</v>
      </c>
      <c r="H58" s="7">
        <v>261.51730900000001</v>
      </c>
      <c r="I58" s="7">
        <v>257.22769425000001</v>
      </c>
      <c r="J58" s="7">
        <v>17.737151851851849</v>
      </c>
      <c r="U58" s="8">
        <f>GETPIVOTDATA("Avg",'pivot times'!$A$3,"action","e0","world_size",10000,"number_of_steps_between_file_dumps",1,"omp_get_max_threads",A58)</f>
        <v>246.07598300000001</v>
      </c>
      <c r="V58" s="8">
        <f>GETPIVOTDATA("StdDevp",'pivot times'!$A$3,"action","e0","world_size",10000,"number_of_steps_between_file_dumps",1,"omp_get_max_threads",A58)</f>
        <v>0</v>
      </c>
      <c r="W58" s="8">
        <f t="shared" si="0"/>
        <v>246.07598300000001</v>
      </c>
      <c r="X58" s="8">
        <f t="shared" si="1"/>
        <v>246.07598300000001</v>
      </c>
      <c r="Y58" s="8">
        <f>'pivot times'!D58</f>
        <v>241.81657674999997</v>
      </c>
      <c r="Z58" s="8">
        <f>'pivot times'!E58</f>
        <v>3.9094682378110042E-2</v>
      </c>
      <c r="AA58" s="8">
        <f t="shared" si="2"/>
        <v>241.69929270286565</v>
      </c>
      <c r="AB58" s="8">
        <f t="shared" si="3"/>
        <v>241.93386079713429</v>
      </c>
      <c r="AC58" s="8">
        <f>'pivot times'!F58</f>
        <v>17.569430666666666</v>
      </c>
      <c r="AD58" s="8">
        <f>'pivot times'!G58</f>
        <v>0.48710687529901908</v>
      </c>
      <c r="AE58" s="8">
        <f t="shared" si="4"/>
        <v>16.10811004076961</v>
      </c>
      <c r="AF58" s="8">
        <f t="shared" si="5"/>
        <v>19.030751292563721</v>
      </c>
      <c r="AG58" s="8">
        <f>'pivot times'!H58</f>
        <v>5.0469968999999999</v>
      </c>
      <c r="AH58" s="8">
        <f>'pivot times'!I58</f>
        <v>0.22230671504767835</v>
      </c>
      <c r="AI58" s="8">
        <f t="shared" si="6"/>
        <v>4.3800767548569652</v>
      </c>
      <c r="AJ58" s="8">
        <f t="shared" si="7"/>
        <v>5.7139170451430346</v>
      </c>
      <c r="AK58" s="8">
        <f>'pivot times'!J58</f>
        <v>246.09014999999999</v>
      </c>
      <c r="AL58" s="8">
        <f>'pivot times'!K58</f>
        <v>0</v>
      </c>
      <c r="AM58" s="8">
        <f t="shared" si="8"/>
        <v>246.09014999999999</v>
      </c>
      <c r="AN58" s="8">
        <f t="shared" si="9"/>
        <v>246.09014999999999</v>
      </c>
      <c r="AO58" s="8">
        <f>'pivot times'!L58</f>
        <v>237.1854238</v>
      </c>
      <c r="AP58" s="8">
        <f>'pivot times'!M58</f>
        <v>7.5308305264426015E-2</v>
      </c>
      <c r="AQ58" s="8">
        <f t="shared" si="10"/>
        <v>236.95949888420671</v>
      </c>
      <c r="AR58" s="8">
        <f t="shared" si="11"/>
        <v>237.41134871579328</v>
      </c>
      <c r="AS58" s="8">
        <f>'pivot times'!N58</f>
        <v>261.51730900000001</v>
      </c>
      <c r="AT58" s="8">
        <f>'pivot times'!O58</f>
        <v>0</v>
      </c>
      <c r="AU58" s="8">
        <f t="shared" si="12"/>
        <v>261.51730900000001</v>
      </c>
      <c r="AV58" s="8">
        <f t="shared" si="13"/>
        <v>261.51730900000001</v>
      </c>
      <c r="AW58" s="8">
        <f>'pivot times'!P58</f>
        <v>257.22769425000001</v>
      </c>
      <c r="AX58" s="8">
        <f>'pivot times'!Q58</f>
        <v>0.15328414990326994</v>
      </c>
      <c r="AY58" s="8">
        <f t="shared" si="14"/>
        <v>256.76784180029023</v>
      </c>
      <c r="AZ58" s="8">
        <f t="shared" si="15"/>
        <v>257.6875466997098</v>
      </c>
      <c r="BA58" s="8">
        <f>'pivot times'!R58</f>
        <v>17.737151851851849</v>
      </c>
      <c r="BB58" s="8">
        <f>'pivot times'!S58</f>
        <v>8.9005041359941846</v>
      </c>
      <c r="BC58" s="8">
        <f t="shared" si="16"/>
        <v>-8.9643605561307069</v>
      </c>
      <c r="BD58" s="8">
        <f t="shared" si="17"/>
        <v>44.438664259834404</v>
      </c>
    </row>
    <row r="59" spans="1:56" x14ac:dyDescent="0.25">
      <c r="A59" s="2">
        <v>52</v>
      </c>
      <c r="B59" s="7">
        <v>246.05617100000001</v>
      </c>
      <c r="C59" s="7">
        <v>241.87565699999999</v>
      </c>
      <c r="D59" s="7">
        <v>17.291319666666666</v>
      </c>
      <c r="E59" s="7">
        <v>5.1989811000000001</v>
      </c>
      <c r="F59" s="7">
        <v>246.09413799999999</v>
      </c>
      <c r="G59" s="7">
        <v>237.1745688</v>
      </c>
      <c r="H59" s="7">
        <v>261.67620599999998</v>
      </c>
      <c r="I59" s="7">
        <v>257.21647199999995</v>
      </c>
      <c r="J59" s="7">
        <v>22.021737307692305</v>
      </c>
      <c r="U59" s="8">
        <f>GETPIVOTDATA("Avg",'pivot times'!$A$3,"action","e0","world_size",10000,"number_of_steps_between_file_dumps",1,"omp_get_max_threads",A59)</f>
        <v>246.05617100000001</v>
      </c>
      <c r="V59" s="8">
        <f>GETPIVOTDATA("StdDevp",'pivot times'!$A$3,"action","e0","world_size",10000,"number_of_steps_between_file_dumps",1,"omp_get_max_threads",A59)</f>
        <v>0</v>
      </c>
      <c r="W59" s="8">
        <f t="shared" si="0"/>
        <v>246.05617100000001</v>
      </c>
      <c r="X59" s="8">
        <f t="shared" si="1"/>
        <v>246.05617100000001</v>
      </c>
      <c r="Y59" s="8">
        <f>'pivot times'!D59</f>
        <v>241.87565699999999</v>
      </c>
      <c r="Z59" s="8">
        <f>'pivot times'!E59</f>
        <v>6.7500196463677178E-2</v>
      </c>
      <c r="AA59" s="8">
        <f t="shared" si="2"/>
        <v>241.67315641060895</v>
      </c>
      <c r="AB59" s="8">
        <f t="shared" si="3"/>
        <v>242.07815758939103</v>
      </c>
      <c r="AC59" s="8">
        <f>'pivot times'!F59</f>
        <v>17.291319666666666</v>
      </c>
      <c r="AD59" s="8">
        <f>'pivot times'!G59</f>
        <v>0.55797789004964093</v>
      </c>
      <c r="AE59" s="8">
        <f t="shared" si="4"/>
        <v>15.617385996517744</v>
      </c>
      <c r="AF59" s="8">
        <f t="shared" si="5"/>
        <v>18.965253336815589</v>
      </c>
      <c r="AG59" s="8">
        <f>'pivot times'!H59</f>
        <v>5.1989811000000001</v>
      </c>
      <c r="AH59" s="8">
        <f>'pivot times'!I59</f>
        <v>0.4730174698529514</v>
      </c>
      <c r="AI59" s="8">
        <f t="shared" si="6"/>
        <v>3.779928690441146</v>
      </c>
      <c r="AJ59" s="8">
        <f t="shared" si="7"/>
        <v>6.6180335095588543</v>
      </c>
      <c r="AK59" s="8">
        <f>'pivot times'!J59</f>
        <v>246.09413799999999</v>
      </c>
      <c r="AL59" s="8">
        <f>'pivot times'!K59</f>
        <v>0</v>
      </c>
      <c r="AM59" s="8">
        <f t="shared" si="8"/>
        <v>246.09413799999999</v>
      </c>
      <c r="AN59" s="8">
        <f t="shared" si="9"/>
        <v>246.09413799999999</v>
      </c>
      <c r="AO59" s="8">
        <f>'pivot times'!L59</f>
        <v>237.1745688</v>
      </c>
      <c r="AP59" s="8">
        <f>'pivot times'!M59</f>
        <v>0.10682216708966349</v>
      </c>
      <c r="AQ59" s="8">
        <f t="shared" si="10"/>
        <v>236.85410229873102</v>
      </c>
      <c r="AR59" s="8">
        <f t="shared" si="11"/>
        <v>237.49503530126898</v>
      </c>
      <c r="AS59" s="8">
        <f>'pivot times'!N59</f>
        <v>261.67620599999998</v>
      </c>
      <c r="AT59" s="8">
        <f>'pivot times'!O59</f>
        <v>0</v>
      </c>
      <c r="AU59" s="8">
        <f t="shared" si="12"/>
        <v>261.67620599999998</v>
      </c>
      <c r="AV59" s="8">
        <f t="shared" si="13"/>
        <v>261.67620599999998</v>
      </c>
      <c r="AW59" s="8">
        <f>'pivot times'!P59</f>
        <v>257.21647199999995</v>
      </c>
      <c r="AX59" s="8">
        <f>'pivot times'!Q59</f>
        <v>0.12200348467240726</v>
      </c>
      <c r="AY59" s="8">
        <f t="shared" si="14"/>
        <v>256.85046154598274</v>
      </c>
      <c r="AZ59" s="8">
        <f t="shared" si="15"/>
        <v>257.58248245401717</v>
      </c>
      <c r="BA59" s="8">
        <f>'pivot times'!R59</f>
        <v>23.289516851851857</v>
      </c>
      <c r="BB59" s="8">
        <f>'pivot times'!S59</f>
        <v>11.135900762443443</v>
      </c>
      <c r="BC59" s="8">
        <f t="shared" si="16"/>
        <v>-10.118185435478473</v>
      </c>
      <c r="BD59" s="8">
        <f t="shared" si="17"/>
        <v>56.697219139182188</v>
      </c>
    </row>
    <row r="60" spans="1:56" x14ac:dyDescent="0.25">
      <c r="A60" s="2">
        <v>53</v>
      </c>
      <c r="B60" s="7">
        <v>247.266344</v>
      </c>
      <c r="C60" s="7">
        <v>241.78279674999999</v>
      </c>
      <c r="D60" s="7">
        <v>17.531028666666668</v>
      </c>
      <c r="E60" s="7">
        <v>4.9510964444444454</v>
      </c>
      <c r="F60" s="7">
        <v>236.74940100000001</v>
      </c>
      <c r="G60" s="7">
        <v>237.23472999999998</v>
      </c>
      <c r="H60" s="7">
        <v>261.75836099999998</v>
      </c>
      <c r="I60" s="7">
        <v>257.12348700000001</v>
      </c>
      <c r="J60" s="7">
        <v>20.976530925925925</v>
      </c>
      <c r="U60" s="8">
        <f>GETPIVOTDATA("Avg",'pivot times'!$A$3,"action","e0","world_size",10000,"number_of_steps_between_file_dumps",1,"omp_get_max_threads",A60)</f>
        <v>247.266344</v>
      </c>
      <c r="V60" s="8">
        <f>GETPIVOTDATA("StdDevp",'pivot times'!$A$3,"action","e0","world_size",10000,"number_of_steps_between_file_dumps",1,"omp_get_max_threads",A60)</f>
        <v>0</v>
      </c>
      <c r="W60" s="8">
        <f t="shared" si="0"/>
        <v>247.266344</v>
      </c>
      <c r="X60" s="8">
        <f t="shared" si="1"/>
        <v>247.266344</v>
      </c>
      <c r="Y60" s="8">
        <f>'pivot times'!D60</f>
        <v>241.78279674999999</v>
      </c>
      <c r="Z60" s="8">
        <f>'pivot times'!E60</f>
        <v>0.15601456784625981</v>
      </c>
      <c r="AA60" s="8">
        <f t="shared" si="2"/>
        <v>241.31475304646122</v>
      </c>
      <c r="AB60" s="8">
        <f t="shared" si="3"/>
        <v>242.25084045353876</v>
      </c>
      <c r="AC60" s="8">
        <f>'pivot times'!F60</f>
        <v>17.531028666666668</v>
      </c>
      <c r="AD60" s="8">
        <f>'pivot times'!G60</f>
        <v>0.82359154333539242</v>
      </c>
      <c r="AE60" s="8">
        <f t="shared" si="4"/>
        <v>15.06025403666049</v>
      </c>
      <c r="AF60" s="8">
        <f t="shared" si="5"/>
        <v>20.001803296672847</v>
      </c>
      <c r="AG60" s="8">
        <f>'pivot times'!H60</f>
        <v>5.0557015000000005</v>
      </c>
      <c r="AH60" s="8">
        <f>'pivot times'!I60</f>
        <v>0.38954574133988307</v>
      </c>
      <c r="AI60" s="8">
        <f t="shared" si="6"/>
        <v>3.8870642759803511</v>
      </c>
      <c r="AJ60" s="8">
        <f t="shared" si="7"/>
        <v>6.2243387240196499</v>
      </c>
      <c r="AK60" s="8">
        <f>'pivot times'!J60</f>
        <v>236.74940100000001</v>
      </c>
      <c r="AL60" s="8">
        <f>'pivot times'!K60</f>
        <v>0</v>
      </c>
      <c r="AM60" s="8">
        <f t="shared" si="8"/>
        <v>236.74940100000001</v>
      </c>
      <c r="AN60" s="8">
        <f t="shared" si="9"/>
        <v>236.74940100000001</v>
      </c>
      <c r="AO60" s="8">
        <f>'pivot times'!L60</f>
        <v>237.23472999999998</v>
      </c>
      <c r="AP60" s="8">
        <f>'pivot times'!M60</f>
        <v>2.5278128316885893E-2</v>
      </c>
      <c r="AQ60" s="8">
        <f t="shared" si="10"/>
        <v>237.15889561504932</v>
      </c>
      <c r="AR60" s="8">
        <f t="shared" si="11"/>
        <v>237.31056438495065</v>
      </c>
      <c r="AS60" s="8">
        <f>'pivot times'!N60</f>
        <v>261.75836099999998</v>
      </c>
      <c r="AT60" s="8">
        <f>'pivot times'!O60</f>
        <v>0</v>
      </c>
      <c r="AU60" s="8">
        <f t="shared" si="12"/>
        <v>261.75836099999998</v>
      </c>
      <c r="AV60" s="8">
        <f t="shared" si="13"/>
        <v>261.75836099999998</v>
      </c>
      <c r="AW60" s="8">
        <f>'pivot times'!P60</f>
        <v>257.12348700000001</v>
      </c>
      <c r="AX60" s="8">
        <f>'pivot times'!Q60</f>
        <v>0.12991535552813643</v>
      </c>
      <c r="AY60" s="8">
        <f t="shared" si="14"/>
        <v>256.73374093341562</v>
      </c>
      <c r="AZ60" s="8">
        <f t="shared" si="15"/>
        <v>257.51323306658441</v>
      </c>
      <c r="BA60" s="8">
        <f>'pivot times'!R60</f>
        <v>20.976530925925925</v>
      </c>
      <c r="BB60" s="8">
        <f>'pivot times'!S60</f>
        <v>9.3978188170333041</v>
      </c>
      <c r="BC60" s="8">
        <f t="shared" si="16"/>
        <v>-7.2169255251739877</v>
      </c>
      <c r="BD60" s="8">
        <f t="shared" si="17"/>
        <v>49.169987377025834</v>
      </c>
    </row>
    <row r="61" spans="1:56" x14ac:dyDescent="0.25">
      <c r="A61" s="2">
        <v>54</v>
      </c>
      <c r="B61" s="7">
        <v>247.733058</v>
      </c>
      <c r="C61" s="7">
        <v>241.93326300000001</v>
      </c>
      <c r="D61" s="7">
        <v>17.151094999999998</v>
      </c>
      <c r="E61" s="7">
        <v>4.8202066666666665</v>
      </c>
      <c r="F61" s="7">
        <v>246.03612200000001</v>
      </c>
      <c r="G61" s="7">
        <v>237.23306719999999</v>
      </c>
      <c r="H61" s="7">
        <v>261.89961699999998</v>
      </c>
      <c r="I61" s="7">
        <v>257.14419175</v>
      </c>
      <c r="J61" s="7">
        <v>22.445551407407407</v>
      </c>
      <c r="U61" s="8">
        <f>GETPIVOTDATA("Avg",'pivot times'!$A$3,"action","e0","world_size",10000,"number_of_steps_between_file_dumps",1,"omp_get_max_threads",A61)</f>
        <v>247.733058</v>
      </c>
      <c r="V61" s="8">
        <f>GETPIVOTDATA("StdDevp",'pivot times'!$A$3,"action","e0","world_size",10000,"number_of_steps_between_file_dumps",1,"omp_get_max_threads",A61)</f>
        <v>0</v>
      </c>
      <c r="W61" s="8">
        <f t="shared" si="0"/>
        <v>247.733058</v>
      </c>
      <c r="X61" s="8">
        <f t="shared" si="1"/>
        <v>247.733058</v>
      </c>
      <c r="Y61" s="8">
        <f>'pivot times'!D61</f>
        <v>241.93326300000001</v>
      </c>
      <c r="Z61" s="8">
        <f>'pivot times'!E61</f>
        <v>6.548001716479443E-2</v>
      </c>
      <c r="AA61" s="8">
        <f t="shared" si="2"/>
        <v>241.73682294850562</v>
      </c>
      <c r="AB61" s="8">
        <f t="shared" si="3"/>
        <v>242.1297030514944</v>
      </c>
      <c r="AC61" s="8">
        <f>'pivot times'!F61</f>
        <v>17.151094999999998</v>
      </c>
      <c r="AD61" s="8">
        <f>'pivot times'!G61</f>
        <v>0.72406466106148648</v>
      </c>
      <c r="AE61" s="8">
        <f t="shared" si="4"/>
        <v>14.978901016815538</v>
      </c>
      <c r="AF61" s="8">
        <f t="shared" si="5"/>
        <v>19.323288983184458</v>
      </c>
      <c r="AG61" s="8">
        <f>'pivot times'!H61</f>
        <v>4.9014914000000003</v>
      </c>
      <c r="AH61" s="8">
        <f>'pivot times'!I61</f>
        <v>0.24842088864069925</v>
      </c>
      <c r="AI61" s="8">
        <f t="shared" si="6"/>
        <v>4.1562287340779029</v>
      </c>
      <c r="AJ61" s="8">
        <f t="shared" si="7"/>
        <v>5.6467540659220976</v>
      </c>
      <c r="AK61" s="8">
        <f>'pivot times'!J61</f>
        <v>246.03612200000001</v>
      </c>
      <c r="AL61" s="8">
        <f>'pivot times'!K61</f>
        <v>0</v>
      </c>
      <c r="AM61" s="8">
        <f t="shared" si="8"/>
        <v>246.03612200000001</v>
      </c>
      <c r="AN61" s="8">
        <f t="shared" si="9"/>
        <v>246.03612200000001</v>
      </c>
      <c r="AO61" s="8">
        <f>'pivot times'!L61</f>
        <v>237.23306719999999</v>
      </c>
      <c r="AP61" s="8">
        <f>'pivot times'!M61</f>
        <v>0.15226111894573224</v>
      </c>
      <c r="AQ61" s="8">
        <f t="shared" si="10"/>
        <v>236.77628384316279</v>
      </c>
      <c r="AR61" s="8">
        <f t="shared" si="11"/>
        <v>237.6898505568372</v>
      </c>
      <c r="AS61" s="8">
        <f>'pivot times'!N61</f>
        <v>261.89961699999998</v>
      </c>
      <c r="AT61" s="8">
        <f>'pivot times'!O61</f>
        <v>0</v>
      </c>
      <c r="AU61" s="8">
        <f t="shared" si="12"/>
        <v>261.89961699999998</v>
      </c>
      <c r="AV61" s="8">
        <f t="shared" si="13"/>
        <v>261.89961699999998</v>
      </c>
      <c r="AW61" s="8">
        <f>'pivot times'!P61</f>
        <v>257.14419175</v>
      </c>
      <c r="AX61" s="8">
        <f>'pivot times'!Q61</f>
        <v>6.3927454340136303E-2</v>
      </c>
      <c r="AY61" s="8">
        <f t="shared" si="14"/>
        <v>256.95240938697958</v>
      </c>
      <c r="AZ61" s="8">
        <f t="shared" si="15"/>
        <v>257.33597411302043</v>
      </c>
      <c r="BA61" s="8">
        <f>'pivot times'!R61</f>
        <v>22.445551407407407</v>
      </c>
      <c r="BB61" s="8">
        <f>'pivot times'!S61</f>
        <v>9.5278826106641894</v>
      </c>
      <c r="BC61" s="8">
        <f t="shared" si="16"/>
        <v>-6.1380964245851608</v>
      </c>
      <c r="BD61" s="8">
        <f t="shared" si="17"/>
        <v>51.029199239399972</v>
      </c>
    </row>
    <row r="62" spans="1:56" x14ac:dyDescent="0.25">
      <c r="A62" s="2">
        <v>55</v>
      </c>
      <c r="B62" s="7">
        <v>247.80122399999999</v>
      </c>
      <c r="C62" s="7">
        <v>241.85501399999998</v>
      </c>
      <c r="D62" s="7">
        <v>17.030902666666666</v>
      </c>
      <c r="E62" s="7">
        <v>4.7688227777777783</v>
      </c>
      <c r="F62" s="7">
        <v>246.40526600000001</v>
      </c>
      <c r="G62" s="7">
        <v>237.08136540000001</v>
      </c>
      <c r="H62" s="7">
        <v>262.22426966666671</v>
      </c>
      <c r="I62" s="7">
        <v>257.44364660000002</v>
      </c>
      <c r="J62" s="7">
        <v>19.780008555555561</v>
      </c>
      <c r="U62" s="8">
        <f>GETPIVOTDATA("Avg",'pivot times'!$A$3,"action","e0","world_size",10000,"number_of_steps_between_file_dumps",1,"omp_get_max_threads",A62)</f>
        <v>247.80122399999999</v>
      </c>
      <c r="V62" s="8">
        <f>GETPIVOTDATA("StdDevp",'pivot times'!$A$3,"action","e0","world_size",10000,"number_of_steps_between_file_dumps",1,"omp_get_max_threads",A62)</f>
        <v>0</v>
      </c>
      <c r="W62" s="8">
        <f t="shared" si="0"/>
        <v>247.80122399999999</v>
      </c>
      <c r="X62" s="8">
        <f t="shared" si="1"/>
        <v>247.80122399999999</v>
      </c>
      <c r="Y62" s="8">
        <f>'pivot times'!D62</f>
        <v>241.85501399999998</v>
      </c>
      <c r="Z62" s="8">
        <f>'pivot times'!E62</f>
        <v>0.17572164930368958</v>
      </c>
      <c r="AA62" s="8">
        <f t="shared" si="2"/>
        <v>241.32784905208891</v>
      </c>
      <c r="AB62" s="8">
        <f t="shared" si="3"/>
        <v>242.38217894791106</v>
      </c>
      <c r="AC62" s="8">
        <f>'pivot times'!F62</f>
        <v>17.030902666666666</v>
      </c>
      <c r="AD62" s="8">
        <f>'pivot times'!G62</f>
        <v>0.76833790497691712</v>
      </c>
      <c r="AE62" s="8">
        <f t="shared" si="4"/>
        <v>14.725888951735914</v>
      </c>
      <c r="AF62" s="8">
        <f t="shared" si="5"/>
        <v>19.335916381597418</v>
      </c>
      <c r="AG62" s="8">
        <f>'pivot times'!H62</f>
        <v>4.8867405000000002</v>
      </c>
      <c r="AH62" s="8">
        <f>'pivot times'!I62</f>
        <v>0.35710679781746402</v>
      </c>
      <c r="AI62" s="8">
        <f t="shared" si="6"/>
        <v>3.8154201065476081</v>
      </c>
      <c r="AJ62" s="8">
        <f t="shared" si="7"/>
        <v>5.9580608934523926</v>
      </c>
      <c r="AK62" s="8">
        <f>'pivot times'!J62</f>
        <v>246.40526600000001</v>
      </c>
      <c r="AL62" s="8">
        <f>'pivot times'!K62</f>
        <v>0</v>
      </c>
      <c r="AM62" s="8">
        <f t="shared" si="8"/>
        <v>246.40526600000001</v>
      </c>
      <c r="AN62" s="8">
        <f t="shared" si="9"/>
        <v>246.40526600000001</v>
      </c>
      <c r="AO62" s="8">
        <f>'pivot times'!L62</f>
        <v>237.08136540000001</v>
      </c>
      <c r="AP62" s="8">
        <f>'pivot times'!M62</f>
        <v>0.16708107018971941</v>
      </c>
      <c r="AQ62" s="8">
        <f t="shared" si="10"/>
        <v>236.58012218943085</v>
      </c>
      <c r="AR62" s="8">
        <f t="shared" si="11"/>
        <v>237.58260861056917</v>
      </c>
      <c r="AS62" s="8">
        <f>'pivot times'!N62</f>
        <v>262.22426966666671</v>
      </c>
      <c r="AT62" s="8">
        <f>'pivot times'!O62</f>
        <v>0.24292169109149625</v>
      </c>
      <c r="AU62" s="8">
        <f t="shared" si="12"/>
        <v>261.49550459339224</v>
      </c>
      <c r="AV62" s="8">
        <f t="shared" si="13"/>
        <v>262.95303473994119</v>
      </c>
      <c r="AW62" s="8">
        <f>'pivot times'!P62</f>
        <v>257.44364660000002</v>
      </c>
      <c r="AX62" s="8">
        <f>'pivot times'!Q62</f>
        <v>0.13568954452115786</v>
      </c>
      <c r="AY62" s="8">
        <f t="shared" si="14"/>
        <v>257.03657796643654</v>
      </c>
      <c r="AZ62" s="8">
        <f t="shared" si="15"/>
        <v>257.85071523356351</v>
      </c>
      <c r="BA62" s="8">
        <f>'pivot times'!R62</f>
        <v>19.780008555555561</v>
      </c>
      <c r="BB62" s="8">
        <f>'pivot times'!S62</f>
        <v>9.8262579595391362</v>
      </c>
      <c r="BC62" s="8">
        <f t="shared" si="16"/>
        <v>-9.6987653230618491</v>
      </c>
      <c r="BD62" s="8">
        <f t="shared" si="17"/>
        <v>49.258782434172971</v>
      </c>
    </row>
    <row r="63" spans="1:56" x14ac:dyDescent="0.25">
      <c r="A63" s="2">
        <v>56</v>
      </c>
      <c r="B63" s="7">
        <v>247.78485900000001</v>
      </c>
      <c r="C63" s="7">
        <v>241.761279</v>
      </c>
      <c r="D63" s="7">
        <v>16.978468333333332</v>
      </c>
      <c r="E63" s="7">
        <v>4.7029115555555556</v>
      </c>
      <c r="F63" s="7">
        <v>245.87788399999999</v>
      </c>
      <c r="G63" s="7">
        <v>237.217152</v>
      </c>
      <c r="H63" s="7">
        <v>262.11342566666667</v>
      </c>
      <c r="I63" s="7">
        <v>257.3739774</v>
      </c>
      <c r="J63" s="7">
        <v>20.881905629629632</v>
      </c>
      <c r="U63" s="8">
        <f>GETPIVOTDATA("Avg",'pivot times'!$A$3,"action","e0","world_size",10000,"number_of_steps_between_file_dumps",1,"omp_get_max_threads",A63)</f>
        <v>247.78485900000001</v>
      </c>
      <c r="V63" s="8">
        <f>GETPIVOTDATA("StdDevp",'pivot times'!$A$3,"action","e0","world_size",10000,"number_of_steps_between_file_dumps",1,"omp_get_max_threads",A63)</f>
        <v>0</v>
      </c>
      <c r="W63" s="8">
        <f t="shared" si="0"/>
        <v>247.78485900000001</v>
      </c>
      <c r="X63" s="8">
        <f t="shared" si="1"/>
        <v>247.78485900000001</v>
      </c>
      <c r="Y63" s="8">
        <f>'pivot times'!D63</f>
        <v>241.761279</v>
      </c>
      <c r="Z63" s="8">
        <f>'pivot times'!E63</f>
        <v>0.29142921239742298</v>
      </c>
      <c r="AA63" s="8">
        <f t="shared" si="2"/>
        <v>240.88699136280772</v>
      </c>
      <c r="AB63" s="8">
        <f t="shared" si="3"/>
        <v>242.63556663719228</v>
      </c>
      <c r="AC63" s="8">
        <f>'pivot times'!F63</f>
        <v>16.978468333333332</v>
      </c>
      <c r="AD63" s="8">
        <f>'pivot times'!G63</f>
        <v>0.79306940419883354</v>
      </c>
      <c r="AE63" s="8">
        <f t="shared" si="4"/>
        <v>14.599260120736831</v>
      </c>
      <c r="AF63" s="8">
        <f t="shared" si="5"/>
        <v>19.357676545929834</v>
      </c>
      <c r="AG63" s="8">
        <f>'pivot times'!H63</f>
        <v>4.7883380000000013</v>
      </c>
      <c r="AH63" s="8">
        <f>'pivot times'!I63</f>
        <v>0.26165294129131306</v>
      </c>
      <c r="AI63" s="8">
        <f t="shared" si="6"/>
        <v>4.003379176126062</v>
      </c>
      <c r="AJ63" s="8">
        <f t="shared" si="7"/>
        <v>5.5732968238739407</v>
      </c>
      <c r="AK63" s="8">
        <f>'pivot times'!J63</f>
        <v>245.87788399999999</v>
      </c>
      <c r="AL63" s="8">
        <f>'pivot times'!K63</f>
        <v>0</v>
      </c>
      <c r="AM63" s="8">
        <f t="shared" si="8"/>
        <v>245.87788399999999</v>
      </c>
      <c r="AN63" s="8">
        <f t="shared" si="9"/>
        <v>245.87788399999999</v>
      </c>
      <c r="AO63" s="8">
        <f>'pivot times'!L63</f>
        <v>237.217152</v>
      </c>
      <c r="AP63" s="8">
        <f>'pivot times'!M63</f>
        <v>9.8260314171612698E-2</v>
      </c>
      <c r="AQ63" s="8">
        <f t="shared" si="10"/>
        <v>236.92237105748515</v>
      </c>
      <c r="AR63" s="8">
        <f t="shared" si="11"/>
        <v>237.51193294251485</v>
      </c>
      <c r="AS63" s="8">
        <f>'pivot times'!N63</f>
        <v>262.11342566666667</v>
      </c>
      <c r="AT63" s="8">
        <f>'pivot times'!O63</f>
        <v>0.35000835035885702</v>
      </c>
      <c r="AU63" s="8">
        <f t="shared" si="12"/>
        <v>261.06340061559013</v>
      </c>
      <c r="AV63" s="8">
        <f t="shared" si="13"/>
        <v>263.16345071774322</v>
      </c>
      <c r="AW63" s="8">
        <f>'pivot times'!P63</f>
        <v>257.3739774</v>
      </c>
      <c r="AX63" s="8">
        <f>'pivot times'!Q63</f>
        <v>0.11699094063185163</v>
      </c>
      <c r="AY63" s="8">
        <f t="shared" si="14"/>
        <v>257.02300457810446</v>
      </c>
      <c r="AZ63" s="8">
        <f t="shared" si="15"/>
        <v>257.72495022189554</v>
      </c>
      <c r="BA63" s="8">
        <f>'pivot times'!R63</f>
        <v>20.881905629629632</v>
      </c>
      <c r="BB63" s="8">
        <f>'pivot times'!S63</f>
        <v>9.7048797750861944</v>
      </c>
      <c r="BC63" s="8">
        <f t="shared" si="16"/>
        <v>-8.2327336956289514</v>
      </c>
      <c r="BD63" s="8">
        <f t="shared" si="17"/>
        <v>49.996544954888215</v>
      </c>
    </row>
    <row r="64" spans="1:56" x14ac:dyDescent="0.25">
      <c r="A64" s="2">
        <v>57</v>
      </c>
      <c r="B64" s="7">
        <v>247.79117099999999</v>
      </c>
      <c r="C64" s="7">
        <v>241.8702036666667</v>
      </c>
      <c r="D64" s="7">
        <v>17.173423666666668</v>
      </c>
      <c r="E64" s="7">
        <v>4.7420665555555566</v>
      </c>
      <c r="F64" s="7">
        <v>246.49074100000001</v>
      </c>
      <c r="G64" s="7">
        <v>237.21234420000002</v>
      </c>
      <c r="H64" s="7">
        <v>261.91071699999998</v>
      </c>
      <c r="I64" s="7">
        <v>257.3085754</v>
      </c>
      <c r="J64" s="7">
        <v>24.797914961538464</v>
      </c>
      <c r="U64" s="8">
        <f>GETPIVOTDATA("Avg",'pivot times'!$A$3,"action","e0","world_size",10000,"number_of_steps_between_file_dumps",1,"omp_get_max_threads",A64)</f>
        <v>247.79117099999999</v>
      </c>
      <c r="V64" s="8">
        <f>GETPIVOTDATA("StdDevp",'pivot times'!$A$3,"action","e0","world_size",10000,"number_of_steps_between_file_dumps",1,"omp_get_max_threads",A64)</f>
        <v>0</v>
      </c>
      <c r="W64" s="8">
        <f t="shared" si="0"/>
        <v>247.79117099999999</v>
      </c>
      <c r="X64" s="8">
        <f t="shared" si="1"/>
        <v>247.79117099999999</v>
      </c>
      <c r="Y64" s="8">
        <f>'pivot times'!D64</f>
        <v>241.8702036666667</v>
      </c>
      <c r="Z64" s="8">
        <f>'pivot times'!E64</f>
        <v>6.3037493716315118E-2</v>
      </c>
      <c r="AA64" s="8">
        <f t="shared" si="2"/>
        <v>241.68109118551774</v>
      </c>
      <c r="AB64" s="8">
        <f t="shared" si="3"/>
        <v>242.05931614781565</v>
      </c>
      <c r="AC64" s="8">
        <f>'pivot times'!F64</f>
        <v>17.173423666666668</v>
      </c>
      <c r="AD64" s="8">
        <f>'pivot times'!G64</f>
        <v>1.0656803299117892</v>
      </c>
      <c r="AE64" s="8">
        <f t="shared" si="4"/>
        <v>13.976382676931301</v>
      </c>
      <c r="AF64" s="8">
        <f t="shared" si="5"/>
        <v>20.370464656402035</v>
      </c>
      <c r="AG64" s="8">
        <f>'pivot times'!H64</f>
        <v>4.8139684000000003</v>
      </c>
      <c r="AH64" s="8">
        <f>'pivot times'!I64</f>
        <v>0.30454990924286374</v>
      </c>
      <c r="AI64" s="8">
        <f t="shared" si="6"/>
        <v>3.9003186722714092</v>
      </c>
      <c r="AJ64" s="8">
        <f t="shared" si="7"/>
        <v>5.7276181277285918</v>
      </c>
      <c r="AK64" s="8">
        <f>'pivot times'!J64</f>
        <v>246.49074100000001</v>
      </c>
      <c r="AL64" s="8">
        <f>'pivot times'!K64</f>
        <v>0</v>
      </c>
      <c r="AM64" s="8">
        <f t="shared" si="8"/>
        <v>246.49074100000001</v>
      </c>
      <c r="AN64" s="8">
        <f t="shared" si="9"/>
        <v>246.49074100000001</v>
      </c>
      <c r="AO64" s="8">
        <f>'pivot times'!L64</f>
        <v>237.21234420000002</v>
      </c>
      <c r="AP64" s="8">
        <f>'pivot times'!M64</f>
        <v>7.4429079915887472E-2</v>
      </c>
      <c r="AQ64" s="8">
        <f t="shared" si="10"/>
        <v>236.98905696025236</v>
      </c>
      <c r="AR64" s="8">
        <f t="shared" si="11"/>
        <v>237.43563143974768</v>
      </c>
      <c r="AS64" s="8">
        <f>'pivot times'!N64</f>
        <v>261.91071699999998</v>
      </c>
      <c r="AT64" s="8">
        <f>'pivot times'!O64</f>
        <v>0.27024971973248169</v>
      </c>
      <c r="AU64" s="8">
        <f t="shared" si="12"/>
        <v>261.09996784080255</v>
      </c>
      <c r="AV64" s="8">
        <f t="shared" si="13"/>
        <v>262.7214661591974</v>
      </c>
      <c r="AW64" s="8">
        <f>'pivot times'!P64</f>
        <v>257.3085754</v>
      </c>
      <c r="AX64" s="8">
        <f>'pivot times'!Q64</f>
        <v>0.22836318103092954</v>
      </c>
      <c r="AY64" s="8">
        <f t="shared" si="14"/>
        <v>256.62348585690722</v>
      </c>
      <c r="AZ64" s="8">
        <f t="shared" si="15"/>
        <v>257.99366494309277</v>
      </c>
      <c r="BA64" s="8">
        <f>'pivot times'!R64</f>
        <v>24.797914961538464</v>
      </c>
      <c r="BB64" s="8">
        <f>'pivot times'!S64</f>
        <v>9.2244738610175894</v>
      </c>
      <c r="BC64" s="8">
        <f t="shared" si="16"/>
        <v>-2.8755066215143046</v>
      </c>
      <c r="BD64" s="8">
        <f t="shared" si="17"/>
        <v>52.471336544591232</v>
      </c>
    </row>
    <row r="65" spans="1:56" x14ac:dyDescent="0.25">
      <c r="A65" s="2">
        <v>58</v>
      </c>
      <c r="B65" s="7">
        <v>247.17488575000002</v>
      </c>
      <c r="C65" s="7">
        <v>241.87559833333333</v>
      </c>
      <c r="D65" s="7">
        <v>17.249764666666668</v>
      </c>
      <c r="E65" s="7">
        <v>4.7978475555555562</v>
      </c>
      <c r="F65" s="7">
        <v>236.38573199999999</v>
      </c>
      <c r="G65" s="7">
        <v>237.23841200000001</v>
      </c>
      <c r="H65" s="7">
        <v>262.09586566666667</v>
      </c>
      <c r="I65" s="7">
        <v>257.29914600000001</v>
      </c>
      <c r="J65" s="7">
        <v>25.08190823076923</v>
      </c>
      <c r="U65" s="8">
        <f>GETPIVOTDATA("Avg",'pivot times'!$A$3,"action","e0","world_size",10000,"number_of_steps_between_file_dumps",1,"omp_get_max_threads",A65)</f>
        <v>247.17488575000002</v>
      </c>
      <c r="V65" s="8">
        <f>GETPIVOTDATA("StdDevp",'pivot times'!$A$3,"action","e0","world_size",10000,"number_of_steps_between_file_dumps",1,"omp_get_max_threads",A65)</f>
        <v>0.5218153457217628</v>
      </c>
      <c r="W65" s="8">
        <f t="shared" si="0"/>
        <v>245.60943971283473</v>
      </c>
      <c r="X65" s="8">
        <f t="shared" si="1"/>
        <v>248.7403317871653</v>
      </c>
      <c r="Y65" s="8">
        <f>'pivot times'!D65</f>
        <v>241.87559833333333</v>
      </c>
      <c r="Z65" s="8">
        <f>'pivot times'!E65</f>
        <v>2.1897496494244554E-2</v>
      </c>
      <c r="AA65" s="8">
        <f t="shared" si="2"/>
        <v>241.8099058438506</v>
      </c>
      <c r="AB65" s="8">
        <f t="shared" si="3"/>
        <v>241.94129082281606</v>
      </c>
      <c r="AC65" s="8">
        <f>'pivot times'!F65</f>
        <v>17.249764666666668</v>
      </c>
      <c r="AD65" s="8">
        <f>'pivot times'!G65</f>
        <v>1.0746824450228147</v>
      </c>
      <c r="AE65" s="8">
        <f t="shared" si="4"/>
        <v>14.025717331598223</v>
      </c>
      <c r="AF65" s="8">
        <f t="shared" si="5"/>
        <v>20.473812001735112</v>
      </c>
      <c r="AG65" s="8">
        <f>'pivot times'!H65</f>
        <v>5.9478116000000005</v>
      </c>
      <c r="AH65" s="8">
        <f>'pivot times'!I65</f>
        <v>3.4687857129968473</v>
      </c>
      <c r="AI65" s="8">
        <f t="shared" si="6"/>
        <v>-4.4585455389905411</v>
      </c>
      <c r="AJ65" s="8">
        <f t="shared" si="7"/>
        <v>16.354168738990541</v>
      </c>
      <c r="AK65" s="8">
        <f>'pivot times'!J65</f>
        <v>236.38573199999999</v>
      </c>
      <c r="AL65" s="8">
        <f>'pivot times'!K65</f>
        <v>0</v>
      </c>
      <c r="AM65" s="8">
        <f t="shared" si="8"/>
        <v>236.38573199999999</v>
      </c>
      <c r="AN65" s="8">
        <f t="shared" si="9"/>
        <v>236.38573199999999</v>
      </c>
      <c r="AO65" s="8">
        <f>'pivot times'!L65</f>
        <v>237.23841200000001</v>
      </c>
      <c r="AP65" s="8">
        <f>'pivot times'!M65</f>
        <v>8.0531484176993448E-2</v>
      </c>
      <c r="AQ65" s="8">
        <f t="shared" si="10"/>
        <v>236.99681754746902</v>
      </c>
      <c r="AR65" s="8">
        <f t="shared" si="11"/>
        <v>237.480006452531</v>
      </c>
      <c r="AS65" s="8">
        <f>'pivot times'!N65</f>
        <v>262.09586566666667</v>
      </c>
      <c r="AT65" s="8">
        <f>'pivot times'!O65</f>
        <v>0.37470174074905077</v>
      </c>
      <c r="AU65" s="8">
        <f t="shared" si="12"/>
        <v>260.97176044441949</v>
      </c>
      <c r="AV65" s="8">
        <f t="shared" si="13"/>
        <v>263.21997088891385</v>
      </c>
      <c r="AW65" s="8">
        <f>'pivot times'!P65</f>
        <v>257.29914600000001</v>
      </c>
      <c r="AX65" s="8">
        <f>'pivot times'!Q65</f>
        <v>9.9008969843278408E-2</v>
      </c>
      <c r="AY65" s="8">
        <f t="shared" si="14"/>
        <v>257.00211909047016</v>
      </c>
      <c r="AZ65" s="8">
        <f t="shared" si="15"/>
        <v>257.59617290952986</v>
      </c>
      <c r="BA65" s="8">
        <f>'pivot times'!R65</f>
        <v>25.08190823076923</v>
      </c>
      <c r="BB65" s="8">
        <f>'pivot times'!S65</f>
        <v>8.6842077902559947</v>
      </c>
      <c r="BC65" s="8">
        <f t="shared" si="16"/>
        <v>-0.97071513999875236</v>
      </c>
      <c r="BD65" s="8">
        <f t="shared" si="17"/>
        <v>51.134531601537212</v>
      </c>
    </row>
    <row r="66" spans="1:56" x14ac:dyDescent="0.25">
      <c r="A66" s="2">
        <v>59</v>
      </c>
      <c r="B66" s="7">
        <v>246.943713</v>
      </c>
      <c r="C66" s="7">
        <v>241.81804033333333</v>
      </c>
      <c r="D66" s="7">
        <v>16.884355333333335</v>
      </c>
      <c r="E66" s="7">
        <v>4.5758317777777773</v>
      </c>
      <c r="F66" s="7">
        <v>236.34004300000001</v>
      </c>
      <c r="G66" s="7">
        <v>237.15488300000001</v>
      </c>
      <c r="H66" s="7">
        <v>261.922461</v>
      </c>
      <c r="I66" s="7">
        <v>257.40650080000006</v>
      </c>
      <c r="J66" s="7">
        <v>19.769097730769229</v>
      </c>
      <c r="U66" s="8">
        <f>GETPIVOTDATA("Avg",'pivot times'!$A$3,"action","e0","world_size",10000,"number_of_steps_between_file_dumps",1,"omp_get_max_threads",A66)</f>
        <v>246.943713</v>
      </c>
      <c r="V66" s="8">
        <f>GETPIVOTDATA("StdDevp",'pivot times'!$A$3,"action","e0","world_size",10000,"number_of_steps_between_file_dumps",1,"omp_get_max_threads",A66)</f>
        <v>0.55025253544278185</v>
      </c>
      <c r="W66" s="8">
        <f t="shared" si="0"/>
        <v>245.29295539367166</v>
      </c>
      <c r="X66" s="8">
        <f t="shared" si="1"/>
        <v>248.59447060632834</v>
      </c>
      <c r="Y66" s="8">
        <f>'pivot times'!D66</f>
        <v>241.81804033333333</v>
      </c>
      <c r="Z66" s="8">
        <f>'pivot times'!E66</f>
        <v>0.23100562183205128</v>
      </c>
      <c r="AA66" s="8">
        <f t="shared" si="2"/>
        <v>241.12502346783717</v>
      </c>
      <c r="AB66" s="8">
        <f t="shared" si="3"/>
        <v>242.51105719882949</v>
      </c>
      <c r="AC66" s="8">
        <f>'pivot times'!F66</f>
        <v>16.884355333333335</v>
      </c>
      <c r="AD66" s="8">
        <f>'pivot times'!G66</f>
        <v>0.72629029562990599</v>
      </c>
      <c r="AE66" s="8">
        <f t="shared" si="4"/>
        <v>14.705484446443617</v>
      </c>
      <c r="AF66" s="8">
        <f t="shared" si="5"/>
        <v>19.063226220223054</v>
      </c>
      <c r="AG66" s="8">
        <f>'pivot times'!H66</f>
        <v>4.9562869999999997</v>
      </c>
      <c r="AH66" s="8">
        <f>'pivot times'!I66</f>
        <v>1.1435514863167267</v>
      </c>
      <c r="AI66" s="8">
        <f t="shared" si="6"/>
        <v>1.5256325410498199</v>
      </c>
      <c r="AJ66" s="8">
        <f t="shared" si="7"/>
        <v>8.3869414589501794</v>
      </c>
      <c r="AK66" s="8">
        <f>'pivot times'!J66</f>
        <v>236.34004300000001</v>
      </c>
      <c r="AL66" s="8">
        <f>'pivot times'!K66</f>
        <v>0</v>
      </c>
      <c r="AM66" s="8">
        <f t="shared" si="8"/>
        <v>236.34004300000001</v>
      </c>
      <c r="AN66" s="8">
        <f t="shared" si="9"/>
        <v>236.34004300000001</v>
      </c>
      <c r="AO66" s="8">
        <f>'pivot times'!L66</f>
        <v>237.15488300000001</v>
      </c>
      <c r="AP66" s="8">
        <f>'pivot times'!M66</f>
        <v>0.100836424232428</v>
      </c>
      <c r="AQ66" s="8">
        <f t="shared" si="10"/>
        <v>236.85237372730273</v>
      </c>
      <c r="AR66" s="8">
        <f t="shared" si="11"/>
        <v>237.45739227269729</v>
      </c>
      <c r="AS66" s="8">
        <f>'pivot times'!N66</f>
        <v>261.922461</v>
      </c>
      <c r="AT66" s="8">
        <f>'pivot times'!O66</f>
        <v>0.29106853673567817</v>
      </c>
      <c r="AU66" s="8">
        <f t="shared" si="12"/>
        <v>261.04925538979296</v>
      </c>
      <c r="AV66" s="8">
        <f t="shared" si="13"/>
        <v>262.79566661020704</v>
      </c>
      <c r="AW66" s="8">
        <f>'pivot times'!P66</f>
        <v>257.40650080000006</v>
      </c>
      <c r="AX66" s="8">
        <f>'pivot times'!Q66</f>
        <v>0.19956459853798708</v>
      </c>
      <c r="AY66" s="8">
        <f t="shared" si="14"/>
        <v>256.80780700438612</v>
      </c>
      <c r="AZ66" s="8">
        <f t="shared" si="15"/>
        <v>258.005194595614</v>
      </c>
      <c r="BA66" s="8">
        <f>'pivot times'!R66</f>
        <v>19.769097730769229</v>
      </c>
      <c r="BB66" s="8">
        <f>'pivot times'!S66</f>
        <v>9.8607226380025708</v>
      </c>
      <c r="BC66" s="8">
        <f t="shared" si="16"/>
        <v>-9.8130701832384837</v>
      </c>
      <c r="BD66" s="8">
        <f t="shared" si="17"/>
        <v>49.351265644776944</v>
      </c>
    </row>
    <row r="67" spans="1:56" x14ac:dyDescent="0.25">
      <c r="A67" s="2">
        <v>60</v>
      </c>
      <c r="B67" s="7">
        <v>247.00820675</v>
      </c>
      <c r="C67" s="7">
        <v>241.90651</v>
      </c>
      <c r="D67" s="7">
        <v>17.106750999999999</v>
      </c>
      <c r="E67" s="7">
        <v>4.5297736000000004</v>
      </c>
      <c r="F67" s="7">
        <v>246.13843</v>
      </c>
      <c r="G67" s="7">
        <v>237.186126</v>
      </c>
      <c r="H67" s="7">
        <v>262.04261933333333</v>
      </c>
      <c r="I67" s="7">
        <v>257.27713800000004</v>
      </c>
      <c r="J67" s="7">
        <v>20.141973615384618</v>
      </c>
      <c r="U67" s="8">
        <f>GETPIVOTDATA("Avg",'pivot times'!$A$3,"action","e0","world_size",10000,"number_of_steps_between_file_dumps",1,"omp_get_max_threads",A67)</f>
        <v>247.00820675</v>
      </c>
      <c r="V67" s="8">
        <f>GETPIVOTDATA("StdDevp",'pivot times'!$A$3,"action","e0","world_size",10000,"number_of_steps_between_file_dumps",1,"omp_get_max_threads",A67)</f>
        <v>0.53611274833528766</v>
      </c>
      <c r="W67" s="8">
        <f t="shared" si="0"/>
        <v>245.39986850499415</v>
      </c>
      <c r="X67" s="8">
        <f t="shared" si="1"/>
        <v>248.61654499500585</v>
      </c>
      <c r="Y67" s="8">
        <f>'pivot times'!D67</f>
        <v>241.90651</v>
      </c>
      <c r="Z67" s="8">
        <f>'pivot times'!E67</f>
        <v>0.14410005074205526</v>
      </c>
      <c r="AA67" s="8">
        <f t="shared" si="2"/>
        <v>241.47420984777384</v>
      </c>
      <c r="AB67" s="8">
        <f t="shared" si="3"/>
        <v>242.33881015222616</v>
      </c>
      <c r="AC67" s="8">
        <f>'pivot times'!F67</f>
        <v>17.106750999999999</v>
      </c>
      <c r="AD67" s="8">
        <f>'pivot times'!G67</f>
        <v>0.84061076970970949</v>
      </c>
      <c r="AE67" s="8">
        <f t="shared" si="4"/>
        <v>14.584918690870872</v>
      </c>
      <c r="AF67" s="8">
        <f t="shared" si="5"/>
        <v>19.628583309129127</v>
      </c>
      <c r="AG67" s="8">
        <f>'pivot times'!H67</f>
        <v>4.5297736000000004</v>
      </c>
      <c r="AH67" s="8">
        <f>'pivot times'!I67</f>
        <v>4.4060851555975909E-2</v>
      </c>
      <c r="AI67" s="8">
        <f t="shared" si="6"/>
        <v>4.3975910453320726</v>
      </c>
      <c r="AJ67" s="8">
        <f t="shared" si="7"/>
        <v>4.6619561546679282</v>
      </c>
      <c r="AK67" s="8">
        <f>'pivot times'!J67</f>
        <v>246.13843</v>
      </c>
      <c r="AL67" s="8">
        <f>'pivot times'!K67</f>
        <v>0</v>
      </c>
      <c r="AM67" s="8">
        <f t="shared" si="8"/>
        <v>246.13843</v>
      </c>
      <c r="AN67" s="8">
        <f t="shared" si="9"/>
        <v>246.13843</v>
      </c>
      <c r="AO67" s="8">
        <f>'pivot times'!L67</f>
        <v>237.186126</v>
      </c>
      <c r="AP67" s="8">
        <f>'pivot times'!M67</f>
        <v>8.1640422554284151E-2</v>
      </c>
      <c r="AQ67" s="8">
        <f t="shared" si="10"/>
        <v>236.94120473233716</v>
      </c>
      <c r="AR67" s="8">
        <f t="shared" si="11"/>
        <v>237.43104726766285</v>
      </c>
      <c r="AS67" s="8">
        <f>'pivot times'!N67</f>
        <v>262.04261933333333</v>
      </c>
      <c r="AT67" s="8">
        <f>'pivot times'!O67</f>
        <v>0.45847603256423319</v>
      </c>
      <c r="AU67" s="8">
        <f t="shared" si="12"/>
        <v>260.66719123564064</v>
      </c>
      <c r="AV67" s="8">
        <f t="shared" si="13"/>
        <v>263.41804743102603</v>
      </c>
      <c r="AW67" s="8">
        <f>'pivot times'!P67</f>
        <v>257.27713800000004</v>
      </c>
      <c r="AX67" s="8">
        <f>'pivot times'!Q67</f>
        <v>0.13998434868033216</v>
      </c>
      <c r="AY67" s="8">
        <f t="shared" si="14"/>
        <v>256.85718495395906</v>
      </c>
      <c r="AZ67" s="8">
        <f t="shared" si="15"/>
        <v>257.69709104604101</v>
      </c>
      <c r="BA67" s="8">
        <f>'pivot times'!R67</f>
        <v>20.141973615384618</v>
      </c>
      <c r="BB67" s="8">
        <f>'pivot times'!S67</f>
        <v>9.5355048512637754</v>
      </c>
      <c r="BC67" s="8">
        <f t="shared" si="16"/>
        <v>-8.4645409384067101</v>
      </c>
      <c r="BD67" s="8">
        <f t="shared" si="17"/>
        <v>48.748488169175943</v>
      </c>
    </row>
    <row r="68" spans="1:56" x14ac:dyDescent="0.25">
      <c r="A68" s="2">
        <v>61</v>
      </c>
      <c r="B68" s="7">
        <v>246.96150325000002</v>
      </c>
      <c r="C68" s="7">
        <v>241.83019100000001</v>
      </c>
      <c r="D68" s="7">
        <v>17.339417000000001</v>
      </c>
      <c r="E68" s="7">
        <v>4.7715037999999996</v>
      </c>
      <c r="F68" s="7">
        <v>236.802368</v>
      </c>
      <c r="G68" s="7">
        <v>237.27629050000002</v>
      </c>
      <c r="H68" s="7">
        <v>261.9909485</v>
      </c>
      <c r="I68" s="7">
        <v>257.30467900000002</v>
      </c>
      <c r="J68" s="7">
        <v>23.750743115384616</v>
      </c>
      <c r="U68" s="8">
        <f>GETPIVOTDATA("Avg",'pivot times'!$A$3,"action","e0","world_size",10000,"number_of_steps_between_file_dumps",1,"omp_get_max_threads",A68)</f>
        <v>246.96150325000002</v>
      </c>
      <c r="V68" s="8">
        <f>GETPIVOTDATA("StdDevp",'pivot times'!$A$3,"action","e0","world_size",10000,"number_of_steps_between_file_dumps",1,"omp_get_max_threads",A68)</f>
        <v>0.50231148668317771</v>
      </c>
      <c r="W68" s="8">
        <f t="shared" si="0"/>
        <v>245.45456878995049</v>
      </c>
      <c r="X68" s="8">
        <f t="shared" si="1"/>
        <v>248.46843771004956</v>
      </c>
      <c r="Y68" s="8">
        <f>'pivot times'!D68</f>
        <v>241.83019100000001</v>
      </c>
      <c r="Z68" s="8">
        <f>'pivot times'!E68</f>
        <v>0.10600692180698754</v>
      </c>
      <c r="AA68" s="8">
        <f t="shared" si="2"/>
        <v>241.51217023457906</v>
      </c>
      <c r="AB68" s="8">
        <f t="shared" si="3"/>
        <v>242.14821176542097</v>
      </c>
      <c r="AC68" s="8">
        <f>'pivot times'!F68</f>
        <v>17.339417000000001</v>
      </c>
      <c r="AD68" s="8">
        <f>'pivot times'!G68</f>
        <v>0.22352762966581813</v>
      </c>
      <c r="AE68" s="8">
        <f t="shared" si="4"/>
        <v>16.668834111002546</v>
      </c>
      <c r="AF68" s="8">
        <f t="shared" si="5"/>
        <v>18.009999888997456</v>
      </c>
      <c r="AG68" s="8">
        <f>'pivot times'!H68</f>
        <v>4.7715037999999996</v>
      </c>
      <c r="AH68" s="8">
        <f>'pivot times'!I68</f>
        <v>0.38841030894424294</v>
      </c>
      <c r="AI68" s="8">
        <f t="shared" si="6"/>
        <v>3.6062728731672706</v>
      </c>
      <c r="AJ68" s="8">
        <f t="shared" si="7"/>
        <v>5.9367347268327286</v>
      </c>
      <c r="AK68" s="8">
        <f>'pivot times'!J68</f>
        <v>236.802368</v>
      </c>
      <c r="AL68" s="8">
        <f>'pivot times'!K68</f>
        <v>0</v>
      </c>
      <c r="AM68" s="8">
        <f t="shared" si="8"/>
        <v>236.802368</v>
      </c>
      <c r="AN68" s="8">
        <f t="shared" si="9"/>
        <v>236.802368</v>
      </c>
      <c r="AO68" s="8">
        <f>'pivot times'!L68</f>
        <v>237.27629050000002</v>
      </c>
      <c r="AP68" s="8">
        <f>'pivot times'!M68</f>
        <v>3.4410066106852544E-2</v>
      </c>
      <c r="AQ68" s="8">
        <f t="shared" si="10"/>
        <v>237.17306030167947</v>
      </c>
      <c r="AR68" s="8">
        <f t="shared" si="11"/>
        <v>237.37952069832056</v>
      </c>
      <c r="AS68" s="8">
        <f>'pivot times'!N68</f>
        <v>261.9909485</v>
      </c>
      <c r="AT68" s="8">
        <f>'pivot times'!O68</f>
        <v>0.21419749998439355</v>
      </c>
      <c r="AU68" s="8">
        <f t="shared" si="12"/>
        <v>261.34835600004681</v>
      </c>
      <c r="AV68" s="8">
        <f t="shared" si="13"/>
        <v>262.6335409999532</v>
      </c>
      <c r="AW68" s="8">
        <f>'pivot times'!P68</f>
        <v>257.30467900000002</v>
      </c>
      <c r="AX68" s="8">
        <f>'pivot times'!Q68</f>
        <v>9.7921857073827737E-2</v>
      </c>
      <c r="AY68" s="8">
        <f t="shared" si="14"/>
        <v>257.01091342877857</v>
      </c>
      <c r="AZ68" s="8">
        <f t="shared" si="15"/>
        <v>257.59844457122148</v>
      </c>
      <c r="BA68" s="8">
        <f>'pivot times'!R68</f>
        <v>23.750743115384619</v>
      </c>
      <c r="BB68" s="8">
        <f>'pivot times'!S68</f>
        <v>9.4969429529989462</v>
      </c>
      <c r="BC68" s="8">
        <f t="shared" si="16"/>
        <v>-4.7400857436122195</v>
      </c>
      <c r="BD68" s="8">
        <f t="shared" si="17"/>
        <v>52.241571974381458</v>
      </c>
    </row>
    <row r="69" spans="1:56" x14ac:dyDescent="0.25">
      <c r="A69" s="2">
        <v>62</v>
      </c>
      <c r="B69" s="7">
        <v>246.9027595</v>
      </c>
      <c r="C69" s="7">
        <v>241.79557699999998</v>
      </c>
      <c r="D69" s="7">
        <v>17.312899999999999</v>
      </c>
      <c r="E69" s="7">
        <v>4.5806314444444451</v>
      </c>
      <c r="F69" s="7">
        <v>246.25241700000001</v>
      </c>
      <c r="G69" s="7">
        <v>237.23349899999999</v>
      </c>
      <c r="H69" s="7">
        <v>262.08759800000001</v>
      </c>
      <c r="I69" s="7">
        <v>257.24907050000002</v>
      </c>
      <c r="J69" s="7">
        <v>19.084940192307691</v>
      </c>
      <c r="U69" s="8">
        <f>GETPIVOTDATA("Avg",'pivot times'!$A$3,"action","e0","world_size",10000,"number_of_steps_between_file_dumps",1,"omp_get_max_threads",A69)</f>
        <v>246.9027595</v>
      </c>
      <c r="V69" s="8">
        <f>GETPIVOTDATA("StdDevp",'pivot times'!$A$3,"action","e0","world_size",10000,"number_of_steps_between_file_dumps",1,"omp_get_max_threads",A69)</f>
        <v>0.48046336850030041</v>
      </c>
      <c r="W69" s="8">
        <f t="shared" si="0"/>
        <v>245.46136939449909</v>
      </c>
      <c r="X69" s="8">
        <f t="shared" si="1"/>
        <v>248.34414960550092</v>
      </c>
      <c r="Y69" s="8">
        <f>'pivot times'!D69</f>
        <v>241.79557699999998</v>
      </c>
      <c r="Z69" s="8">
        <f>'pivot times'!E69</f>
        <v>0.10311221443255729</v>
      </c>
      <c r="AA69" s="8">
        <f t="shared" si="2"/>
        <v>241.4862403567023</v>
      </c>
      <c r="AB69" s="8">
        <f t="shared" si="3"/>
        <v>242.10491364329766</v>
      </c>
      <c r="AC69" s="8">
        <f>'pivot times'!F69</f>
        <v>17.312899999999999</v>
      </c>
      <c r="AD69" s="8">
        <f>'pivot times'!G69</f>
        <v>0.64505073343782482</v>
      </c>
      <c r="AE69" s="8">
        <f t="shared" si="4"/>
        <v>15.377747799686524</v>
      </c>
      <c r="AF69" s="8">
        <f t="shared" si="5"/>
        <v>19.248052200313474</v>
      </c>
      <c r="AG69" s="8">
        <f>'pivot times'!H69</f>
        <v>4.9813489000000004</v>
      </c>
      <c r="AH69" s="8">
        <f>'pivot times'!I69</f>
        <v>1.2313179373425378</v>
      </c>
      <c r="AI69" s="8">
        <f t="shared" si="6"/>
        <v>1.2873950879723868</v>
      </c>
      <c r="AJ69" s="8">
        <f t="shared" si="7"/>
        <v>8.675302712027614</v>
      </c>
      <c r="AK69" s="8">
        <f>'pivot times'!J69</f>
        <v>246.25241700000001</v>
      </c>
      <c r="AL69" s="8">
        <f>'pivot times'!K69</f>
        <v>0</v>
      </c>
      <c r="AM69" s="8">
        <f t="shared" si="8"/>
        <v>246.25241700000001</v>
      </c>
      <c r="AN69" s="8">
        <f t="shared" si="9"/>
        <v>246.25241700000001</v>
      </c>
      <c r="AO69" s="8">
        <f>'pivot times'!L69</f>
        <v>237.23349899999999</v>
      </c>
      <c r="AP69" s="8">
        <f>'pivot times'!M69</f>
        <v>3.5182095463122065E-2</v>
      </c>
      <c r="AQ69" s="8">
        <f t="shared" si="10"/>
        <v>237.12795271361063</v>
      </c>
      <c r="AR69" s="8">
        <f t="shared" si="11"/>
        <v>237.33904528638936</v>
      </c>
      <c r="AS69" s="8">
        <f>'pivot times'!N69</f>
        <v>262.08759800000001</v>
      </c>
      <c r="AT69" s="8">
        <f>'pivot times'!O69</f>
        <v>0.10406000001144201</v>
      </c>
      <c r="AU69" s="8">
        <f t="shared" si="12"/>
        <v>261.77541799996567</v>
      </c>
      <c r="AV69" s="8">
        <f t="shared" si="13"/>
        <v>262.39977800003436</v>
      </c>
      <c r="AW69" s="8">
        <f>'pivot times'!P69</f>
        <v>257.24907050000002</v>
      </c>
      <c r="AX69" s="8">
        <f>'pivot times'!Q69</f>
        <v>0.10163869601503976</v>
      </c>
      <c r="AY69" s="8">
        <f t="shared" si="14"/>
        <v>256.94415441195491</v>
      </c>
      <c r="AZ69" s="8">
        <f t="shared" si="15"/>
        <v>257.55398658804512</v>
      </c>
      <c r="BA69" s="8">
        <f>'pivot times'!R69</f>
        <v>19.084940192307691</v>
      </c>
      <c r="BB69" s="8">
        <f>'pivot times'!S69</f>
        <v>9.8503241807080073</v>
      </c>
      <c r="BC69" s="8">
        <f t="shared" si="16"/>
        <v>-10.466032349816331</v>
      </c>
      <c r="BD69" s="8">
        <f t="shared" si="17"/>
        <v>48.635912734431713</v>
      </c>
    </row>
    <row r="70" spans="1:56" x14ac:dyDescent="0.25">
      <c r="A70" s="2">
        <v>63</v>
      </c>
      <c r="B70" s="7">
        <v>246.89344</v>
      </c>
      <c r="C70" s="7">
        <v>241.88163399999999</v>
      </c>
      <c r="D70" s="7">
        <v>17.003137666666667</v>
      </c>
      <c r="E70" s="7">
        <v>4.5082034444444439</v>
      </c>
      <c r="F70" s="7">
        <v>246.02502799999999</v>
      </c>
      <c r="G70" s="7">
        <v>237.21830349999999</v>
      </c>
      <c r="H70" s="7">
        <v>262.10614850000002</v>
      </c>
      <c r="I70" s="7">
        <v>257.335578</v>
      </c>
      <c r="J70" s="7">
        <v>21.347046730769232</v>
      </c>
      <c r="U70" s="8">
        <f>GETPIVOTDATA("Avg",'pivot times'!$A$3,"action","e0","world_size",10000,"number_of_steps_between_file_dumps",1,"omp_get_max_threads",A70)</f>
        <v>246.89344</v>
      </c>
      <c r="V70" s="8">
        <f>GETPIVOTDATA("StdDevp",'pivot times'!$A$3,"action","e0","world_size",10000,"number_of_steps_between_file_dumps",1,"omp_get_max_threads",A70)</f>
        <v>0.41008902018975735</v>
      </c>
      <c r="W70" s="8">
        <f t="shared" si="0"/>
        <v>245.66317293943072</v>
      </c>
      <c r="X70" s="8">
        <f t="shared" si="1"/>
        <v>248.12370706056927</v>
      </c>
      <c r="Y70" s="8">
        <f>'pivot times'!D70</f>
        <v>241.88163399999999</v>
      </c>
      <c r="Z70" s="8">
        <f>'pivot times'!E70</f>
        <v>0.10436890200476988</v>
      </c>
      <c r="AA70" s="8">
        <f t="shared" si="2"/>
        <v>241.56852729398568</v>
      </c>
      <c r="AB70" s="8">
        <f t="shared" si="3"/>
        <v>242.1947407060143</v>
      </c>
      <c r="AC70" s="8">
        <f>'pivot times'!F70</f>
        <v>17.003137666666667</v>
      </c>
      <c r="AD70" s="8">
        <f>'pivot times'!G70</f>
        <v>0.59150597724864751</v>
      </c>
      <c r="AE70" s="8">
        <f t="shared" si="4"/>
        <v>15.228619734920725</v>
      </c>
      <c r="AF70" s="8">
        <f t="shared" si="5"/>
        <v>18.777655598412611</v>
      </c>
      <c r="AG70" s="8">
        <f>'pivot times'!H70</f>
        <v>4.596215599999999</v>
      </c>
      <c r="AH70" s="8">
        <f>'pivot times'!I70</f>
        <v>0.3688607500787342</v>
      </c>
      <c r="AI70" s="8">
        <f t="shared" si="6"/>
        <v>3.4896333497637961</v>
      </c>
      <c r="AJ70" s="8">
        <f t="shared" si="7"/>
        <v>5.7027978502362018</v>
      </c>
      <c r="AK70" s="8">
        <f>'pivot times'!J70</f>
        <v>246.02502799999999</v>
      </c>
      <c r="AL70" s="8">
        <f>'pivot times'!K70</f>
        <v>0</v>
      </c>
      <c r="AM70" s="8">
        <f t="shared" si="8"/>
        <v>246.02502799999999</v>
      </c>
      <c r="AN70" s="8">
        <f t="shared" si="9"/>
        <v>246.02502799999999</v>
      </c>
      <c r="AO70" s="8">
        <f>'pivot times'!L70</f>
        <v>237.21830349999999</v>
      </c>
      <c r="AP70" s="8">
        <f>'pivot times'!M70</f>
        <v>5.2019444636206169E-2</v>
      </c>
      <c r="AQ70" s="8">
        <f t="shared" si="10"/>
        <v>237.06224516609137</v>
      </c>
      <c r="AR70" s="8">
        <f t="shared" si="11"/>
        <v>237.37436183390861</v>
      </c>
      <c r="AS70" s="8">
        <f>'pivot times'!N70</f>
        <v>262.10614850000002</v>
      </c>
      <c r="AT70" s="8">
        <f>'pivot times'!O70</f>
        <v>5.9808499906078373E-2</v>
      </c>
      <c r="AU70" s="8">
        <f t="shared" si="12"/>
        <v>261.92672300028175</v>
      </c>
      <c r="AV70" s="8">
        <f t="shared" si="13"/>
        <v>262.28557399971828</v>
      </c>
      <c r="AW70" s="8">
        <f>'pivot times'!P70</f>
        <v>257.335578</v>
      </c>
      <c r="AX70" s="8">
        <f>'pivot times'!Q70</f>
        <v>9.880981174626631E-2</v>
      </c>
      <c r="AY70" s="8">
        <f t="shared" si="14"/>
        <v>257.03914856476121</v>
      </c>
      <c r="AZ70" s="8">
        <f t="shared" si="15"/>
        <v>257.63200743523879</v>
      </c>
      <c r="BA70" s="8">
        <f>'pivot times'!R70</f>
        <v>21.347046730769232</v>
      </c>
      <c r="BB70" s="8">
        <f>'pivot times'!S70</f>
        <v>10.036286516209548</v>
      </c>
      <c r="BC70" s="8">
        <f t="shared" si="16"/>
        <v>-8.7618128178594112</v>
      </c>
      <c r="BD70" s="8">
        <f t="shared" si="17"/>
        <v>51.45590627939788</v>
      </c>
    </row>
    <row r="71" spans="1:56" x14ac:dyDescent="0.25">
      <c r="A71" s="2">
        <v>64</v>
      </c>
      <c r="B71" s="7">
        <v>247.18863574999997</v>
      </c>
      <c r="C71" s="7">
        <v>241.98172299999999</v>
      </c>
      <c r="D71" s="7">
        <v>16.938447999999998</v>
      </c>
      <c r="E71" s="7">
        <v>4.4567429999999995</v>
      </c>
      <c r="F71" s="7">
        <v>246.38233500000001</v>
      </c>
      <c r="G71" s="7">
        <v>237.24238500000001</v>
      </c>
      <c r="H71" s="7">
        <v>261.89101249999999</v>
      </c>
      <c r="I71" s="7">
        <v>257.32682675000001</v>
      </c>
      <c r="J71" s="7">
        <v>21.531331384615385</v>
      </c>
      <c r="U71" s="8">
        <f>GETPIVOTDATA("Avg",'pivot times'!$A$3,"action","e0","world_size",10000,"number_of_steps_between_file_dumps",1,"omp_get_max_threads",A71)</f>
        <v>247.18863574999997</v>
      </c>
      <c r="V71" s="8">
        <f>GETPIVOTDATA("StdDevp",'pivot times'!$A$3,"action","e0","world_size",10000,"number_of_steps_between_file_dumps",1,"omp_get_max_threads",A71)</f>
        <v>0.37912146983193851</v>
      </c>
      <c r="W71" s="8">
        <f t="shared" si="0"/>
        <v>246.05127134050417</v>
      </c>
      <c r="X71" s="8">
        <f t="shared" si="1"/>
        <v>248.32600015949578</v>
      </c>
      <c r="Y71" s="8">
        <f>'pivot times'!D71</f>
        <v>241.98172299999999</v>
      </c>
      <c r="Z71" s="8">
        <f>'pivot times'!E71</f>
        <v>7.4414244119250655E-2</v>
      </c>
      <c r="AA71" s="8">
        <f t="shared" si="2"/>
        <v>241.75848026764223</v>
      </c>
      <c r="AB71" s="8">
        <f t="shared" si="3"/>
        <v>242.20496573235775</v>
      </c>
      <c r="AC71" s="8">
        <f>'pivot times'!F71</f>
        <v>16.938447999999998</v>
      </c>
      <c r="AD71" s="8">
        <f>'pivot times'!G71</f>
        <v>0.84176437113997971</v>
      </c>
      <c r="AE71" s="8">
        <f t="shared" si="4"/>
        <v>14.413154886580058</v>
      </c>
      <c r="AF71" s="8">
        <f t="shared" si="5"/>
        <v>19.463741113419935</v>
      </c>
      <c r="AG71" s="8">
        <f>'pivot times'!H71</f>
        <v>4.5256702999999998</v>
      </c>
      <c r="AH71" s="8">
        <f>'pivot times'!I71</f>
        <v>0.27520007505705552</v>
      </c>
      <c r="AI71" s="8">
        <f t="shared" si="6"/>
        <v>3.7000700748288331</v>
      </c>
      <c r="AJ71" s="8">
        <f t="shared" si="7"/>
        <v>5.3512705251711665</v>
      </c>
      <c r="AK71" s="8">
        <f>'pivot times'!J71</f>
        <v>246.38233500000001</v>
      </c>
      <c r="AL71" s="8">
        <f>'pivot times'!K71</f>
        <v>0</v>
      </c>
      <c r="AM71" s="8">
        <f t="shared" si="8"/>
        <v>246.38233500000001</v>
      </c>
      <c r="AN71" s="8">
        <f t="shared" si="9"/>
        <v>246.38233500000001</v>
      </c>
      <c r="AO71" s="8">
        <f>'pivot times'!L71</f>
        <v>237.24238500000001</v>
      </c>
      <c r="AP71" s="8">
        <f>'pivot times'!M71</f>
        <v>0.11284077815325805</v>
      </c>
      <c r="AQ71" s="8">
        <f t="shared" si="10"/>
        <v>236.90386266554023</v>
      </c>
      <c r="AR71" s="8">
        <f t="shared" si="11"/>
        <v>237.58090733445979</v>
      </c>
      <c r="AS71" s="8">
        <f>'pivot times'!N71</f>
        <v>261.89101249999999</v>
      </c>
      <c r="AT71" s="8">
        <f>'pivot times'!O71</f>
        <v>6.7596500129754961E-2</v>
      </c>
      <c r="AU71" s="8">
        <f t="shared" si="12"/>
        <v>261.68822299961073</v>
      </c>
      <c r="AV71" s="8">
        <f t="shared" si="13"/>
        <v>262.09380200038925</v>
      </c>
      <c r="AW71" s="8">
        <f>'pivot times'!P71</f>
        <v>257.32682675000001</v>
      </c>
      <c r="AX71" s="8">
        <f>'pivot times'!Q71</f>
        <v>0.17657434421103815</v>
      </c>
      <c r="AY71" s="8">
        <f t="shared" si="14"/>
        <v>256.79710371736689</v>
      </c>
      <c r="AZ71" s="8">
        <f t="shared" si="15"/>
        <v>257.85654978263312</v>
      </c>
      <c r="BA71" s="8">
        <f>'pivot times'!R71</f>
        <v>21.531331384615385</v>
      </c>
      <c r="BB71" s="8">
        <f>'pivot times'!S71</f>
        <v>10.009139262313729</v>
      </c>
      <c r="BC71" s="8">
        <f t="shared" si="16"/>
        <v>-8.4960864023258011</v>
      </c>
      <c r="BD71" s="8">
        <f t="shared" si="17"/>
        <v>51.55874917155657</v>
      </c>
    </row>
    <row r="72" spans="1:56" x14ac:dyDescent="0.25">
      <c r="U72" t="s">
        <v>0</v>
      </c>
      <c r="V72" t="s">
        <v>1</v>
      </c>
      <c r="W72" s="8" t="s">
        <v>2</v>
      </c>
      <c r="X72" s="8" t="s">
        <v>3</v>
      </c>
      <c r="Y72" s="8" t="s">
        <v>4</v>
      </c>
      <c r="Z72" s="8" t="s">
        <v>5</v>
      </c>
    </row>
    <row r="73" spans="1:56" x14ac:dyDescent="0.25">
      <c r="U73" t="s">
        <v>107</v>
      </c>
      <c r="V73" t="s">
        <v>108</v>
      </c>
      <c r="W73" s="8" t="s">
        <v>109</v>
      </c>
      <c r="X73" s="8" t="s">
        <v>110</v>
      </c>
    </row>
    <row r="74" spans="1:56" x14ac:dyDescent="0.25">
      <c r="T74" s="7">
        <v>0</v>
      </c>
      <c r="U74">
        <v>1</v>
      </c>
      <c r="V74" t="str">
        <f>"e0 10000 100 1 1 " &amp; U74</f>
        <v>e0 10000 100 1 1 1</v>
      </c>
      <c r="W74" s="8">
        <f>'pivot times'!B8</f>
        <v>247.336928</v>
      </c>
      <c r="X74" s="8">
        <f>'pivot times'!C8</f>
        <v>0</v>
      </c>
      <c r="Y74" s="8">
        <v>0</v>
      </c>
    </row>
    <row r="75" spans="1:56" x14ac:dyDescent="0.25">
      <c r="U75">
        <v>2</v>
      </c>
      <c r="V75" t="str">
        <f>"e0 10000 100 1 1 " &amp; U75</f>
        <v>e0 10000 100 1 1 2</v>
      </c>
      <c r="W75" s="8">
        <f>'pivot times'!B9</f>
        <v>246.30923300000001</v>
      </c>
      <c r="X75" s="8">
        <f>'pivot times'!C9</f>
        <v>0</v>
      </c>
    </row>
    <row r="76" spans="1:56" x14ac:dyDescent="0.25">
      <c r="U76">
        <v>3</v>
      </c>
      <c r="V76" t="str">
        <f>"e0 10000 100 1 1 " &amp; U76</f>
        <v>e0 10000 100 1 1 3</v>
      </c>
      <c r="W76" s="8">
        <f>'pivot times'!B10</f>
        <v>246.27731700000001</v>
      </c>
      <c r="X76" s="8">
        <f>'pivot times'!C10</f>
        <v>0</v>
      </c>
    </row>
    <row r="77" spans="1:56" x14ac:dyDescent="0.25">
      <c r="U77">
        <v>4</v>
      </c>
      <c r="V77" t="str">
        <f>"e0 10000 100 1 1 " &amp; U77</f>
        <v>e0 10000 100 1 1 4</v>
      </c>
      <c r="W77" s="8">
        <f>'pivot times'!B11</f>
        <v>246.13806</v>
      </c>
      <c r="X77" s="8">
        <f>'pivot times'!C11</f>
        <v>0</v>
      </c>
    </row>
    <row r="78" spans="1:56" x14ac:dyDescent="0.25">
      <c r="U78">
        <v>5</v>
      </c>
      <c r="V78" t="str">
        <f>"e0 10000 100 1 1 " &amp; U78</f>
        <v>e0 10000 100 1 1 5</v>
      </c>
      <c r="W78" s="8">
        <f>'pivot times'!B12</f>
        <v>246.13780299999999</v>
      </c>
      <c r="X78" s="8">
        <f>'pivot times'!C12</f>
        <v>0</v>
      </c>
    </row>
    <row r="79" spans="1:56" x14ac:dyDescent="0.25">
      <c r="U79">
        <v>6</v>
      </c>
      <c r="V79" t="str">
        <f>"e0 10000 100 1 1 " &amp; U79</f>
        <v>e0 10000 100 1 1 6</v>
      </c>
      <c r="W79" s="8">
        <f>'pivot times'!B13</f>
        <v>246.15862200000001</v>
      </c>
      <c r="X79" s="8">
        <f>'pivot times'!C13</f>
        <v>0</v>
      </c>
    </row>
    <row r="80" spans="1:56" x14ac:dyDescent="0.25">
      <c r="U80">
        <v>7</v>
      </c>
      <c r="V80" t="str">
        <f>"e0 10000 100 1 1 " &amp; U80</f>
        <v>e0 10000 100 1 1 7</v>
      </c>
      <c r="W80" s="8">
        <f>'pivot times'!B14</f>
        <v>246.156971</v>
      </c>
      <c r="X80" s="8">
        <f>'pivot times'!C14</f>
        <v>0</v>
      </c>
    </row>
    <row r="81" spans="21:24" x14ac:dyDescent="0.25">
      <c r="U81">
        <v>8</v>
      </c>
      <c r="V81" t="str">
        <f>"e0 10000 100 1 1 " &amp; U81</f>
        <v>e0 10000 100 1 1 8</v>
      </c>
      <c r="W81" s="8">
        <f>'pivot times'!B15</f>
        <v>246.13662299999999</v>
      </c>
      <c r="X81" s="8">
        <f>'pivot times'!C15</f>
        <v>0</v>
      </c>
    </row>
    <row r="82" spans="21:24" x14ac:dyDescent="0.25">
      <c r="U82">
        <v>9</v>
      </c>
      <c r="V82" t="str">
        <f>"e0 10000 100 1 1 " &amp; U82</f>
        <v>e0 10000 100 1 1 9</v>
      </c>
      <c r="W82" s="8">
        <f>'pivot times'!B16</f>
        <v>246.330445</v>
      </c>
      <c r="X82" s="8">
        <f>'pivot times'!C16</f>
        <v>0</v>
      </c>
    </row>
    <row r="83" spans="21:24" x14ac:dyDescent="0.25">
      <c r="U83">
        <v>10</v>
      </c>
      <c r="V83" t="str">
        <f>"e0 10000 100 1 1 " &amp; U83</f>
        <v>e0 10000 100 1 1 10</v>
      </c>
      <c r="W83" s="8">
        <f>'pivot times'!B17</f>
        <v>246.43806900000001</v>
      </c>
      <c r="X83" s="8">
        <f>'pivot times'!C17</f>
        <v>0</v>
      </c>
    </row>
    <row r="84" spans="21:24" x14ac:dyDescent="0.25">
      <c r="U84">
        <v>11</v>
      </c>
      <c r="V84" t="str">
        <f>"e0 10000 100 1 1 " &amp; U84</f>
        <v>e0 10000 100 1 1 11</v>
      </c>
      <c r="W84" s="8">
        <f>'pivot times'!B18</f>
        <v>246.42081300000001</v>
      </c>
      <c r="X84" s="8">
        <f>'pivot times'!C18</f>
        <v>0</v>
      </c>
    </row>
    <row r="85" spans="21:24" x14ac:dyDescent="0.25">
      <c r="U85">
        <v>12</v>
      </c>
      <c r="V85" t="str">
        <f>"e0 10000 100 1 1 " &amp; U85</f>
        <v>e0 10000 100 1 1 12</v>
      </c>
      <c r="W85" s="8">
        <f>'pivot times'!B19</f>
        <v>246.375327</v>
      </c>
      <c r="X85" s="8">
        <f>'pivot times'!C19</f>
        <v>0</v>
      </c>
    </row>
    <row r="86" spans="21:24" x14ac:dyDescent="0.25">
      <c r="U86">
        <v>13</v>
      </c>
      <c r="V86" t="str">
        <f>"e0 10000 100 1 1 " &amp; U86</f>
        <v>e0 10000 100 1 1 13</v>
      </c>
      <c r="W86" s="8">
        <f>'pivot times'!B20</f>
        <v>246.44545400000001</v>
      </c>
      <c r="X86" s="8">
        <f>'pivot times'!C20</f>
        <v>0</v>
      </c>
    </row>
    <row r="87" spans="21:24" x14ac:dyDescent="0.25">
      <c r="U87">
        <v>14</v>
      </c>
      <c r="V87" t="str">
        <f>"e0 10000 100 1 1 " &amp; U87</f>
        <v>e0 10000 100 1 1 14</v>
      </c>
      <c r="W87" s="8">
        <f>'pivot times'!B21</f>
        <v>246.51908</v>
      </c>
      <c r="X87" s="8">
        <f>'pivot times'!C21</f>
        <v>0</v>
      </c>
    </row>
    <row r="88" spans="21:24" x14ac:dyDescent="0.25">
      <c r="U88">
        <v>15</v>
      </c>
      <c r="V88" t="str">
        <f>"e0 10000 100 1 1 " &amp; U88</f>
        <v>e0 10000 100 1 1 15</v>
      </c>
      <c r="W88" s="8">
        <f>'pivot times'!B22</f>
        <v>246.50138100000001</v>
      </c>
      <c r="X88" s="8">
        <f>'pivot times'!C22</f>
        <v>0</v>
      </c>
    </row>
    <row r="89" spans="21:24" x14ac:dyDescent="0.25">
      <c r="U89">
        <v>16</v>
      </c>
      <c r="V89" t="str">
        <f>"e0 10000 100 1 1 " &amp; U89</f>
        <v>e0 10000 100 1 1 16</v>
      </c>
      <c r="W89" s="8">
        <f>'pivot times'!B23</f>
        <v>246.702507</v>
      </c>
      <c r="X89" s="8">
        <f>'pivot times'!C23</f>
        <v>0</v>
      </c>
    </row>
    <row r="90" spans="21:24" x14ac:dyDescent="0.25">
      <c r="U90">
        <v>17</v>
      </c>
      <c r="V90" t="str">
        <f>"e0 10000 100 1 1 " &amp; U90</f>
        <v>e0 10000 100 1 1 17</v>
      </c>
      <c r="W90" s="8">
        <f>'pivot times'!B24</f>
        <v>246.54326699999999</v>
      </c>
      <c r="X90" s="8">
        <f>'pivot times'!C24</f>
        <v>0</v>
      </c>
    </row>
    <row r="91" spans="21:24" x14ac:dyDescent="0.25">
      <c r="U91">
        <v>18</v>
      </c>
      <c r="V91" t="str">
        <f>"e0 10000 100 1 1 " &amp; U91</f>
        <v>e0 10000 100 1 1 18</v>
      </c>
      <c r="W91" s="8">
        <f>'pivot times'!B25</f>
        <v>246.55945199999999</v>
      </c>
      <c r="X91" s="8">
        <f>'pivot times'!C25</f>
        <v>0</v>
      </c>
    </row>
    <row r="92" spans="21:24" x14ac:dyDescent="0.25">
      <c r="U92">
        <v>19</v>
      </c>
      <c r="V92" t="str">
        <f>"e0 10000 100 1 1 " &amp; U92</f>
        <v>e0 10000 100 1 1 19</v>
      </c>
      <c r="W92" s="8">
        <f>'pivot times'!B26</f>
        <v>246.625237</v>
      </c>
      <c r="X92" s="8">
        <f>'pivot times'!C26</f>
        <v>0</v>
      </c>
    </row>
    <row r="93" spans="21:24" x14ac:dyDescent="0.25">
      <c r="U93">
        <v>20</v>
      </c>
      <c r="V93" t="str">
        <f>"e0 10000 100 1 1 " &amp; U93</f>
        <v>e0 10000 100 1 1 20</v>
      </c>
      <c r="W93" s="8">
        <f>'pivot times'!B27</f>
        <v>246.71243699999999</v>
      </c>
      <c r="X93" s="8">
        <f>'pivot times'!C27</f>
        <v>0</v>
      </c>
    </row>
    <row r="94" spans="21:24" x14ac:dyDescent="0.25">
      <c r="U94">
        <v>21</v>
      </c>
      <c r="V94" t="str">
        <f>"e0 10000 100 1 1 " &amp; U94</f>
        <v>e0 10000 100 1 1 21</v>
      </c>
      <c r="W94" s="8">
        <f>'pivot times'!B28</f>
        <v>246.71558999999999</v>
      </c>
      <c r="X94" s="8">
        <f>'pivot times'!C28</f>
        <v>0</v>
      </c>
    </row>
    <row r="95" spans="21:24" x14ac:dyDescent="0.25">
      <c r="U95">
        <v>22</v>
      </c>
      <c r="V95" t="str">
        <f>"e0 10000 100 1 1 " &amp; U95</f>
        <v>e0 10000 100 1 1 22</v>
      </c>
      <c r="W95" s="8">
        <f>'pivot times'!B29</f>
        <v>246.80716100000001</v>
      </c>
      <c r="X95" s="8">
        <f>'pivot times'!C29</f>
        <v>0</v>
      </c>
    </row>
    <row r="96" spans="21:24" x14ac:dyDescent="0.25">
      <c r="U96">
        <v>23</v>
      </c>
      <c r="V96" t="str">
        <f>"e0 10000 100 1 1 " &amp; U96</f>
        <v>e0 10000 100 1 1 23</v>
      </c>
      <c r="W96" s="8">
        <f>'pivot times'!B30</f>
        <v>246.71999099999999</v>
      </c>
      <c r="X96" s="8">
        <f>'pivot times'!C30</f>
        <v>0</v>
      </c>
    </row>
    <row r="97" spans="21:24" x14ac:dyDescent="0.25">
      <c r="U97">
        <v>24</v>
      </c>
      <c r="V97" t="str">
        <f>"e0 10000 100 1 1 " &amp; U97</f>
        <v>e0 10000 100 1 1 24</v>
      </c>
      <c r="W97" s="8">
        <f>'pivot times'!B31</f>
        <v>246.81966700000001</v>
      </c>
      <c r="X97" s="8">
        <f>'pivot times'!C31</f>
        <v>0</v>
      </c>
    </row>
    <row r="98" spans="21:24" x14ac:dyDescent="0.25">
      <c r="U98">
        <v>25</v>
      </c>
      <c r="V98" t="str">
        <f>"e0 10000 100 1 1 " &amp; U98</f>
        <v>e0 10000 100 1 1 25</v>
      </c>
      <c r="W98" s="8">
        <f>'pivot times'!B32</f>
        <v>246.85303500000001</v>
      </c>
      <c r="X98" s="8">
        <f>'pivot times'!C32</f>
        <v>0</v>
      </c>
    </row>
    <row r="99" spans="21:24" x14ac:dyDescent="0.25">
      <c r="U99">
        <v>26</v>
      </c>
      <c r="V99" t="str">
        <f>"e0 10000 100 1 1 " &amp; U99</f>
        <v>e0 10000 100 1 1 26</v>
      </c>
      <c r="W99" s="8">
        <f>'pivot times'!B33</f>
        <v>247.01917399999999</v>
      </c>
      <c r="X99" s="8">
        <f>'pivot times'!C33</f>
        <v>0</v>
      </c>
    </row>
    <row r="100" spans="21:24" x14ac:dyDescent="0.25">
      <c r="U100">
        <v>27</v>
      </c>
      <c r="V100" t="str">
        <f>"e0 10000 100 1 1 " &amp; U100</f>
        <v>e0 10000 100 1 1 27</v>
      </c>
      <c r="W100" s="8">
        <f>'pivot times'!B34</f>
        <v>246.945672</v>
      </c>
      <c r="X100" s="8">
        <f>'pivot times'!C34</f>
        <v>0</v>
      </c>
    </row>
    <row r="101" spans="21:24" x14ac:dyDescent="0.25">
      <c r="U101">
        <v>28</v>
      </c>
      <c r="V101" t="str">
        <f>"e0 10000 100 1 1 " &amp; U101</f>
        <v>e0 10000 100 1 1 28</v>
      </c>
      <c r="W101" s="8">
        <f>'pivot times'!B35</f>
        <v>247.018812</v>
      </c>
      <c r="X101" s="8">
        <f>'pivot times'!C35</f>
        <v>0</v>
      </c>
    </row>
    <row r="102" spans="21:24" x14ac:dyDescent="0.25">
      <c r="U102">
        <v>29</v>
      </c>
      <c r="V102" t="str">
        <f>"e0 10000 100 1 1 " &amp; U102</f>
        <v>e0 10000 100 1 1 29</v>
      </c>
      <c r="W102" s="8">
        <f>'pivot times'!B36</f>
        <v>246.91390699999999</v>
      </c>
      <c r="X102" s="8">
        <f>'pivot times'!C36</f>
        <v>0</v>
      </c>
    </row>
    <row r="103" spans="21:24" x14ac:dyDescent="0.25">
      <c r="U103">
        <v>30</v>
      </c>
      <c r="V103" t="str">
        <f>"e0 10000 100 1 1 " &amp; U103</f>
        <v>e0 10000 100 1 1 30</v>
      </c>
      <c r="W103" s="8">
        <f>'pivot times'!B37</f>
        <v>247.10701900000001</v>
      </c>
      <c r="X103" s="8">
        <f>'pivot times'!C37</f>
        <v>0</v>
      </c>
    </row>
    <row r="104" spans="21:24" x14ac:dyDescent="0.25">
      <c r="U104">
        <v>31</v>
      </c>
      <c r="V104" t="str">
        <f>"e0 10000 100 1 1 " &amp; U104</f>
        <v>e0 10000 100 1 1 31</v>
      </c>
      <c r="W104" s="8">
        <f>'pivot times'!B38</f>
        <v>247.09640999999999</v>
      </c>
      <c r="X104" s="8">
        <f>'pivot times'!C38</f>
        <v>0</v>
      </c>
    </row>
    <row r="105" spans="21:24" x14ac:dyDescent="0.25">
      <c r="U105">
        <v>32</v>
      </c>
      <c r="V105" t="str">
        <f>"e0 10000 100 1 1 " &amp; U105</f>
        <v>e0 10000 100 1 1 32</v>
      </c>
      <c r="W105" s="8">
        <f>'pivot times'!B39</f>
        <v>247.02112099999999</v>
      </c>
      <c r="X105" s="8">
        <f>'pivot times'!C39</f>
        <v>0</v>
      </c>
    </row>
    <row r="106" spans="21:24" x14ac:dyDescent="0.25">
      <c r="U106">
        <v>33</v>
      </c>
      <c r="V106" t="str">
        <f>"e0 10000 100 1 1 " &amp; U106</f>
        <v>e0 10000 100 1 1 33</v>
      </c>
      <c r="W106" s="8">
        <f>'pivot times'!B40</f>
        <v>247.48688100000001</v>
      </c>
      <c r="X106" s="8">
        <f>'pivot times'!C40</f>
        <v>0</v>
      </c>
    </row>
    <row r="107" spans="21:24" x14ac:dyDescent="0.25">
      <c r="U107">
        <v>34</v>
      </c>
      <c r="V107" t="str">
        <f>"e0 10000 100 1 1 " &amp; U107</f>
        <v>e0 10000 100 1 1 34</v>
      </c>
      <c r="W107" s="8">
        <f>'pivot times'!B41</f>
        <v>247.516808</v>
      </c>
      <c r="X107" s="8">
        <f>'pivot times'!C41</f>
        <v>0</v>
      </c>
    </row>
    <row r="108" spans="21:24" x14ac:dyDescent="0.25">
      <c r="U108">
        <v>35</v>
      </c>
      <c r="V108" t="str">
        <f>"e0 10000 100 1 1 " &amp; U108</f>
        <v>e0 10000 100 1 1 35</v>
      </c>
      <c r="W108" s="8">
        <f>'pivot times'!B42</f>
        <v>247.54180500000001</v>
      </c>
      <c r="X108" s="8">
        <f>'pivot times'!C42</f>
        <v>0</v>
      </c>
    </row>
    <row r="109" spans="21:24" x14ac:dyDescent="0.25">
      <c r="U109">
        <v>36</v>
      </c>
      <c r="V109" t="str">
        <f>"e0 10000 100 1 1 " &amp; U109</f>
        <v>e0 10000 100 1 1 36</v>
      </c>
      <c r="W109" s="8">
        <f>'pivot times'!B43</f>
        <v>247.56183300000001</v>
      </c>
      <c r="X109" s="8">
        <f>'pivot times'!C43</f>
        <v>0</v>
      </c>
    </row>
    <row r="110" spans="21:24" x14ac:dyDescent="0.25">
      <c r="U110">
        <v>37</v>
      </c>
      <c r="V110" t="str">
        <f>"e0 10000 100 1 1 " &amp; U110</f>
        <v>e0 10000 100 1 1 37</v>
      </c>
      <c r="W110" s="8">
        <f>'pivot times'!B44</f>
        <v>247.50328200000001</v>
      </c>
      <c r="X110" s="8">
        <f>'pivot times'!C44</f>
        <v>0</v>
      </c>
    </row>
    <row r="111" spans="21:24" x14ac:dyDescent="0.25">
      <c r="U111">
        <v>38</v>
      </c>
      <c r="V111" t="str">
        <f>"e0 10000 100 1 1 " &amp; U111</f>
        <v>e0 10000 100 1 1 38</v>
      </c>
      <c r="W111" s="8">
        <f>'pivot times'!B45</f>
        <v>247.70870500000001</v>
      </c>
      <c r="X111" s="8">
        <f>'pivot times'!C45</f>
        <v>0</v>
      </c>
    </row>
    <row r="112" spans="21:24" x14ac:dyDescent="0.25">
      <c r="U112">
        <v>39</v>
      </c>
      <c r="V112" t="str">
        <f>"e0 10000 100 1 1 " &amp; U112</f>
        <v>e0 10000 100 1 1 39</v>
      </c>
      <c r="W112" s="8">
        <f>'pivot times'!B46</f>
        <v>247.78752700000001</v>
      </c>
      <c r="X112" s="8">
        <f>'pivot times'!C46</f>
        <v>0</v>
      </c>
    </row>
    <row r="113" spans="21:24" x14ac:dyDescent="0.25">
      <c r="U113">
        <v>40</v>
      </c>
      <c r="V113" t="str">
        <f>"e0 10000 100 1 1 " &amp; U113</f>
        <v>e0 10000 100 1 1 40</v>
      </c>
      <c r="W113" s="8">
        <f>'pivot times'!B47</f>
        <v>247.79633699999999</v>
      </c>
      <c r="X113" s="8">
        <f>'pivot times'!C47</f>
        <v>0</v>
      </c>
    </row>
    <row r="114" spans="21:24" x14ac:dyDescent="0.25">
      <c r="U114">
        <v>41</v>
      </c>
      <c r="V114" t="str">
        <f>"e0 10000 100 1 1 " &amp; U114</f>
        <v>e0 10000 100 1 1 41</v>
      </c>
      <c r="W114" s="8">
        <f>'pivot times'!B48</f>
        <v>247.84499</v>
      </c>
      <c r="X114" s="8">
        <f>'pivot times'!C48</f>
        <v>0</v>
      </c>
    </row>
    <row r="115" spans="21:24" x14ac:dyDescent="0.25">
      <c r="U115">
        <v>42</v>
      </c>
      <c r="V115" t="str">
        <f>"e0 10000 100 1 1 " &amp; U115</f>
        <v>e0 10000 100 1 1 42</v>
      </c>
      <c r="W115" s="8">
        <f>'pivot times'!B49</f>
        <v>247.68333999999999</v>
      </c>
      <c r="X115" s="8">
        <f>'pivot times'!C49</f>
        <v>0</v>
      </c>
    </row>
    <row r="116" spans="21:24" x14ac:dyDescent="0.25">
      <c r="U116">
        <v>43</v>
      </c>
      <c r="V116" t="str">
        <f>"e0 10000 100 1 1 " &amp; U116</f>
        <v>e0 10000 100 1 1 43</v>
      </c>
      <c r="W116" s="8">
        <f>'pivot times'!B50</f>
        <v>247.78473500000001</v>
      </c>
      <c r="X116" s="8">
        <f>'pivot times'!C50</f>
        <v>0</v>
      </c>
    </row>
    <row r="117" spans="21:24" x14ac:dyDescent="0.25">
      <c r="U117">
        <v>44</v>
      </c>
      <c r="V117" t="str">
        <f>"e0 10000 100 1 1 " &amp; U117</f>
        <v>e0 10000 100 1 1 44</v>
      </c>
      <c r="W117" s="8">
        <f>'pivot times'!B51</f>
        <v>247.98744400000001</v>
      </c>
      <c r="X117" s="8">
        <f>'pivot times'!C51</f>
        <v>0</v>
      </c>
    </row>
    <row r="118" spans="21:24" x14ac:dyDescent="0.25">
      <c r="U118">
        <v>45</v>
      </c>
      <c r="V118" t="str">
        <f>"e0 10000 100 1 1 " &amp; U118</f>
        <v>e0 10000 100 1 1 45</v>
      </c>
      <c r="W118" s="8">
        <f>'pivot times'!B52</f>
        <v>247.90813800000001</v>
      </c>
      <c r="X118" s="8">
        <f>'pivot times'!C52</f>
        <v>0</v>
      </c>
    </row>
    <row r="119" spans="21:24" x14ac:dyDescent="0.25">
      <c r="U119">
        <v>46</v>
      </c>
      <c r="V119" t="str">
        <f>"e0 10000 100 1 1 " &amp; U119</f>
        <v>e0 10000 100 1 1 46</v>
      </c>
      <c r="W119" s="8">
        <f>'pivot times'!B53</f>
        <v>247.912182</v>
      </c>
      <c r="X119" s="8">
        <f>'pivot times'!C53</f>
        <v>0</v>
      </c>
    </row>
    <row r="120" spans="21:24" x14ac:dyDescent="0.25">
      <c r="U120">
        <v>47</v>
      </c>
      <c r="V120" t="str">
        <f>"e0 10000 100 1 1 " &amp; U120</f>
        <v>e0 10000 100 1 1 47</v>
      </c>
      <c r="W120" s="8">
        <f>'pivot times'!B54</f>
        <v>248.20522199999999</v>
      </c>
      <c r="X120" s="8">
        <f>'pivot times'!C54</f>
        <v>0</v>
      </c>
    </row>
    <row r="121" spans="21:24" x14ac:dyDescent="0.25">
      <c r="U121">
        <v>48</v>
      </c>
      <c r="V121" t="str">
        <f>"e0 10000 100 1 1 " &amp; U121</f>
        <v>e0 10000 100 1 1 48</v>
      </c>
      <c r="W121" s="8">
        <f>'pivot times'!B55</f>
        <v>248.176635</v>
      </c>
      <c r="X121" s="8">
        <f>'pivot times'!C55</f>
        <v>0</v>
      </c>
    </row>
    <row r="122" spans="21:24" x14ac:dyDescent="0.25">
      <c r="U122">
        <v>49</v>
      </c>
      <c r="V122" t="str">
        <f>"e0 10000 100 1 1 " &amp; U122</f>
        <v>e0 10000 100 1 1 49</v>
      </c>
      <c r="W122" s="8">
        <f>'pivot times'!B56</f>
        <v>248.138049</v>
      </c>
      <c r="X122" s="8">
        <f>'pivot times'!C56</f>
        <v>0</v>
      </c>
    </row>
    <row r="123" spans="21:24" x14ac:dyDescent="0.25">
      <c r="U123">
        <v>50</v>
      </c>
      <c r="V123" t="str">
        <f>"e0 10000 100 1 1 " &amp; U123</f>
        <v>e0 10000 100 1 1 50</v>
      </c>
      <c r="W123" s="8">
        <f>'pivot times'!B57</f>
        <v>245.98509799999999</v>
      </c>
      <c r="X123" s="8">
        <f>'pivot times'!C57</f>
        <v>0</v>
      </c>
    </row>
    <row r="124" spans="21:24" x14ac:dyDescent="0.25">
      <c r="U124">
        <v>51</v>
      </c>
      <c r="V124" t="str">
        <f>"e0 10000 100 1 1 " &amp; U124</f>
        <v>e0 10000 100 1 1 51</v>
      </c>
      <c r="W124" s="8">
        <f>'pivot times'!B58</f>
        <v>246.07598300000001</v>
      </c>
      <c r="X124" s="8">
        <f>'pivot times'!C58</f>
        <v>0</v>
      </c>
    </row>
    <row r="125" spans="21:24" x14ac:dyDescent="0.25">
      <c r="U125">
        <v>52</v>
      </c>
      <c r="V125" t="str">
        <f>"e0 10000 100 1 1 " &amp; U125</f>
        <v>e0 10000 100 1 1 52</v>
      </c>
      <c r="W125" s="8">
        <f>'pivot times'!B59</f>
        <v>246.05617100000001</v>
      </c>
      <c r="X125" s="8">
        <f>'pivot times'!C59</f>
        <v>0</v>
      </c>
    </row>
    <row r="126" spans="21:24" x14ac:dyDescent="0.25">
      <c r="U126">
        <v>53</v>
      </c>
      <c r="V126" t="str">
        <f>"e0 10000 100 1 1 " &amp; U126</f>
        <v>e0 10000 100 1 1 53</v>
      </c>
      <c r="W126" s="8">
        <f>'pivot times'!B60</f>
        <v>247.266344</v>
      </c>
      <c r="X126" s="8">
        <f>'pivot times'!C60</f>
        <v>0</v>
      </c>
    </row>
    <row r="127" spans="21:24" x14ac:dyDescent="0.25">
      <c r="U127">
        <v>54</v>
      </c>
      <c r="V127" t="str">
        <f>"e0 10000 100 1 1 " &amp; U127</f>
        <v>e0 10000 100 1 1 54</v>
      </c>
      <c r="W127" s="8">
        <f>'pivot times'!B61</f>
        <v>247.733058</v>
      </c>
      <c r="X127" s="8">
        <f>'pivot times'!C61</f>
        <v>0</v>
      </c>
    </row>
    <row r="128" spans="21:24" x14ac:dyDescent="0.25">
      <c r="U128">
        <v>55</v>
      </c>
      <c r="V128" t="str">
        <f>"e0 10000 100 1 1 " &amp; U128</f>
        <v>e0 10000 100 1 1 55</v>
      </c>
      <c r="W128" s="8">
        <f>'pivot times'!B62</f>
        <v>247.80122399999999</v>
      </c>
      <c r="X128" s="8">
        <f>'pivot times'!C62</f>
        <v>0</v>
      </c>
    </row>
    <row r="129" spans="20:24" x14ac:dyDescent="0.25">
      <c r="U129">
        <v>56</v>
      </c>
      <c r="V129" t="str">
        <f>"e0 10000 100 1 1 " &amp; U129</f>
        <v>e0 10000 100 1 1 56</v>
      </c>
      <c r="W129" s="8">
        <f>'pivot times'!B63</f>
        <v>247.78485900000001</v>
      </c>
      <c r="X129" s="8">
        <f>'pivot times'!C63</f>
        <v>0</v>
      </c>
    </row>
    <row r="130" spans="20:24" x14ac:dyDescent="0.25">
      <c r="U130">
        <v>57</v>
      </c>
      <c r="V130" t="str">
        <f>"e0 10000 100 1 1 " &amp; U130</f>
        <v>e0 10000 100 1 1 57</v>
      </c>
      <c r="W130" s="8">
        <f>'pivot times'!B64</f>
        <v>247.79117099999999</v>
      </c>
      <c r="X130" s="8">
        <f>'pivot times'!C64</f>
        <v>0</v>
      </c>
    </row>
    <row r="131" spans="20:24" x14ac:dyDescent="0.25">
      <c r="U131">
        <v>58</v>
      </c>
      <c r="V131" t="str">
        <f>"e0 10000 100 1 1 " &amp; U131</f>
        <v>e0 10000 100 1 1 58</v>
      </c>
      <c r="W131" s="8">
        <f>'pivot times'!B65</f>
        <v>247.17488575000002</v>
      </c>
      <c r="X131" s="8">
        <f>'pivot times'!C65</f>
        <v>0.5218153457217628</v>
      </c>
    </row>
    <row r="132" spans="20:24" x14ac:dyDescent="0.25">
      <c r="U132">
        <v>59</v>
      </c>
      <c r="V132" t="str">
        <f>"e0 10000 100 1 1 " &amp; U132</f>
        <v>e0 10000 100 1 1 59</v>
      </c>
      <c r="W132" s="8">
        <f>'pivot times'!B66</f>
        <v>246.943713</v>
      </c>
      <c r="X132" s="8">
        <f>'pivot times'!C66</f>
        <v>0.55025253544278185</v>
      </c>
    </row>
    <row r="133" spans="20:24" x14ac:dyDescent="0.25">
      <c r="U133">
        <v>60</v>
      </c>
      <c r="V133" t="str">
        <f>"e0 10000 100 1 1 " &amp; U133</f>
        <v>e0 10000 100 1 1 60</v>
      </c>
      <c r="W133" s="8">
        <f>'pivot times'!B67</f>
        <v>247.00820675</v>
      </c>
      <c r="X133" s="8">
        <f>'pivot times'!C67</f>
        <v>0.53611274833528766</v>
      </c>
    </row>
    <row r="134" spans="20:24" x14ac:dyDescent="0.25">
      <c r="U134">
        <v>61</v>
      </c>
      <c r="V134" t="str">
        <f>"e0 10000 100 1 1 " &amp; U134</f>
        <v>e0 10000 100 1 1 61</v>
      </c>
      <c r="W134" s="8">
        <f>'pivot times'!B68</f>
        <v>246.96150325000002</v>
      </c>
      <c r="X134" s="8">
        <f>'pivot times'!C68</f>
        <v>0.50231148668317771</v>
      </c>
    </row>
    <row r="135" spans="20:24" x14ac:dyDescent="0.25">
      <c r="U135">
        <v>62</v>
      </c>
      <c r="V135" t="str">
        <f>"e0 10000 100 1 1 " &amp; U135</f>
        <v>e0 10000 100 1 1 62</v>
      </c>
      <c r="W135" s="8">
        <f>'pivot times'!B69</f>
        <v>246.9027595</v>
      </c>
      <c r="X135" s="8">
        <f>'pivot times'!C69</f>
        <v>0.48046336850030041</v>
      </c>
    </row>
    <row r="136" spans="20:24" x14ac:dyDescent="0.25">
      <c r="U136">
        <v>63</v>
      </c>
      <c r="V136" t="str">
        <f>"e0 10000 100 1 1 " &amp; U136</f>
        <v>e0 10000 100 1 1 63</v>
      </c>
      <c r="W136" s="8">
        <f>'pivot times'!B70</f>
        <v>246.89344</v>
      </c>
      <c r="X136" s="8">
        <f>'pivot times'!C70</f>
        <v>0.41008902018975735</v>
      </c>
    </row>
    <row r="137" spans="20:24" x14ac:dyDescent="0.25">
      <c r="U137">
        <v>64</v>
      </c>
      <c r="V137" t="str">
        <f>"e0 10000 100 1 1 " &amp; U137</f>
        <v>e0 10000 100 1 1 64</v>
      </c>
      <c r="W137" s="8">
        <f>'pivot times'!B71</f>
        <v>247.18863574999997</v>
      </c>
      <c r="X137" s="8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8">
        <f>'pivot times'!D8</f>
        <v>242.24769066666667</v>
      </c>
      <c r="X138" s="8">
        <f>'pivot times'!E8</f>
        <v>0.34943488118287264</v>
      </c>
    </row>
    <row r="139" spans="20:24" x14ac:dyDescent="0.25">
      <c r="U139">
        <v>2</v>
      </c>
      <c r="V139" t="str">
        <f t="shared" ref="V139:V201" si="18">"e0 10000 100 100000 1 " &amp; U139</f>
        <v>e0 10000 100 100000 1 2</v>
      </c>
      <c r="W139" s="8">
        <f>'pivot times'!D9</f>
        <v>266.39849899999996</v>
      </c>
      <c r="X139" s="8">
        <f>'pivot times'!E9</f>
        <v>34.692295313395277</v>
      </c>
    </row>
    <row r="140" spans="20:24" x14ac:dyDescent="0.25">
      <c r="U140">
        <v>3</v>
      </c>
      <c r="V140" t="str">
        <f t="shared" si="18"/>
        <v>e0 10000 100 100000 1 3</v>
      </c>
      <c r="W140" s="8">
        <f>'pivot times'!D10</f>
        <v>242.08175033333336</v>
      </c>
      <c r="X140" s="8">
        <f>'pivot times'!E10</f>
        <v>0.43827914995652534</v>
      </c>
    </row>
    <row r="141" spans="20:24" x14ac:dyDescent="0.25">
      <c r="U141">
        <v>4</v>
      </c>
      <c r="V141" t="str">
        <f t="shared" si="18"/>
        <v>e0 10000 100 100000 1 4</v>
      </c>
      <c r="W141" s="8">
        <f>'pivot times'!D11</f>
        <v>241.73516333333336</v>
      </c>
      <c r="X141" s="8">
        <f>'pivot times'!E11</f>
        <v>0.20494925244254339</v>
      </c>
    </row>
    <row r="142" spans="20:24" x14ac:dyDescent="0.25">
      <c r="U142">
        <v>5</v>
      </c>
      <c r="V142" t="str">
        <f t="shared" si="18"/>
        <v>e0 10000 100 100000 1 5</v>
      </c>
      <c r="W142" s="8">
        <f>'pivot times'!D12</f>
        <v>241.87201566666667</v>
      </c>
      <c r="X142" s="8">
        <f>'pivot times'!E12</f>
        <v>0.1326448143686326</v>
      </c>
    </row>
    <row r="143" spans="20:24" x14ac:dyDescent="0.25">
      <c r="U143">
        <v>6</v>
      </c>
      <c r="V143" t="str">
        <f t="shared" si="18"/>
        <v>e0 10000 100 100000 1 6</v>
      </c>
      <c r="W143" s="8">
        <f>'pivot times'!D13</f>
        <v>242.40735733333335</v>
      </c>
      <c r="X143" s="8">
        <f>'pivot times'!E13</f>
        <v>0.67963811045726241</v>
      </c>
    </row>
    <row r="144" spans="20:24" x14ac:dyDescent="0.25">
      <c r="U144">
        <v>7</v>
      </c>
      <c r="V144" t="str">
        <f t="shared" si="18"/>
        <v>e0 10000 100 100000 1 7</v>
      </c>
      <c r="W144" s="8">
        <f>'pivot times'!D14</f>
        <v>253.30697999999998</v>
      </c>
      <c r="X144" s="8">
        <f>'pivot times'!E14</f>
        <v>16.468156885849258</v>
      </c>
    </row>
    <row r="145" spans="21:24" x14ac:dyDescent="0.25">
      <c r="U145">
        <v>8</v>
      </c>
      <c r="V145" t="str">
        <f t="shared" si="18"/>
        <v>e0 10000 100 100000 1 8</v>
      </c>
      <c r="W145" s="8">
        <f>'pivot times'!D15</f>
        <v>241.74473733333335</v>
      </c>
      <c r="X145" s="8">
        <f>'pivot times'!E15</f>
        <v>9.1952111631278047E-2</v>
      </c>
    </row>
    <row r="146" spans="21:24" x14ac:dyDescent="0.25">
      <c r="U146">
        <v>9</v>
      </c>
      <c r="V146" t="str">
        <f t="shared" si="18"/>
        <v>e0 10000 100 100000 1 9</v>
      </c>
      <c r="W146" s="8">
        <f>'pivot times'!D16</f>
        <v>242.30003299999998</v>
      </c>
      <c r="X146" s="8">
        <f>'pivot times'!E16</f>
        <v>0.7398509470940251</v>
      </c>
    </row>
    <row r="147" spans="21:24" x14ac:dyDescent="0.25">
      <c r="U147">
        <v>10</v>
      </c>
      <c r="V147" t="str">
        <f t="shared" si="18"/>
        <v>e0 10000 100 100000 1 10</v>
      </c>
      <c r="W147" s="8">
        <f>'pivot times'!D17</f>
        <v>242.24233066666667</v>
      </c>
      <c r="X147" s="8">
        <f>'pivot times'!E17</f>
        <v>0.50770876372034668</v>
      </c>
    </row>
    <row r="148" spans="21:24" x14ac:dyDescent="0.25">
      <c r="U148">
        <v>11</v>
      </c>
      <c r="V148" t="str">
        <f t="shared" si="18"/>
        <v>e0 10000 100 100000 1 11</v>
      </c>
      <c r="W148" s="8">
        <f>'pivot times'!D18</f>
        <v>241.99244966666666</v>
      </c>
      <c r="X148" s="8">
        <f>'pivot times'!E18</f>
        <v>0.20851483348911234</v>
      </c>
    </row>
    <row r="149" spans="21:24" x14ac:dyDescent="0.25">
      <c r="U149">
        <v>12</v>
      </c>
      <c r="V149" t="str">
        <f t="shared" si="18"/>
        <v>e0 10000 100 100000 1 12</v>
      </c>
      <c r="W149" s="8">
        <f>'pivot times'!D19</f>
        <v>241.895791</v>
      </c>
      <c r="X149" s="8">
        <f>'pivot times'!E19</f>
        <v>0.22907884694879724</v>
      </c>
    </row>
    <row r="150" spans="21:24" x14ac:dyDescent="0.25">
      <c r="U150">
        <v>13</v>
      </c>
      <c r="V150" t="str">
        <f t="shared" si="18"/>
        <v>e0 10000 100 100000 1 13</v>
      </c>
      <c r="W150" s="8">
        <f>'pivot times'!D20</f>
        <v>242.11804366666669</v>
      </c>
      <c r="X150" s="8">
        <f>'pivot times'!E20</f>
        <v>0.48265065695236209</v>
      </c>
    </row>
    <row r="151" spans="21:24" x14ac:dyDescent="0.25">
      <c r="U151">
        <v>14</v>
      </c>
      <c r="V151" t="str">
        <f t="shared" si="18"/>
        <v>e0 10000 100 100000 1 14</v>
      </c>
      <c r="W151" s="8">
        <f>'pivot times'!D21</f>
        <v>241.81768449999998</v>
      </c>
      <c r="X151" s="8">
        <f>'pivot times'!E21</f>
        <v>6.7421500033423579E-2</v>
      </c>
    </row>
    <row r="152" spans="21:24" x14ac:dyDescent="0.25">
      <c r="U152">
        <v>15</v>
      </c>
      <c r="V152" t="str">
        <f t="shared" si="18"/>
        <v>e0 10000 100 100000 1 15</v>
      </c>
      <c r="W152" s="8">
        <f>'pivot times'!D22</f>
        <v>241.75026166666666</v>
      </c>
      <c r="X152" s="8">
        <f>'pivot times'!E22</f>
        <v>0.1085958530968887</v>
      </c>
    </row>
    <row r="153" spans="21:24" x14ac:dyDescent="0.25">
      <c r="U153">
        <v>16</v>
      </c>
      <c r="V153" t="str">
        <f t="shared" si="18"/>
        <v>e0 10000 100 100000 1 16</v>
      </c>
      <c r="W153" s="8">
        <f>'pivot times'!D23</f>
        <v>241.83773233333332</v>
      </c>
      <c r="X153" s="8">
        <f>'pivot times'!E23</f>
        <v>2.5568225321675176E-2</v>
      </c>
    </row>
    <row r="154" spans="21:24" x14ac:dyDescent="0.25">
      <c r="U154">
        <v>17</v>
      </c>
      <c r="V154" t="str">
        <f t="shared" si="18"/>
        <v>e0 10000 100 100000 1 17</v>
      </c>
      <c r="W154" s="8">
        <f>'pivot times'!D24</f>
        <v>241.642608</v>
      </c>
      <c r="X154" s="8">
        <f>'pivot times'!E24</f>
        <v>0.13148399999323906</v>
      </c>
    </row>
    <row r="155" spans="21:24" x14ac:dyDescent="0.25">
      <c r="U155">
        <v>18</v>
      </c>
      <c r="V155" t="str">
        <f t="shared" si="18"/>
        <v>e0 10000 100 100000 1 18</v>
      </c>
      <c r="W155" s="8">
        <f>'pivot times'!D25</f>
        <v>242.00595266666664</v>
      </c>
      <c r="X155" s="8">
        <f>'pivot times'!E25</f>
        <v>0.60694782469160424</v>
      </c>
    </row>
    <row r="156" spans="21:24" x14ac:dyDescent="0.25">
      <c r="U156">
        <v>19</v>
      </c>
      <c r="V156" t="str">
        <f t="shared" si="18"/>
        <v>e0 10000 100 100000 1 19</v>
      </c>
      <c r="W156" s="8">
        <f>'pivot times'!D26</f>
        <v>242.37702133333335</v>
      </c>
      <c r="X156" s="8">
        <f>'pivot times'!E26</f>
        <v>0.4263898576760915</v>
      </c>
    </row>
    <row r="157" spans="21:24" x14ac:dyDescent="0.25">
      <c r="U157">
        <v>20</v>
      </c>
      <c r="V157" t="str">
        <f t="shared" si="18"/>
        <v>e0 10000 100 100000 1 20</v>
      </c>
      <c r="W157" s="8">
        <f>'pivot times'!D27</f>
        <v>241.84253766666666</v>
      </c>
      <c r="X157" s="8">
        <f>'pivot times'!E27</f>
        <v>0.13445791505801771</v>
      </c>
    </row>
    <row r="158" spans="21:24" x14ac:dyDescent="0.25">
      <c r="U158">
        <v>21</v>
      </c>
      <c r="V158" t="str">
        <f t="shared" si="18"/>
        <v>e0 10000 100 100000 1 21</v>
      </c>
      <c r="W158" s="8">
        <f>'pivot times'!D28</f>
        <v>241.86713633333332</v>
      </c>
      <c r="X158" s="8">
        <f>'pivot times'!E28</f>
        <v>0.23520541495417699</v>
      </c>
    </row>
    <row r="159" spans="21:24" x14ac:dyDescent="0.25">
      <c r="U159">
        <v>22</v>
      </c>
      <c r="V159" t="str">
        <f t="shared" si="18"/>
        <v>e0 10000 100 100000 1 22</v>
      </c>
      <c r="W159" s="8">
        <f>'pivot times'!D29</f>
        <v>241.83617533333336</v>
      </c>
      <c r="X159" s="8">
        <f>'pivot times'!E29</f>
        <v>0.18094437774904162</v>
      </c>
    </row>
    <row r="160" spans="21:24" x14ac:dyDescent="0.25">
      <c r="U160">
        <v>23</v>
      </c>
      <c r="V160" t="str">
        <f t="shared" si="18"/>
        <v>e0 10000 100 100000 1 23</v>
      </c>
      <c r="W160" s="8">
        <f>'pivot times'!D30</f>
        <v>241.91161933333333</v>
      </c>
      <c r="X160" s="8">
        <f>'pivot times'!E30</f>
        <v>0.16929102595332776</v>
      </c>
    </row>
    <row r="161" spans="21:24" x14ac:dyDescent="0.25">
      <c r="U161">
        <v>24</v>
      </c>
      <c r="V161" t="str">
        <f t="shared" si="18"/>
        <v>e0 10000 100 100000 1 24</v>
      </c>
      <c r="W161" s="8">
        <f>'pivot times'!D31</f>
        <v>241.85665200000003</v>
      </c>
      <c r="X161" s="8">
        <f>'pivot times'!E31</f>
        <v>0.11835989195933193</v>
      </c>
    </row>
    <row r="162" spans="21:24" x14ac:dyDescent="0.25">
      <c r="U162">
        <v>25</v>
      </c>
      <c r="V162" t="str">
        <f t="shared" si="18"/>
        <v>e0 10000 100 100000 1 25</v>
      </c>
      <c r="W162" s="8">
        <f>'pivot times'!D32</f>
        <v>242.275769</v>
      </c>
      <c r="X162" s="8">
        <f>'pivot times'!E32</f>
        <v>0.32569400000068122</v>
      </c>
    </row>
    <row r="163" spans="21:24" x14ac:dyDescent="0.25">
      <c r="U163">
        <v>26</v>
      </c>
      <c r="V163" t="str">
        <f t="shared" si="18"/>
        <v>e0 10000 100 100000 1 26</v>
      </c>
      <c r="W163" s="8">
        <f>'pivot times'!D33</f>
        <v>242.34096333333335</v>
      </c>
      <c r="X163" s="8">
        <f>'pivot times'!E33</f>
        <v>0.55266612039015905</v>
      </c>
    </row>
    <row r="164" spans="21:24" x14ac:dyDescent="0.25">
      <c r="U164">
        <v>27</v>
      </c>
      <c r="V164" t="str">
        <f t="shared" si="18"/>
        <v>e0 10000 100 100000 1 27</v>
      </c>
      <c r="W164" s="8">
        <f>'pivot times'!D34</f>
        <v>242.08406566666667</v>
      </c>
      <c r="X164" s="8">
        <f>'pivot times'!E34</f>
        <v>0.40594426556235891</v>
      </c>
    </row>
    <row r="165" spans="21:24" x14ac:dyDescent="0.25">
      <c r="U165">
        <v>28</v>
      </c>
      <c r="V165" t="str">
        <f t="shared" si="18"/>
        <v>e0 10000 100 100000 1 28</v>
      </c>
      <c r="W165" s="8">
        <f>'pivot times'!D35</f>
        <v>231.50706957142856</v>
      </c>
      <c r="X165" s="8">
        <f>'pivot times'!E35</f>
        <v>25.786559009073681</v>
      </c>
    </row>
    <row r="166" spans="21:24" x14ac:dyDescent="0.25">
      <c r="U166">
        <v>29</v>
      </c>
      <c r="V166" t="str">
        <f t="shared" si="18"/>
        <v>e0 10000 100 100000 1 29</v>
      </c>
      <c r="W166" s="8">
        <f>'pivot times'!D36</f>
        <v>241.99022557142857</v>
      </c>
      <c r="X166" s="8">
        <f>'pivot times'!E36</f>
        <v>0.46940289937735941</v>
      </c>
    </row>
    <row r="167" spans="21:24" x14ac:dyDescent="0.25">
      <c r="U167">
        <v>30</v>
      </c>
      <c r="V167" t="str">
        <f t="shared" si="18"/>
        <v>e0 10000 100 100000 1 30</v>
      </c>
      <c r="W167" s="8">
        <f>'pivot times'!D37</f>
        <v>242.10255040000001</v>
      </c>
      <c r="X167" s="8">
        <f>'pivot times'!E37</f>
        <v>0.32376810443398324</v>
      </c>
    </row>
    <row r="168" spans="21:24" x14ac:dyDescent="0.25">
      <c r="U168">
        <v>31</v>
      </c>
      <c r="V168" t="str">
        <f t="shared" si="18"/>
        <v>e0 10000 100 100000 1 31</v>
      </c>
      <c r="W168" s="8">
        <f>'pivot times'!D38</f>
        <v>242.34283366666668</v>
      </c>
      <c r="X168" s="8">
        <f>'pivot times'!E38</f>
        <v>0.50451898694766018</v>
      </c>
    </row>
    <row r="169" spans="21:24" x14ac:dyDescent="0.25">
      <c r="U169">
        <v>32</v>
      </c>
      <c r="V169" t="str">
        <f t="shared" si="18"/>
        <v>e0 10000 100 100000 1 32</v>
      </c>
      <c r="W169" s="8">
        <f>'pivot times'!D39</f>
        <v>241.969112</v>
      </c>
      <c r="X169" s="8">
        <f>'pivot times'!E39</f>
        <v>4.565558698036077E-2</v>
      </c>
    </row>
    <row r="170" spans="21:24" x14ac:dyDescent="0.25">
      <c r="U170">
        <v>33</v>
      </c>
      <c r="V170" t="str">
        <f t="shared" si="18"/>
        <v>e0 10000 100 100000 1 33</v>
      </c>
      <c r="W170" s="8">
        <f>'pivot times'!D40</f>
        <v>242.09302500000001</v>
      </c>
      <c r="X170" s="8">
        <f>'pivot times'!E40</f>
        <v>0.15032425817328582</v>
      </c>
    </row>
    <row r="171" spans="21:24" x14ac:dyDescent="0.25">
      <c r="U171">
        <v>34</v>
      </c>
      <c r="V171" t="str">
        <f t="shared" si="18"/>
        <v>e0 10000 100 100000 1 34</v>
      </c>
      <c r="W171" s="8">
        <f>'pivot times'!D41</f>
        <v>235.82459733333334</v>
      </c>
      <c r="X171" s="8">
        <f>'pivot times'!E41</f>
        <v>8.4678150576590241</v>
      </c>
    </row>
    <row r="172" spans="21:24" x14ac:dyDescent="0.25">
      <c r="U172">
        <v>35</v>
      </c>
      <c r="V172" t="str">
        <f t="shared" si="18"/>
        <v>e0 10000 100 100000 1 35</v>
      </c>
      <c r="W172" s="8">
        <f>'pivot times'!D42</f>
        <v>242.146423</v>
      </c>
      <c r="X172" s="8">
        <f>'pivot times'!E42</f>
        <v>0.60351397105993065</v>
      </c>
    </row>
    <row r="173" spans="21:24" x14ac:dyDescent="0.25">
      <c r="U173">
        <v>36</v>
      </c>
      <c r="V173" t="str">
        <f t="shared" si="18"/>
        <v>e0 10000 100 100000 1 36</v>
      </c>
      <c r="W173" s="8">
        <f>'pivot times'!D43</f>
        <v>241.92403250000001</v>
      </c>
      <c r="X173" s="8">
        <f>'pivot times'!E43</f>
        <v>0.12273078153934437</v>
      </c>
    </row>
    <row r="174" spans="21:24" x14ac:dyDescent="0.25">
      <c r="U174">
        <v>37</v>
      </c>
      <c r="V174" t="str">
        <f t="shared" si="18"/>
        <v>e0 10000 100 100000 1 37</v>
      </c>
      <c r="W174" s="8">
        <f>'pivot times'!D44</f>
        <v>241.87328524999998</v>
      </c>
      <c r="X174" s="8">
        <f>'pivot times'!E44</f>
        <v>7.0654938635336895E-2</v>
      </c>
    </row>
    <row r="175" spans="21:24" x14ac:dyDescent="0.25">
      <c r="U175">
        <v>38</v>
      </c>
      <c r="V175" t="str">
        <f t="shared" si="18"/>
        <v>e0 10000 100 100000 1 38</v>
      </c>
      <c r="W175" s="8">
        <f>'pivot times'!D45</f>
        <v>241.92541849999998</v>
      </c>
      <c r="X175" s="8">
        <f>'pivot times'!E45</f>
        <v>0.1169944730620591</v>
      </c>
    </row>
    <row r="176" spans="21:24" x14ac:dyDescent="0.25">
      <c r="U176">
        <v>39</v>
      </c>
      <c r="V176" t="str">
        <f t="shared" si="18"/>
        <v>e0 10000 100 100000 1 39</v>
      </c>
      <c r="W176" s="8">
        <f>'pivot times'!D46</f>
        <v>241.86182299999999</v>
      </c>
      <c r="X176" s="8">
        <f>'pivot times'!E46</f>
        <v>0.10483443955972033</v>
      </c>
    </row>
    <row r="177" spans="21:24" x14ac:dyDescent="0.25">
      <c r="U177">
        <v>40</v>
      </c>
      <c r="V177" t="str">
        <f t="shared" si="18"/>
        <v>e0 10000 100 100000 1 40</v>
      </c>
      <c r="W177" s="8">
        <f>'pivot times'!D47</f>
        <v>241.85885124999999</v>
      </c>
      <c r="X177" s="8">
        <f>'pivot times'!E47</f>
        <v>0.15790715161282978</v>
      </c>
    </row>
    <row r="178" spans="21:24" x14ac:dyDescent="0.25">
      <c r="U178">
        <v>41</v>
      </c>
      <c r="V178" t="str">
        <f t="shared" si="18"/>
        <v>e0 10000 100 100000 1 41</v>
      </c>
      <c r="W178" s="8">
        <f>'pivot times'!D48</f>
        <v>241.90626474999999</v>
      </c>
      <c r="X178" s="8">
        <f>'pivot times'!E48</f>
        <v>0.12578199318512051</v>
      </c>
    </row>
    <row r="179" spans="21:24" x14ac:dyDescent="0.25">
      <c r="U179">
        <v>42</v>
      </c>
      <c r="V179" t="str">
        <f t="shared" si="18"/>
        <v>e0 10000 100 100000 1 42</v>
      </c>
      <c r="W179" s="8">
        <f>'pivot times'!D49</f>
        <v>242.0049515</v>
      </c>
      <c r="X179" s="8">
        <f>'pivot times'!E49</f>
        <v>6.4583124609587164E-2</v>
      </c>
    </row>
    <row r="180" spans="21:24" x14ac:dyDescent="0.25">
      <c r="U180">
        <v>43</v>
      </c>
      <c r="V180" t="str">
        <f t="shared" si="18"/>
        <v>e0 10000 100 100000 1 43</v>
      </c>
      <c r="W180" s="8">
        <f>'pivot times'!D50</f>
        <v>241.91103674999999</v>
      </c>
      <c r="X180" s="8">
        <f>'pivot times'!E50</f>
        <v>7.4717229911733837E-2</v>
      </c>
    </row>
    <row r="181" spans="21:24" x14ac:dyDescent="0.25">
      <c r="U181">
        <v>44</v>
      </c>
      <c r="V181" t="str">
        <f t="shared" si="18"/>
        <v>e0 10000 100 100000 1 44</v>
      </c>
      <c r="W181" s="8">
        <f>'pivot times'!D51</f>
        <v>241.74887975000001</v>
      </c>
      <c r="X181" s="8">
        <f>'pivot times'!E51</f>
        <v>0.19354869748484799</v>
      </c>
    </row>
    <row r="182" spans="21:24" x14ac:dyDescent="0.25">
      <c r="U182">
        <v>45</v>
      </c>
      <c r="V182" t="str">
        <f t="shared" si="18"/>
        <v>e0 10000 100 100000 1 45</v>
      </c>
      <c r="W182" s="8">
        <f>'pivot times'!D52</f>
        <v>241.72389674999999</v>
      </c>
      <c r="X182" s="8">
        <f>'pivot times'!E52</f>
        <v>6.4895931871502194E-2</v>
      </c>
    </row>
    <row r="183" spans="21:24" x14ac:dyDescent="0.25">
      <c r="U183">
        <v>46</v>
      </c>
      <c r="V183" t="str">
        <f t="shared" si="18"/>
        <v>e0 10000 100 100000 1 46</v>
      </c>
      <c r="W183" s="8">
        <f>'pivot times'!D53</f>
        <v>241.85799824999998</v>
      </c>
      <c r="X183" s="8">
        <f>'pivot times'!E53</f>
        <v>6.9894867604343824E-2</v>
      </c>
    </row>
    <row r="184" spans="21:24" x14ac:dyDescent="0.25">
      <c r="U184">
        <v>47</v>
      </c>
      <c r="V184" t="str">
        <f t="shared" si="18"/>
        <v>e0 10000 100 100000 1 47</v>
      </c>
      <c r="W184" s="8">
        <f>'pivot times'!D54</f>
        <v>241.82480275</v>
      </c>
      <c r="X184" s="8">
        <f>'pivot times'!E54</f>
        <v>8.3051206224120225E-2</v>
      </c>
    </row>
    <row r="185" spans="21:24" x14ac:dyDescent="0.25">
      <c r="U185">
        <v>48</v>
      </c>
      <c r="V185" t="str">
        <f t="shared" si="18"/>
        <v>e0 10000 100 100000 1 48</v>
      </c>
      <c r="W185" s="8">
        <f>'pivot times'!D55</f>
        <v>241.82775999999998</v>
      </c>
      <c r="X185" s="8">
        <f>'pivot times'!E55</f>
        <v>0.11605727976141153</v>
      </c>
    </row>
    <row r="186" spans="21:24" x14ac:dyDescent="0.25">
      <c r="U186">
        <v>49</v>
      </c>
      <c r="V186" t="str">
        <f t="shared" si="18"/>
        <v>e0 10000 100 100000 1 49</v>
      </c>
      <c r="W186" s="8">
        <f>'pivot times'!D56</f>
        <v>241.86437475</v>
      </c>
      <c r="X186" s="8">
        <f>'pivot times'!E56</f>
        <v>0.18108960462012158</v>
      </c>
    </row>
    <row r="187" spans="21:24" x14ac:dyDescent="0.25">
      <c r="U187">
        <v>50</v>
      </c>
      <c r="V187" t="str">
        <f t="shared" si="18"/>
        <v>e0 10000 100 100000 1 50</v>
      </c>
      <c r="W187" s="8">
        <f>'pivot times'!D57</f>
        <v>241.91202225000001</v>
      </c>
      <c r="X187" s="8">
        <f>'pivot times'!E57</f>
        <v>0.1545430753613562</v>
      </c>
    </row>
    <row r="188" spans="21:24" x14ac:dyDescent="0.25">
      <c r="U188">
        <v>51</v>
      </c>
      <c r="V188" t="str">
        <f t="shared" si="18"/>
        <v>e0 10000 100 100000 1 51</v>
      </c>
      <c r="W188" s="8">
        <f>'pivot times'!D58</f>
        <v>241.81657674999997</v>
      </c>
      <c r="X188" s="8">
        <f>'pivot times'!E58</f>
        <v>3.9094682378110042E-2</v>
      </c>
    </row>
    <row r="189" spans="21:24" x14ac:dyDescent="0.25">
      <c r="U189">
        <v>52</v>
      </c>
      <c r="V189" t="str">
        <f t="shared" si="18"/>
        <v>e0 10000 100 100000 1 52</v>
      </c>
      <c r="W189" s="8">
        <f>'pivot times'!D59</f>
        <v>241.87565699999999</v>
      </c>
      <c r="X189" s="8">
        <f>'pivot times'!E59</f>
        <v>6.7500196463677178E-2</v>
      </c>
    </row>
    <row r="190" spans="21:24" x14ac:dyDescent="0.25">
      <c r="U190">
        <v>53</v>
      </c>
      <c r="V190" t="str">
        <f t="shared" si="18"/>
        <v>e0 10000 100 100000 1 53</v>
      </c>
      <c r="W190" s="8">
        <f>'pivot times'!D60</f>
        <v>241.78279674999999</v>
      </c>
      <c r="X190" s="8">
        <f>'pivot times'!E60</f>
        <v>0.15601456784625981</v>
      </c>
    </row>
    <row r="191" spans="21:24" x14ac:dyDescent="0.25">
      <c r="U191">
        <v>54</v>
      </c>
      <c r="V191" t="str">
        <f t="shared" si="18"/>
        <v>e0 10000 100 100000 1 54</v>
      </c>
      <c r="W191" s="8">
        <f>'pivot times'!D61</f>
        <v>241.93326300000001</v>
      </c>
      <c r="X191" s="8">
        <f>'pivot times'!E61</f>
        <v>6.548001716479443E-2</v>
      </c>
    </row>
    <row r="192" spans="21:24" x14ac:dyDescent="0.25">
      <c r="U192">
        <v>55</v>
      </c>
      <c r="V192" t="str">
        <f t="shared" si="18"/>
        <v>e0 10000 100 100000 1 55</v>
      </c>
      <c r="W192" s="8">
        <f>'pivot times'!D62</f>
        <v>241.85501399999998</v>
      </c>
      <c r="X192" s="8">
        <f>'pivot times'!E62</f>
        <v>0.17572164930368958</v>
      </c>
    </row>
    <row r="193" spans="20:24" x14ac:dyDescent="0.25">
      <c r="U193">
        <v>56</v>
      </c>
      <c r="V193" t="str">
        <f t="shared" si="18"/>
        <v>e0 10000 100 100000 1 56</v>
      </c>
      <c r="W193" s="8">
        <f>'pivot times'!D63</f>
        <v>241.761279</v>
      </c>
      <c r="X193" s="8">
        <f>'pivot times'!E63</f>
        <v>0.29142921239742298</v>
      </c>
    </row>
    <row r="194" spans="20:24" x14ac:dyDescent="0.25">
      <c r="U194">
        <v>57</v>
      </c>
      <c r="V194" t="str">
        <f t="shared" si="18"/>
        <v>e0 10000 100 100000 1 57</v>
      </c>
      <c r="W194" s="8">
        <f>'pivot times'!D64</f>
        <v>241.8702036666667</v>
      </c>
      <c r="X194" s="8">
        <f>'pivot times'!E64</f>
        <v>6.3037493716315118E-2</v>
      </c>
    </row>
    <row r="195" spans="20:24" x14ac:dyDescent="0.25">
      <c r="U195">
        <v>58</v>
      </c>
      <c r="V195" t="str">
        <f t="shared" si="18"/>
        <v>e0 10000 100 100000 1 58</v>
      </c>
      <c r="W195" s="8">
        <f>'pivot times'!D65</f>
        <v>241.87559833333333</v>
      </c>
      <c r="X195" s="8">
        <f>'pivot times'!E65</f>
        <v>2.1897496494244554E-2</v>
      </c>
    </row>
    <row r="196" spans="20:24" x14ac:dyDescent="0.25">
      <c r="U196">
        <v>59</v>
      </c>
      <c r="V196" t="str">
        <f t="shared" si="18"/>
        <v>e0 10000 100 100000 1 59</v>
      </c>
      <c r="W196" s="8">
        <f>'pivot times'!D66</f>
        <v>241.81804033333333</v>
      </c>
      <c r="X196" s="8">
        <f>'pivot times'!E66</f>
        <v>0.23100562183205128</v>
      </c>
    </row>
    <row r="197" spans="20:24" x14ac:dyDescent="0.25">
      <c r="U197">
        <v>60</v>
      </c>
      <c r="V197" t="str">
        <f t="shared" si="18"/>
        <v>e0 10000 100 100000 1 60</v>
      </c>
      <c r="W197" s="8">
        <f>'pivot times'!D67</f>
        <v>241.90651</v>
      </c>
      <c r="X197" s="8">
        <f>'pivot times'!E67</f>
        <v>0.14410005074205526</v>
      </c>
    </row>
    <row r="198" spans="20:24" x14ac:dyDescent="0.25">
      <c r="U198">
        <v>61</v>
      </c>
      <c r="V198" t="str">
        <f t="shared" si="18"/>
        <v>e0 10000 100 100000 1 61</v>
      </c>
      <c r="W198" s="8">
        <f>'pivot times'!D68</f>
        <v>241.83019100000001</v>
      </c>
      <c r="X198" s="8">
        <f>'pivot times'!E68</f>
        <v>0.10600692180698754</v>
      </c>
    </row>
    <row r="199" spans="20:24" x14ac:dyDescent="0.25">
      <c r="U199">
        <v>62</v>
      </c>
      <c r="V199" t="str">
        <f t="shared" si="18"/>
        <v>e0 10000 100 100000 1 62</v>
      </c>
      <c r="W199" s="8">
        <f>'pivot times'!D69</f>
        <v>241.79557699999998</v>
      </c>
      <c r="X199" s="8">
        <f>'pivot times'!E69</f>
        <v>0.10311221443255729</v>
      </c>
    </row>
    <row r="200" spans="20:24" x14ac:dyDescent="0.25">
      <c r="U200">
        <v>63</v>
      </c>
      <c r="V200" t="str">
        <f t="shared" si="18"/>
        <v>e0 10000 100 100000 1 63</v>
      </c>
      <c r="W200" s="8">
        <f>'pivot times'!D70</f>
        <v>241.88163399999999</v>
      </c>
      <c r="X200" s="8">
        <f>'pivot times'!E70</f>
        <v>0.10436890200476988</v>
      </c>
    </row>
    <row r="201" spans="20:24" x14ac:dyDescent="0.25">
      <c r="U201">
        <v>64</v>
      </c>
      <c r="V201" t="str">
        <f t="shared" si="18"/>
        <v>e0 10000 100 100000 1 64</v>
      </c>
      <c r="W201" s="8">
        <f>'pivot times'!D71</f>
        <v>241.98172299999999</v>
      </c>
      <c r="X201" s="8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8">
        <f>'pivot times'!F8</f>
        <v>191.58129074999999</v>
      </c>
      <c r="X202" s="8">
        <f>'pivot times'!G8</f>
        <v>0.36515695585992713</v>
      </c>
    </row>
    <row r="203" spans="20:24" x14ac:dyDescent="0.25">
      <c r="U203">
        <v>2</v>
      </c>
      <c r="V203" t="str">
        <f t="shared" ref="V203:V266" si="19">"e1 10000 100 1 1 " &amp; U203</f>
        <v>e1 10000 100 1 1 2</v>
      </c>
      <c r="W203" s="8">
        <f>'pivot times'!F9</f>
        <v>100.1187675</v>
      </c>
      <c r="X203" s="8">
        <f>'pivot times'!G9</f>
        <v>0.30343616394810774</v>
      </c>
    </row>
    <row r="204" spans="20:24" x14ac:dyDescent="0.25">
      <c r="U204">
        <v>3</v>
      </c>
      <c r="V204" t="str">
        <f t="shared" si="19"/>
        <v>e1 10000 100 1 1 3</v>
      </c>
      <c r="W204" s="8">
        <f>'pivot times'!F10</f>
        <v>68.951230249999995</v>
      </c>
      <c r="X204" s="8">
        <f>'pivot times'!G10</f>
        <v>0.47171594660992056</v>
      </c>
    </row>
    <row r="205" spans="20:24" x14ac:dyDescent="0.25">
      <c r="U205">
        <v>4</v>
      </c>
      <c r="V205" t="str">
        <f t="shared" si="19"/>
        <v>e1 10000 100 1 1 4</v>
      </c>
      <c r="W205" s="8">
        <f>'pivot times'!F11</f>
        <v>53.646475749999993</v>
      </c>
      <c r="X205" s="8">
        <f>'pivot times'!G11</f>
        <v>0.46884699288902326</v>
      </c>
    </row>
    <row r="206" spans="20:24" x14ac:dyDescent="0.25">
      <c r="U206">
        <v>5</v>
      </c>
      <c r="V206" t="str">
        <f t="shared" si="19"/>
        <v>e1 10000 100 1 1 5</v>
      </c>
      <c r="W206" s="8">
        <f>'pivot times'!F12</f>
        <v>44.509502750000003</v>
      </c>
      <c r="X206" s="8">
        <f>'pivot times'!G12</f>
        <v>0.69660806758210547</v>
      </c>
    </row>
    <row r="207" spans="20:24" x14ac:dyDescent="0.25">
      <c r="U207">
        <v>6</v>
      </c>
      <c r="V207" t="str">
        <f t="shared" si="19"/>
        <v>e1 10000 100 1 1 6</v>
      </c>
      <c r="W207" s="8">
        <f>'pivot times'!F13</f>
        <v>38.894569249999996</v>
      </c>
      <c r="X207" s="8">
        <f>'pivot times'!G13</f>
        <v>0.85209043392332473</v>
      </c>
    </row>
    <row r="208" spans="20:24" x14ac:dyDescent="0.25">
      <c r="U208">
        <v>7</v>
      </c>
      <c r="V208" t="str">
        <f t="shared" si="19"/>
        <v>e1 10000 100 1 1 7</v>
      </c>
      <c r="W208" s="8">
        <f>'pivot times'!F14</f>
        <v>35.159072500000001</v>
      </c>
      <c r="X208" s="8">
        <f>'pivot times'!G14</f>
        <v>1.3591407907499371</v>
      </c>
    </row>
    <row r="209" spans="21:24" x14ac:dyDescent="0.25">
      <c r="U209">
        <v>8</v>
      </c>
      <c r="V209" t="str">
        <f t="shared" si="19"/>
        <v>e1 10000 100 1 1 8</v>
      </c>
      <c r="W209" s="8">
        <f>'pivot times'!F15</f>
        <v>32.132014250000005</v>
      </c>
      <c r="X209" s="8">
        <f>'pivot times'!G15</f>
        <v>1.2547134336281223</v>
      </c>
    </row>
    <row r="210" spans="21:24" x14ac:dyDescent="0.25">
      <c r="U210">
        <v>9</v>
      </c>
      <c r="V210" t="str">
        <f t="shared" si="19"/>
        <v>e1 10000 100 1 1 9</v>
      </c>
      <c r="W210" s="8">
        <f>'pivot times'!F16</f>
        <v>29.504240249999999</v>
      </c>
      <c r="X210" s="8">
        <f>'pivot times'!G16</f>
        <v>0.90618324283711948</v>
      </c>
    </row>
    <row r="211" spans="21:24" x14ac:dyDescent="0.25">
      <c r="U211">
        <v>10</v>
      </c>
      <c r="V211" t="str">
        <f t="shared" si="19"/>
        <v>e1 10000 100 1 1 10</v>
      </c>
      <c r="W211" s="8">
        <f>'pivot times'!F17</f>
        <v>28.614498249999997</v>
      </c>
      <c r="X211" s="8">
        <f>'pivot times'!G17</f>
        <v>0.75035587917424107</v>
      </c>
    </row>
    <row r="212" spans="21:24" x14ac:dyDescent="0.25">
      <c r="U212">
        <v>11</v>
      </c>
      <c r="V212" t="str">
        <f t="shared" si="19"/>
        <v>e1 10000 100 1 1 11</v>
      </c>
      <c r="W212" s="8">
        <f>'pivot times'!F18</f>
        <v>26.7034995</v>
      </c>
      <c r="X212" s="8">
        <f>'pivot times'!G18</f>
        <v>0.32221851727478235</v>
      </c>
    </row>
    <row r="213" spans="21:24" x14ac:dyDescent="0.25">
      <c r="U213">
        <v>12</v>
      </c>
      <c r="V213" t="str">
        <f t="shared" si="19"/>
        <v>e1 10000 100 1 1 12</v>
      </c>
      <c r="W213" s="8">
        <f>'pivot times'!F19</f>
        <v>26.43641075</v>
      </c>
      <c r="X213" s="8">
        <f>'pivot times'!G19</f>
        <v>0.70586833601865961</v>
      </c>
    </row>
    <row r="214" spans="21:24" x14ac:dyDescent="0.25">
      <c r="U214">
        <v>13</v>
      </c>
      <c r="V214" t="str">
        <f t="shared" si="19"/>
        <v>e1 10000 100 1 1 13</v>
      </c>
      <c r="W214" s="8">
        <f>'pivot times'!F20</f>
        <v>26.199220500000003</v>
      </c>
      <c r="X214" s="8">
        <f>'pivot times'!G20</f>
        <v>0.29694385283116786</v>
      </c>
    </row>
    <row r="215" spans="21:24" x14ac:dyDescent="0.25">
      <c r="U215">
        <v>14</v>
      </c>
      <c r="V215" t="str">
        <f t="shared" si="19"/>
        <v>e1 10000 100 1 1 14</v>
      </c>
      <c r="W215" s="8">
        <f>'pivot times'!F21</f>
        <v>24.75587325</v>
      </c>
      <c r="X215" s="8">
        <f>'pivot times'!G21</f>
        <v>0.19803938763697349</v>
      </c>
    </row>
    <row r="216" spans="21:24" x14ac:dyDescent="0.25">
      <c r="U216">
        <v>15</v>
      </c>
      <c r="V216" t="str">
        <f t="shared" si="19"/>
        <v>e1 10000 100 1 1 15</v>
      </c>
      <c r="W216" s="8">
        <f>'pivot times'!F22</f>
        <v>23.833493250000004</v>
      </c>
      <c r="X216" s="8">
        <f>'pivot times'!G22</f>
        <v>0.88751096463735535</v>
      </c>
    </row>
    <row r="217" spans="21:24" x14ac:dyDescent="0.25">
      <c r="U217">
        <v>16</v>
      </c>
      <c r="V217" t="str">
        <f t="shared" si="19"/>
        <v>e1 10000 100 1 1 16</v>
      </c>
      <c r="W217" s="8">
        <f>'pivot times'!F23</f>
        <v>24.647829250000001</v>
      </c>
      <c r="X217" s="8">
        <f>'pivot times'!G23</f>
        <v>0.65347731637158435</v>
      </c>
    </row>
    <row r="218" spans="21:24" x14ac:dyDescent="0.25">
      <c r="U218">
        <v>17</v>
      </c>
      <c r="V218" t="str">
        <f t="shared" si="19"/>
        <v>e1 10000 100 1 1 17</v>
      </c>
      <c r="W218" s="8">
        <f>'pivot times'!F24</f>
        <v>23.841607749999998</v>
      </c>
      <c r="X218" s="8">
        <f>'pivot times'!G24</f>
        <v>0.88546828642909658</v>
      </c>
    </row>
    <row r="219" spans="21:24" x14ac:dyDescent="0.25">
      <c r="U219">
        <v>18</v>
      </c>
      <c r="V219" t="str">
        <f t="shared" si="19"/>
        <v>e1 10000 100 1 1 18</v>
      </c>
      <c r="W219" s="8">
        <f>'pivot times'!F25</f>
        <v>23.188536250000002</v>
      </c>
      <c r="X219" s="8">
        <f>'pivot times'!G25</f>
        <v>0.88528941650604698</v>
      </c>
    </row>
    <row r="220" spans="21:24" x14ac:dyDescent="0.25">
      <c r="U220">
        <v>19</v>
      </c>
      <c r="V220" t="str">
        <f t="shared" si="19"/>
        <v>e1 10000 100 1 1 19</v>
      </c>
      <c r="W220" s="8">
        <f>'pivot times'!F26</f>
        <v>22.609178750000002</v>
      </c>
      <c r="X220" s="8">
        <f>'pivot times'!G26</f>
        <v>0.70871047119230224</v>
      </c>
    </row>
    <row r="221" spans="21:24" x14ac:dyDescent="0.25">
      <c r="U221">
        <v>20</v>
      </c>
      <c r="V221" t="str">
        <f t="shared" si="19"/>
        <v>e1 10000 100 1 1 20</v>
      </c>
      <c r="W221" s="8">
        <f>'pivot times'!F27</f>
        <v>22.3171575</v>
      </c>
      <c r="X221" s="8">
        <f>'pivot times'!G27</f>
        <v>0.67627032693497602</v>
      </c>
    </row>
    <row r="222" spans="21:24" x14ac:dyDescent="0.25">
      <c r="U222">
        <v>21</v>
      </c>
      <c r="V222" t="str">
        <f t="shared" si="19"/>
        <v>e1 10000 100 1 1 21</v>
      </c>
      <c r="W222" s="8">
        <f>'pivot times'!F28</f>
        <v>21.587542000000003</v>
      </c>
      <c r="X222" s="8">
        <f>'pivot times'!G28</f>
        <v>0.67250071551364332</v>
      </c>
    </row>
    <row r="223" spans="21:24" x14ac:dyDescent="0.25">
      <c r="U223">
        <v>22</v>
      </c>
      <c r="V223" t="str">
        <f t="shared" si="19"/>
        <v>e1 10000 100 1 1 22</v>
      </c>
      <c r="W223" s="8">
        <f>'pivot times'!F29</f>
        <v>21.350327250000003</v>
      </c>
      <c r="X223" s="8">
        <f>'pivot times'!G29</f>
        <v>0.54631845233769905</v>
      </c>
    </row>
    <row r="224" spans="21:24" x14ac:dyDescent="0.25">
      <c r="U224">
        <v>23</v>
      </c>
      <c r="V224" t="str">
        <f t="shared" si="19"/>
        <v>e1 10000 100 1 1 23</v>
      </c>
      <c r="W224" s="8">
        <f>'pivot times'!F30</f>
        <v>20.738394999999997</v>
      </c>
      <c r="X224" s="8">
        <f>'pivot times'!G30</f>
        <v>0.56483741683125754</v>
      </c>
    </row>
    <row r="225" spans="21:24" x14ac:dyDescent="0.25">
      <c r="U225">
        <v>24</v>
      </c>
      <c r="V225" t="str">
        <f t="shared" si="19"/>
        <v>e1 10000 100 1 1 24</v>
      </c>
      <c r="W225" s="8">
        <f>'pivot times'!F31</f>
        <v>20.350855249999999</v>
      </c>
      <c r="X225" s="8">
        <f>'pivot times'!G31</f>
        <v>0.50202551238186965</v>
      </c>
    </row>
    <row r="226" spans="21:24" x14ac:dyDescent="0.25">
      <c r="U226">
        <v>25</v>
      </c>
      <c r="V226" t="str">
        <f t="shared" si="19"/>
        <v>e1 10000 100 1 1 25</v>
      </c>
      <c r="W226" s="8">
        <f>'pivot times'!F32</f>
        <v>20.234934249999998</v>
      </c>
      <c r="X226" s="8">
        <f>'pivot times'!G32</f>
        <v>0.48209720320468735</v>
      </c>
    </row>
    <row r="227" spans="21:24" x14ac:dyDescent="0.25">
      <c r="U227">
        <v>26</v>
      </c>
      <c r="V227" t="str">
        <f t="shared" si="19"/>
        <v>e1 10000 100 1 1 26</v>
      </c>
      <c r="W227" s="8">
        <f>'pivot times'!F33</f>
        <v>19.70632075</v>
      </c>
      <c r="X227" s="8">
        <f>'pivot times'!G33</f>
        <v>0.36856854897386643</v>
      </c>
    </row>
    <row r="228" spans="21:24" x14ac:dyDescent="0.25">
      <c r="U228">
        <v>27</v>
      </c>
      <c r="V228" t="str">
        <f t="shared" si="19"/>
        <v>e1 10000 100 1 1 27</v>
      </c>
      <c r="W228" s="8">
        <f>'pivot times'!F34</f>
        <v>19.602668250000001</v>
      </c>
      <c r="X228" s="8">
        <f>'pivot times'!G34</f>
        <v>0.47305720419169811</v>
      </c>
    </row>
    <row r="229" spans="21:24" x14ac:dyDescent="0.25">
      <c r="U229">
        <v>28</v>
      </c>
      <c r="V229" t="str">
        <f t="shared" si="19"/>
        <v>e1 10000 100 1 1 28</v>
      </c>
      <c r="W229" s="8">
        <f>'pivot times'!F35</f>
        <v>18.906947500000001</v>
      </c>
      <c r="X229" s="8">
        <f>'pivot times'!G35</f>
        <v>0.27875622964375568</v>
      </c>
    </row>
    <row r="230" spans="21:24" x14ac:dyDescent="0.25">
      <c r="U230">
        <v>29</v>
      </c>
      <c r="V230" t="str">
        <f t="shared" si="19"/>
        <v>e1 10000 100 1 1 29</v>
      </c>
      <c r="W230" s="8">
        <f>'pivot times'!F36</f>
        <v>19.30822075</v>
      </c>
      <c r="X230" s="8">
        <f>'pivot times'!G36</f>
        <v>0.31895268712728858</v>
      </c>
    </row>
    <row r="231" spans="21:24" x14ac:dyDescent="0.25">
      <c r="U231">
        <v>30</v>
      </c>
      <c r="V231" t="str">
        <f t="shared" si="19"/>
        <v>e1 10000 100 1 1 30</v>
      </c>
      <c r="W231" s="8">
        <f>'pivot times'!F37</f>
        <v>19.462290000000003</v>
      </c>
      <c r="X231" s="8">
        <f>'pivot times'!G37</f>
        <v>0.34964547833976412</v>
      </c>
    </row>
    <row r="232" spans="21:24" x14ac:dyDescent="0.25">
      <c r="U232">
        <v>31</v>
      </c>
      <c r="V232" t="str">
        <f t="shared" si="19"/>
        <v>e1 10000 100 1 1 31</v>
      </c>
      <c r="W232" s="8">
        <f>'pivot times'!F38</f>
        <v>19.473775249999999</v>
      </c>
      <c r="X232" s="8">
        <f>'pivot times'!G38</f>
        <v>0.50183958771968118</v>
      </c>
    </row>
    <row r="233" spans="21:24" x14ac:dyDescent="0.25">
      <c r="U233">
        <v>32</v>
      </c>
      <c r="V233" t="str">
        <f t="shared" si="19"/>
        <v>e1 10000 100 1 1 32</v>
      </c>
      <c r="W233" s="8">
        <f>'pivot times'!F39</f>
        <v>19.68554825</v>
      </c>
      <c r="X233" s="8">
        <f>'pivot times'!G39</f>
        <v>0.65479832084670986</v>
      </c>
    </row>
    <row r="234" spans="21:24" x14ac:dyDescent="0.25">
      <c r="U234">
        <v>33</v>
      </c>
      <c r="V234" t="str">
        <f t="shared" si="19"/>
        <v>e1 10000 100 1 1 33</v>
      </c>
      <c r="W234" s="8">
        <f>'pivot times'!F40</f>
        <v>19.039418749999999</v>
      </c>
      <c r="X234" s="8">
        <f>'pivot times'!G40</f>
        <v>0.81650509862260789</v>
      </c>
    </row>
    <row r="235" spans="21:24" x14ac:dyDescent="0.25">
      <c r="U235">
        <v>34</v>
      </c>
      <c r="V235" t="str">
        <f t="shared" si="19"/>
        <v>e1 10000 100 1 1 34</v>
      </c>
      <c r="W235" s="8">
        <f>'pivot times'!F41</f>
        <v>19.323878999999998</v>
      </c>
      <c r="X235" s="8">
        <f>'pivot times'!G41</f>
        <v>0.87471039454528787</v>
      </c>
    </row>
    <row r="236" spans="21:24" x14ac:dyDescent="0.25">
      <c r="U236">
        <v>35</v>
      </c>
      <c r="V236" t="str">
        <f t="shared" si="19"/>
        <v>e1 10000 100 1 1 35</v>
      </c>
      <c r="W236" s="8">
        <f>'pivot times'!F42</f>
        <v>18.652385333333331</v>
      </c>
      <c r="X236" s="8">
        <f>'pivot times'!G42</f>
        <v>0.54436690454157233</v>
      </c>
    </row>
    <row r="237" spans="21:24" x14ac:dyDescent="0.25">
      <c r="U237">
        <v>36</v>
      </c>
      <c r="V237" t="str">
        <f t="shared" si="19"/>
        <v>e1 10000 100 1 1 36</v>
      </c>
      <c r="W237" s="8">
        <f>'pivot times'!F43</f>
        <v>18.604101666666665</v>
      </c>
      <c r="X237" s="8">
        <f>'pivot times'!G43</f>
        <v>0.32799635504310887</v>
      </c>
    </row>
    <row r="238" spans="21:24" x14ac:dyDescent="0.25">
      <c r="U238">
        <v>37</v>
      </c>
      <c r="V238" t="str">
        <f t="shared" si="19"/>
        <v>e1 10000 100 1 1 37</v>
      </c>
      <c r="W238" s="8">
        <f>'pivot times'!F44</f>
        <v>18.847266333333334</v>
      </c>
      <c r="X238" s="8">
        <f>'pivot times'!G44</f>
        <v>0.57227459622645327</v>
      </c>
    </row>
    <row r="239" spans="21:24" x14ac:dyDescent="0.25">
      <c r="U239">
        <v>38</v>
      </c>
      <c r="V239" t="str">
        <f t="shared" si="19"/>
        <v>e1 10000 100 1 1 38</v>
      </c>
      <c r="W239" s="8">
        <f>'pivot times'!F45</f>
        <v>18.563397333333331</v>
      </c>
      <c r="X239" s="8">
        <f>'pivot times'!G45</f>
        <v>0.70406160250857619</v>
      </c>
    </row>
    <row r="240" spans="21:24" x14ac:dyDescent="0.25">
      <c r="U240">
        <v>39</v>
      </c>
      <c r="V240" t="str">
        <f t="shared" si="19"/>
        <v>e1 10000 100 1 1 39</v>
      </c>
      <c r="W240" s="8">
        <f>'pivot times'!F46</f>
        <v>18.324272666666669</v>
      </c>
      <c r="X240" s="8">
        <f>'pivot times'!G46</f>
        <v>0.4640472061477291</v>
      </c>
    </row>
    <row r="241" spans="21:26" x14ac:dyDescent="0.25">
      <c r="U241">
        <v>40</v>
      </c>
      <c r="V241" t="str">
        <f t="shared" si="19"/>
        <v>e1 10000 100 1 1 40</v>
      </c>
      <c r="W241" s="8">
        <f>'pivot times'!F47</f>
        <v>18.345713666666668</v>
      </c>
      <c r="X241" s="8">
        <f>'pivot times'!G47</f>
        <v>0.71673032537781312</v>
      </c>
    </row>
    <row r="242" spans="21:26" x14ac:dyDescent="0.25">
      <c r="U242">
        <v>41</v>
      </c>
      <c r="V242" t="str">
        <f t="shared" si="19"/>
        <v>e1 10000 100 1 1 41</v>
      </c>
      <c r="W242" s="8">
        <f>'pivot times'!F48</f>
        <v>18.368707333333333</v>
      </c>
      <c r="X242" s="8">
        <f>'pivot times'!G48</f>
        <v>0.50914421999819437</v>
      </c>
    </row>
    <row r="243" spans="21:26" x14ac:dyDescent="0.25">
      <c r="U243">
        <v>42</v>
      </c>
      <c r="V243" t="str">
        <f t="shared" si="19"/>
        <v>e1 10000 100 1 1 42</v>
      </c>
      <c r="W243" s="8">
        <f>'pivot times'!F49</f>
        <v>18.275638999999998</v>
      </c>
      <c r="X243" s="8">
        <f>'pivot times'!G49</f>
        <v>0.62715943990671197</v>
      </c>
    </row>
    <row r="244" spans="21:26" x14ac:dyDescent="0.25">
      <c r="U244">
        <v>43</v>
      </c>
      <c r="V244" t="str">
        <f t="shared" si="19"/>
        <v>e1 10000 100 1 1 43</v>
      </c>
      <c r="W244" s="8">
        <f>'pivot times'!F50</f>
        <v>18.257388000000002</v>
      </c>
      <c r="X244" s="8">
        <f>'pivot times'!G50</f>
        <v>0.49021028597182692</v>
      </c>
    </row>
    <row r="245" spans="21:26" x14ac:dyDescent="0.25">
      <c r="U245">
        <v>44</v>
      </c>
      <c r="V245" t="str">
        <f t="shared" si="19"/>
        <v>e1 10000 100 1 1 44</v>
      </c>
      <c r="W245" s="8">
        <f>'pivot times'!F51</f>
        <v>18.18818966666667</v>
      </c>
      <c r="X245" s="8">
        <f>'pivot times'!G51</f>
        <v>0.48219876216433527</v>
      </c>
    </row>
    <row r="246" spans="21:26" x14ac:dyDescent="0.25">
      <c r="U246">
        <v>45</v>
      </c>
      <c r="V246" t="str">
        <f t="shared" si="19"/>
        <v>e1 10000 100 1 1 45</v>
      </c>
      <c r="W246" s="8">
        <f>'pivot times'!F52</f>
        <v>18.072146</v>
      </c>
      <c r="X246" s="8">
        <f>'pivot times'!G52</f>
        <v>0.185585673963966</v>
      </c>
    </row>
    <row r="247" spans="21:26" x14ac:dyDescent="0.25">
      <c r="U247">
        <v>46</v>
      </c>
      <c r="V247" t="str">
        <f t="shared" si="19"/>
        <v>e1 10000 100 1 1 46</v>
      </c>
      <c r="W247" s="8">
        <f>'pivot times'!F53</f>
        <v>18.167193666666666</v>
      </c>
      <c r="X247" s="8">
        <f>'pivot times'!G53</f>
        <v>0.41653545216242965</v>
      </c>
    </row>
    <row r="248" spans="21:26" x14ac:dyDescent="0.25">
      <c r="U248">
        <v>47</v>
      </c>
      <c r="V248" t="str">
        <f t="shared" si="19"/>
        <v>e1 10000 100 1 1 47</v>
      </c>
      <c r="W248" s="8">
        <f>'pivot times'!F54</f>
        <v>17.805564</v>
      </c>
      <c r="X248" s="8">
        <f>'pivot times'!G54</f>
        <v>0.494452566302023</v>
      </c>
    </row>
    <row r="249" spans="21:26" x14ac:dyDescent="0.25">
      <c r="U249">
        <v>48</v>
      </c>
      <c r="V249" t="str">
        <f t="shared" si="19"/>
        <v>e1 10000 100 1 1 48</v>
      </c>
      <c r="W249" s="8">
        <f>'pivot times'!F55</f>
        <v>18.008941333333333</v>
      </c>
      <c r="X249" s="8">
        <f>'pivot times'!G55</f>
        <v>0.49437236420627317</v>
      </c>
    </row>
    <row r="250" spans="21:26" x14ac:dyDescent="0.25">
      <c r="U250">
        <v>49</v>
      </c>
      <c r="V250" t="str">
        <f t="shared" si="19"/>
        <v>e1 10000 100 1 1 49</v>
      </c>
      <c r="W250" s="8">
        <f>'pivot times'!F56</f>
        <v>17.793447333333333</v>
      </c>
      <c r="X250" s="8">
        <f>'pivot times'!G56</f>
        <v>0.54110731133631962</v>
      </c>
    </row>
    <row r="251" spans="21:26" x14ac:dyDescent="0.25">
      <c r="U251">
        <v>50</v>
      </c>
      <c r="V251" t="str">
        <f t="shared" si="19"/>
        <v>e1 10000 100 1 1 50</v>
      </c>
      <c r="W251" s="8">
        <f>'pivot times'!F57</f>
        <v>17.637664666666666</v>
      </c>
      <c r="X251" s="8">
        <f>'pivot times'!G57</f>
        <v>0.2173278620493429</v>
      </c>
    </row>
    <row r="252" spans="21:26" x14ac:dyDescent="0.25">
      <c r="U252">
        <v>51</v>
      </c>
      <c r="V252" t="str">
        <f t="shared" si="19"/>
        <v>e1 10000 100 1 1 51</v>
      </c>
      <c r="W252" s="8">
        <f>'pivot times'!F58</f>
        <v>17.569430666666666</v>
      </c>
      <c r="X252" s="8">
        <f>'pivot times'!G58</f>
        <v>0.48710687529901908</v>
      </c>
    </row>
    <row r="253" spans="21:26" x14ac:dyDescent="0.25">
      <c r="U253">
        <v>52</v>
      </c>
      <c r="V253" t="str">
        <f t="shared" si="19"/>
        <v>e1 10000 100 1 1 52</v>
      </c>
      <c r="W253" s="8">
        <f>'pivot times'!F59</f>
        <v>17.291319666666666</v>
      </c>
      <c r="X253" s="8">
        <f>'pivot times'!G59</f>
        <v>0.55797789004964093</v>
      </c>
      <c r="Z253" s="6" t="s">
        <v>132</v>
      </c>
    </row>
    <row r="254" spans="21:26" x14ac:dyDescent="0.25">
      <c r="U254">
        <v>53</v>
      </c>
      <c r="V254" t="str">
        <f t="shared" si="19"/>
        <v>e1 10000 100 1 1 53</v>
      </c>
      <c r="W254" s="8">
        <f>'pivot times'!F60</f>
        <v>17.531028666666668</v>
      </c>
      <c r="X254" s="8">
        <f>'pivot times'!G60</f>
        <v>0.82359154333539242</v>
      </c>
    </row>
    <row r="255" spans="21:26" x14ac:dyDescent="0.25">
      <c r="U255">
        <v>54</v>
      </c>
      <c r="V255" t="str">
        <f t="shared" si="19"/>
        <v>e1 10000 100 1 1 54</v>
      </c>
      <c r="W255" s="8">
        <f>'pivot times'!F61</f>
        <v>17.151094999999998</v>
      </c>
      <c r="X255" s="8">
        <f>'pivot times'!G61</f>
        <v>0.72406466106148648</v>
      </c>
    </row>
    <row r="256" spans="21:26" x14ac:dyDescent="0.25">
      <c r="U256">
        <v>55</v>
      </c>
      <c r="V256" t="str">
        <f t="shared" si="19"/>
        <v>e1 10000 100 1 1 55</v>
      </c>
      <c r="W256" s="8">
        <f>'pivot times'!F62</f>
        <v>17.030902666666666</v>
      </c>
      <c r="X256" s="8">
        <f>'pivot times'!G62</f>
        <v>0.76833790497691712</v>
      </c>
    </row>
    <row r="257" spans="20:24" x14ac:dyDescent="0.25">
      <c r="U257">
        <v>56</v>
      </c>
      <c r="V257" t="str">
        <f t="shared" si="19"/>
        <v>e1 10000 100 1 1 56</v>
      </c>
      <c r="W257" s="8">
        <f>'pivot times'!F63</f>
        <v>16.978468333333332</v>
      </c>
      <c r="X257" s="8">
        <f>'pivot times'!G63</f>
        <v>0.79306940419883354</v>
      </c>
    </row>
    <row r="258" spans="20:24" x14ac:dyDescent="0.25">
      <c r="U258">
        <v>57</v>
      </c>
      <c r="V258" t="str">
        <f t="shared" si="19"/>
        <v>e1 10000 100 1 1 57</v>
      </c>
      <c r="W258" s="8">
        <f>'pivot times'!F64</f>
        <v>17.173423666666668</v>
      </c>
      <c r="X258" s="8">
        <f>'pivot times'!G64</f>
        <v>1.0656803299117892</v>
      </c>
    </row>
    <row r="259" spans="20:24" x14ac:dyDescent="0.25">
      <c r="U259">
        <v>58</v>
      </c>
      <c r="V259" t="str">
        <f t="shared" si="19"/>
        <v>e1 10000 100 1 1 58</v>
      </c>
      <c r="W259" s="8">
        <f>'pivot times'!F65</f>
        <v>17.249764666666668</v>
      </c>
      <c r="X259" s="8">
        <f>'pivot times'!G65</f>
        <v>1.0746824450228147</v>
      </c>
    </row>
    <row r="260" spans="20:24" x14ac:dyDescent="0.25">
      <c r="U260">
        <v>59</v>
      </c>
      <c r="V260" t="str">
        <f t="shared" si="19"/>
        <v>e1 10000 100 1 1 59</v>
      </c>
      <c r="W260" s="8">
        <f>'pivot times'!F66</f>
        <v>16.884355333333335</v>
      </c>
      <c r="X260" s="8">
        <f>'pivot times'!G66</f>
        <v>0.72629029562990599</v>
      </c>
    </row>
    <row r="261" spans="20:24" x14ac:dyDescent="0.25">
      <c r="U261">
        <v>60</v>
      </c>
      <c r="V261" t="str">
        <f t="shared" si="19"/>
        <v>e1 10000 100 1 1 60</v>
      </c>
      <c r="W261" s="8">
        <f>'pivot times'!F67</f>
        <v>17.106750999999999</v>
      </c>
      <c r="X261" s="8">
        <f>'pivot times'!G67</f>
        <v>0.84061076970970949</v>
      </c>
    </row>
    <row r="262" spans="20:24" x14ac:dyDescent="0.25">
      <c r="U262">
        <v>61</v>
      </c>
      <c r="V262" t="str">
        <f t="shared" si="19"/>
        <v>e1 10000 100 1 1 61</v>
      </c>
      <c r="W262" s="8">
        <f>'pivot times'!F68</f>
        <v>17.339417000000001</v>
      </c>
      <c r="X262" s="8">
        <f>'pivot times'!G68</f>
        <v>0.22352762966581813</v>
      </c>
    </row>
    <row r="263" spans="20:24" x14ac:dyDescent="0.25">
      <c r="U263">
        <v>62</v>
      </c>
      <c r="V263" t="str">
        <f t="shared" si="19"/>
        <v>e1 10000 100 1 1 62</v>
      </c>
      <c r="W263" s="8">
        <f>'pivot times'!F69</f>
        <v>17.312899999999999</v>
      </c>
      <c r="X263" s="8">
        <f>'pivot times'!G69</f>
        <v>0.64505073343782482</v>
      </c>
    </row>
    <row r="264" spans="20:24" x14ac:dyDescent="0.25">
      <c r="U264">
        <v>63</v>
      </c>
      <c r="V264" t="str">
        <f t="shared" si="19"/>
        <v>e1 10000 100 1 1 63</v>
      </c>
      <c r="W264" s="8">
        <f>'pivot times'!F70</f>
        <v>17.003137666666667</v>
      </c>
      <c r="X264" s="8">
        <f>'pivot times'!G70</f>
        <v>0.59150597724864751</v>
      </c>
    </row>
    <row r="265" spans="20:24" x14ac:dyDescent="0.25">
      <c r="U265">
        <v>64</v>
      </c>
      <c r="V265" t="str">
        <f t="shared" si="19"/>
        <v>e1 10000 100 1 1 64</v>
      </c>
      <c r="W265" s="8">
        <f>'pivot times'!F71</f>
        <v>16.938447999999998</v>
      </c>
      <c r="X265" s="8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8">
        <f>'pivot times'!H8</f>
        <v>187.0166179</v>
      </c>
      <c r="X266" s="8">
        <f>'pivot times'!I8</f>
        <v>1.0328781377998566</v>
      </c>
    </row>
    <row r="267" spans="20:24" x14ac:dyDescent="0.25">
      <c r="U267">
        <v>2</v>
      </c>
      <c r="V267" t="str">
        <f t="shared" ref="V267:V330" si="20">"e1 10000 100 100000 1 " &amp; U267</f>
        <v>e1 10000 100 100000 1 2</v>
      </c>
      <c r="W267" s="8">
        <f>'pivot times'!H9</f>
        <v>96.056878099999992</v>
      </c>
      <c r="X267" s="8">
        <f>'pivot times'!I9</f>
        <v>1.1591004985482261</v>
      </c>
    </row>
    <row r="268" spans="20:24" x14ac:dyDescent="0.25">
      <c r="U268">
        <v>3</v>
      </c>
      <c r="V268" t="str">
        <f t="shared" si="20"/>
        <v>e1 10000 100 100000 1 3</v>
      </c>
      <c r="W268" s="8">
        <f>'pivot times'!H10</f>
        <v>65.016686222222219</v>
      </c>
      <c r="X268" s="8">
        <f>'pivot times'!I10</f>
        <v>1.1911091107934551</v>
      </c>
    </row>
    <row r="269" spans="20:24" x14ac:dyDescent="0.25">
      <c r="U269">
        <v>4</v>
      </c>
      <c r="V269" t="str">
        <f t="shared" si="20"/>
        <v>e1 10000 100 100000 1 4</v>
      </c>
      <c r="W269" s="8">
        <f>'pivot times'!H11</f>
        <v>49.343494899999996</v>
      </c>
      <c r="X269" s="8">
        <f>'pivot times'!I11</f>
        <v>1.3328015668747075</v>
      </c>
    </row>
    <row r="270" spans="20:24" x14ac:dyDescent="0.25">
      <c r="U270">
        <v>5</v>
      </c>
      <c r="V270" t="str">
        <f t="shared" si="20"/>
        <v>e1 10000 100 100000 1 5</v>
      </c>
      <c r="W270" s="8">
        <f>'pivot times'!H12</f>
        <v>39.592324599999998</v>
      </c>
      <c r="X270" s="8">
        <f>'pivot times'!I12</f>
        <v>0.92210119489270836</v>
      </c>
    </row>
    <row r="271" spans="20:24" x14ac:dyDescent="0.25">
      <c r="U271">
        <v>6</v>
      </c>
      <c r="V271" t="str">
        <f t="shared" si="20"/>
        <v>e1 10000 100 100000 1 6</v>
      </c>
      <c r="W271" s="8">
        <f>'pivot times'!H13</f>
        <v>34.298587111111111</v>
      </c>
      <c r="X271" s="8">
        <f>'pivot times'!I13</f>
        <v>1.7319649083483064</v>
      </c>
    </row>
    <row r="272" spans="20:24" x14ac:dyDescent="0.25">
      <c r="U272">
        <v>7</v>
      </c>
      <c r="V272" t="str">
        <f t="shared" si="20"/>
        <v>e1 10000 100 100000 1 7</v>
      </c>
      <c r="W272" s="8">
        <f>'pivot times'!H14</f>
        <v>28.632406899999999</v>
      </c>
      <c r="X272" s="8">
        <f>'pivot times'!I14</f>
        <v>0.44569393563570003</v>
      </c>
    </row>
    <row r="273" spans="21:24" x14ac:dyDescent="0.25">
      <c r="U273">
        <v>8</v>
      </c>
      <c r="V273" t="str">
        <f t="shared" si="20"/>
        <v>e1 10000 100 100000 1 8</v>
      </c>
      <c r="W273" s="8">
        <f>'pivot times'!H15</f>
        <v>25.879066699999999</v>
      </c>
      <c r="X273" s="8">
        <f>'pivot times'!I15</f>
        <v>1.5715246666668194</v>
      </c>
    </row>
    <row r="274" spans="21:24" x14ac:dyDescent="0.25">
      <c r="U274">
        <v>9</v>
      </c>
      <c r="V274" t="str">
        <f t="shared" si="20"/>
        <v>e1 10000 100 100000 1 9</v>
      </c>
      <c r="W274" s="8">
        <f>'pivot times'!H16</f>
        <v>22.581917777777779</v>
      </c>
      <c r="X274" s="8">
        <f>'pivot times'!I16</f>
        <v>0.34193173700720153</v>
      </c>
    </row>
    <row r="275" spans="21:24" x14ac:dyDescent="0.25">
      <c r="U275">
        <v>10</v>
      </c>
      <c r="V275" t="str">
        <f t="shared" si="20"/>
        <v>e1 10000 100 100000 1 10</v>
      </c>
      <c r="W275" s="8">
        <f>'pivot times'!H17</f>
        <v>20.392092800000004</v>
      </c>
      <c r="X275" s="8">
        <f>'pivot times'!I17</f>
        <v>0.43796584689544843</v>
      </c>
    </row>
    <row r="276" spans="21:24" x14ac:dyDescent="0.25">
      <c r="U276">
        <v>11</v>
      </c>
      <c r="V276" t="str">
        <f t="shared" si="20"/>
        <v>e1 10000 100 100000 1 11</v>
      </c>
      <c r="W276" s="8">
        <f>'pivot times'!H18</f>
        <v>18.7874999</v>
      </c>
      <c r="X276" s="8">
        <f>'pivot times'!I18</f>
        <v>0.42032920437791865</v>
      </c>
    </row>
    <row r="277" spans="21:24" x14ac:dyDescent="0.25">
      <c r="U277">
        <v>12</v>
      </c>
      <c r="V277" t="str">
        <f t="shared" si="20"/>
        <v>e1 10000 100 100000 1 12</v>
      </c>
      <c r="W277" s="8">
        <f>'pivot times'!H19</f>
        <v>17.5483282</v>
      </c>
      <c r="X277" s="8">
        <f>'pivot times'!I19</f>
        <v>1.3314089856587177</v>
      </c>
    </row>
    <row r="278" spans="21:24" x14ac:dyDescent="0.25">
      <c r="U278">
        <v>13</v>
      </c>
      <c r="V278" t="str">
        <f t="shared" si="20"/>
        <v>e1 10000 100 100000 1 13</v>
      </c>
      <c r="W278" s="8">
        <f>'pivot times'!H20</f>
        <v>15.894965600000001</v>
      </c>
      <c r="X278" s="8">
        <f>'pivot times'!I20</f>
        <v>0.30762548342165175</v>
      </c>
    </row>
    <row r="279" spans="21:24" x14ac:dyDescent="0.25">
      <c r="U279">
        <v>14</v>
      </c>
      <c r="V279" t="str">
        <f t="shared" si="20"/>
        <v>e1 10000 100 100000 1 14</v>
      </c>
      <c r="W279" s="8">
        <f>'pivot times'!H21</f>
        <v>14.780108899999998</v>
      </c>
      <c r="X279" s="8">
        <f>'pivot times'!I21</f>
        <v>0.23801579692466754</v>
      </c>
    </row>
    <row r="280" spans="21:24" x14ac:dyDescent="0.25">
      <c r="U280">
        <v>15</v>
      </c>
      <c r="V280" t="str">
        <f t="shared" si="20"/>
        <v>e1 10000 100 100000 1 15</v>
      </c>
      <c r="W280" s="8">
        <f>'pivot times'!H22</f>
        <v>13.955663599999999</v>
      </c>
      <c r="X280" s="8">
        <f>'pivot times'!I22</f>
        <v>0.34655774008447709</v>
      </c>
    </row>
    <row r="281" spans="21:24" x14ac:dyDescent="0.25">
      <c r="U281">
        <v>16</v>
      </c>
      <c r="V281" t="str">
        <f t="shared" si="20"/>
        <v>e1 10000 100 100000 1 16</v>
      </c>
      <c r="W281" s="8">
        <f>'pivot times'!H23</f>
        <v>13.172254499999999</v>
      </c>
      <c r="X281" s="8">
        <f>'pivot times'!I23</f>
        <v>0.4055775160115363</v>
      </c>
    </row>
    <row r="282" spans="21:24" x14ac:dyDescent="0.25">
      <c r="U282">
        <v>17</v>
      </c>
      <c r="V282" t="str">
        <f t="shared" si="20"/>
        <v>e1 10000 100 100000 1 17</v>
      </c>
      <c r="W282" s="8">
        <f>'pivot times'!H24</f>
        <v>12.3116647</v>
      </c>
      <c r="X282" s="8">
        <f>'pivot times'!I24</f>
        <v>5.9875969139487048E-2</v>
      </c>
    </row>
    <row r="283" spans="21:24" x14ac:dyDescent="0.25">
      <c r="U283">
        <v>18</v>
      </c>
      <c r="V283" t="str">
        <f t="shared" si="20"/>
        <v>e1 10000 100 100000 1 18</v>
      </c>
      <c r="W283" s="8">
        <f>'pivot times'!H25</f>
        <v>12.0366847</v>
      </c>
      <c r="X283" s="8">
        <f>'pivot times'!I25</f>
        <v>0.79508832961815001</v>
      </c>
    </row>
    <row r="284" spans="21:24" x14ac:dyDescent="0.25">
      <c r="U284">
        <v>19</v>
      </c>
      <c r="V284" t="str">
        <f t="shared" si="20"/>
        <v>e1 10000 100 100000 1 19</v>
      </c>
      <c r="W284" s="8">
        <f>'pivot times'!H26</f>
        <v>11.9339896</v>
      </c>
      <c r="X284" s="8">
        <f>'pivot times'!I26</f>
        <v>1.6244237374349793</v>
      </c>
    </row>
    <row r="285" spans="21:24" x14ac:dyDescent="0.25">
      <c r="U285">
        <v>20</v>
      </c>
      <c r="V285" t="str">
        <f t="shared" si="20"/>
        <v>e1 10000 100 100000 1 20</v>
      </c>
      <c r="W285" s="8">
        <f>'pivot times'!H27</f>
        <v>10.679778000000001</v>
      </c>
      <c r="X285" s="8">
        <f>'pivot times'!I27</f>
        <v>5.9006636857233348E-2</v>
      </c>
    </row>
    <row r="286" spans="21:24" x14ac:dyDescent="0.25">
      <c r="U286">
        <v>21</v>
      </c>
      <c r="V286" t="str">
        <f t="shared" si="20"/>
        <v>e1 10000 100 100000 1 21</v>
      </c>
      <c r="W286" s="8">
        <f>'pivot times'!H28</f>
        <v>10.283194200000001</v>
      </c>
      <c r="X286" s="8">
        <f>'pivot times'!I28</f>
        <v>0.23293752774414114</v>
      </c>
    </row>
    <row r="287" spans="21:24" x14ac:dyDescent="0.25">
      <c r="U287">
        <v>22</v>
      </c>
      <c r="V287" t="str">
        <f t="shared" si="20"/>
        <v>e1 10000 100 100000 1 22</v>
      </c>
      <c r="W287" s="8">
        <f>'pivot times'!H29</f>
        <v>10.051623599999999</v>
      </c>
      <c r="X287" s="8">
        <f>'pivot times'!I29</f>
        <v>0.58385373738434676</v>
      </c>
    </row>
    <row r="288" spans="21:24" x14ac:dyDescent="0.25">
      <c r="U288">
        <v>23</v>
      </c>
      <c r="V288" t="str">
        <f t="shared" si="20"/>
        <v>e1 10000 100 100000 1 23</v>
      </c>
      <c r="W288" s="8">
        <f>'pivot times'!H30</f>
        <v>9.4410091999999999</v>
      </c>
      <c r="X288" s="8">
        <f>'pivot times'!I30</f>
        <v>7.5850996482418442E-2</v>
      </c>
    </row>
    <row r="289" spans="21:24" x14ac:dyDescent="0.25">
      <c r="U289">
        <v>24</v>
      </c>
      <c r="V289" t="str">
        <f t="shared" si="20"/>
        <v>e1 10000 100 100000 1 24</v>
      </c>
      <c r="W289" s="8">
        <f>'pivot times'!H31</f>
        <v>9.3122794999999989</v>
      </c>
      <c r="X289" s="8">
        <f>'pivot times'!I31</f>
        <v>0.37284395622040134</v>
      </c>
    </row>
    <row r="290" spans="21:24" x14ac:dyDescent="0.25">
      <c r="U290">
        <v>25</v>
      </c>
      <c r="V290" t="str">
        <f t="shared" si="20"/>
        <v>e1 10000 100 100000 1 25</v>
      </c>
      <c r="W290" s="8">
        <f>'pivot times'!H32</f>
        <v>9.1696527999999997</v>
      </c>
      <c r="X290" s="8">
        <f>'pivot times'!I32</f>
        <v>0.46198272563758624</v>
      </c>
    </row>
    <row r="291" spans="21:24" x14ac:dyDescent="0.25">
      <c r="U291">
        <v>26</v>
      </c>
      <c r="V291" t="str">
        <f t="shared" si="20"/>
        <v>e1 10000 100 100000 1 26</v>
      </c>
      <c r="W291" s="8">
        <f>'pivot times'!H33</f>
        <v>8.6166719000000001</v>
      </c>
      <c r="X291" s="8">
        <f>'pivot times'!I33</f>
        <v>0.32612357536933045</v>
      </c>
    </row>
    <row r="292" spans="21:24" x14ac:dyDescent="0.25">
      <c r="U292">
        <v>27</v>
      </c>
      <c r="V292" t="str">
        <f t="shared" si="20"/>
        <v>e1 10000 100 100000 1 27</v>
      </c>
      <c r="W292" s="8">
        <f>'pivot times'!H34</f>
        <v>8.5274359000000004</v>
      </c>
      <c r="X292" s="8">
        <f>'pivot times'!I34</f>
        <v>0.69308893844736197</v>
      </c>
    </row>
    <row r="293" spans="21:24" x14ac:dyDescent="0.25">
      <c r="U293">
        <v>28</v>
      </c>
      <c r="V293" t="str">
        <f t="shared" si="20"/>
        <v>e1 10000 100 100000 1 28</v>
      </c>
      <c r="W293" s="8">
        <f>'pivot times'!H35</f>
        <v>8.5077086999999985</v>
      </c>
      <c r="X293" s="8">
        <f>'pivot times'!I35</f>
        <v>0.45787888679564709</v>
      </c>
    </row>
    <row r="294" spans="21:24" x14ac:dyDescent="0.25">
      <c r="U294">
        <v>29</v>
      </c>
      <c r="V294" t="str">
        <f t="shared" si="20"/>
        <v>e1 10000 100 100000 1 29</v>
      </c>
      <c r="W294" s="8">
        <f>'pivot times'!H36</f>
        <v>7.9283222000000011</v>
      </c>
      <c r="X294" s="8">
        <f>'pivot times'!I36</f>
        <v>0.35517697558110622</v>
      </c>
    </row>
    <row r="295" spans="21:24" x14ac:dyDescent="0.25">
      <c r="U295">
        <v>30</v>
      </c>
      <c r="V295" t="str">
        <f t="shared" si="20"/>
        <v>e1 10000 100 100000 1 30</v>
      </c>
      <c r="W295" s="8">
        <f>'pivot times'!H37</f>
        <v>7.7593162000000007</v>
      </c>
      <c r="X295" s="8">
        <f>'pivot times'!I37</f>
        <v>0.35263114291614422</v>
      </c>
    </row>
    <row r="296" spans="21:24" x14ac:dyDescent="0.25">
      <c r="U296">
        <v>31</v>
      </c>
      <c r="V296" t="str">
        <f t="shared" si="20"/>
        <v>e1 10000 100 100000 1 31</v>
      </c>
      <c r="W296" s="8">
        <f>'pivot times'!H38</f>
        <v>7.4201297000000013</v>
      </c>
      <c r="X296" s="8">
        <f>'pivot times'!I38</f>
        <v>0.22453392702169561</v>
      </c>
    </row>
    <row r="297" spans="21:24" x14ac:dyDescent="0.25">
      <c r="U297">
        <v>32</v>
      </c>
      <c r="V297" t="str">
        <f t="shared" si="20"/>
        <v>e1 10000 100 100000 1 32</v>
      </c>
      <c r="W297" s="8">
        <f>'pivot times'!H39</f>
        <v>7.3082419000000005</v>
      </c>
      <c r="X297" s="8">
        <f>'pivot times'!I39</f>
        <v>0.40485403773197665</v>
      </c>
    </row>
    <row r="298" spans="21:24" x14ac:dyDescent="0.25">
      <c r="U298">
        <v>33</v>
      </c>
      <c r="V298" t="str">
        <f t="shared" si="20"/>
        <v>e1 10000 100 100000 1 33</v>
      </c>
      <c r="W298" s="8">
        <f>'pivot times'!H40</f>
        <v>7.203233599999999</v>
      </c>
      <c r="X298" s="8">
        <f>'pivot times'!I40</f>
        <v>0.40004582462996624</v>
      </c>
    </row>
    <row r="299" spans="21:24" x14ac:dyDescent="0.25">
      <c r="U299">
        <v>34</v>
      </c>
      <c r="V299" t="str">
        <f t="shared" si="20"/>
        <v>e1 10000 100 100000 1 34</v>
      </c>
      <c r="W299" s="8">
        <f>'pivot times'!H41</f>
        <v>6.9318298999999994</v>
      </c>
      <c r="X299" s="8">
        <f>'pivot times'!I41</f>
        <v>0.2782573119536772</v>
      </c>
    </row>
    <row r="300" spans="21:24" x14ac:dyDescent="0.25">
      <c r="U300">
        <v>35</v>
      </c>
      <c r="V300" t="str">
        <f t="shared" si="20"/>
        <v>e1 10000 100 100000 1 35</v>
      </c>
      <c r="W300" s="8">
        <f>'pivot times'!H42</f>
        <v>7.0466445000000011</v>
      </c>
      <c r="X300" s="8">
        <f>'pivot times'!I42</f>
        <v>0.48642519313872506</v>
      </c>
    </row>
    <row r="301" spans="21:24" x14ac:dyDescent="0.25">
      <c r="U301">
        <v>36</v>
      </c>
      <c r="V301" t="str">
        <f t="shared" si="20"/>
        <v>e1 10000 100 100000 1 36</v>
      </c>
      <c r="W301" s="8">
        <f>'pivot times'!H43</f>
        <v>6.5632711999999982</v>
      </c>
      <c r="X301" s="8">
        <f>'pivot times'!I43</f>
        <v>0.21772147039275314</v>
      </c>
    </row>
    <row r="302" spans="21:24" x14ac:dyDescent="0.25">
      <c r="U302">
        <v>37</v>
      </c>
      <c r="V302" t="str">
        <f t="shared" si="20"/>
        <v>e1 10000 100 100000 1 37</v>
      </c>
      <c r="W302" s="8">
        <f>'pivot times'!H44</f>
        <v>6.6636107999999989</v>
      </c>
      <c r="X302" s="8">
        <f>'pivot times'!I44</f>
        <v>0.48708475588461181</v>
      </c>
    </row>
    <row r="303" spans="21:24" x14ac:dyDescent="0.25">
      <c r="U303">
        <v>38</v>
      </c>
      <c r="V303" t="str">
        <f t="shared" si="20"/>
        <v>e1 10000 100 100000 1 38</v>
      </c>
      <c r="W303" s="8">
        <f>'pivot times'!H45</f>
        <v>6.9068915000000004</v>
      </c>
      <c r="X303" s="8">
        <f>'pivot times'!I45</f>
        <v>1.2688533886277191</v>
      </c>
    </row>
    <row r="304" spans="21:24" x14ac:dyDescent="0.25">
      <c r="U304">
        <v>39</v>
      </c>
      <c r="V304" t="str">
        <f t="shared" si="20"/>
        <v>e1 10000 100 100000 1 39</v>
      </c>
      <c r="W304" s="8">
        <f>'pivot times'!H46</f>
        <v>6.3228806000000004</v>
      </c>
      <c r="X304" s="8">
        <f>'pivot times'!I46</f>
        <v>0.37429254011432472</v>
      </c>
    </row>
    <row r="305" spans="21:24" x14ac:dyDescent="0.25">
      <c r="U305">
        <v>40</v>
      </c>
      <c r="V305" t="str">
        <f t="shared" si="20"/>
        <v>e1 10000 100 100000 1 40</v>
      </c>
      <c r="W305" s="8">
        <f>'pivot times'!H47</f>
        <v>6.1912311000000004</v>
      </c>
      <c r="X305" s="8">
        <f>'pivot times'!I47</f>
        <v>0.46670476652771997</v>
      </c>
    </row>
    <row r="306" spans="21:24" x14ac:dyDescent="0.25">
      <c r="U306">
        <v>41</v>
      </c>
      <c r="V306" t="str">
        <f t="shared" si="20"/>
        <v>e1 10000 100 100000 1 41</v>
      </c>
      <c r="W306" s="8">
        <f>'pivot times'!H48</f>
        <v>7.0125633999999994</v>
      </c>
      <c r="X306" s="8">
        <f>'pivot times'!I48</f>
        <v>2.5744119269344701</v>
      </c>
    </row>
    <row r="307" spans="21:24" x14ac:dyDescent="0.25">
      <c r="U307">
        <v>42</v>
      </c>
      <c r="V307" t="str">
        <f t="shared" si="20"/>
        <v>e1 10000 100 100000 1 42</v>
      </c>
      <c r="W307" s="8">
        <f>'pivot times'!H49</f>
        <v>5.8140061999999997</v>
      </c>
      <c r="X307" s="8">
        <f>'pivot times'!I49</f>
        <v>0.23235542753453872</v>
      </c>
    </row>
    <row r="308" spans="21:24" x14ac:dyDescent="0.25">
      <c r="U308">
        <v>43</v>
      </c>
      <c r="V308" t="str">
        <f t="shared" si="20"/>
        <v>e1 10000 100 100000 1 43</v>
      </c>
      <c r="W308" s="8">
        <f>'pivot times'!H50</f>
        <v>5.8897766666666671</v>
      </c>
      <c r="X308" s="8">
        <f>'pivot times'!I50</f>
        <v>0.40504541571395541</v>
      </c>
    </row>
    <row r="309" spans="21:24" x14ac:dyDescent="0.25">
      <c r="U309">
        <v>44</v>
      </c>
      <c r="V309" t="str">
        <f t="shared" si="20"/>
        <v>e1 10000 100 100000 1 44</v>
      </c>
      <c r="W309" s="8">
        <f>'pivot times'!H51</f>
        <v>6.5916729000000007</v>
      </c>
      <c r="X309" s="8">
        <f>'pivot times'!I51</f>
        <v>2.6084934212507571</v>
      </c>
    </row>
    <row r="310" spans="21:24" x14ac:dyDescent="0.25">
      <c r="U310">
        <v>45</v>
      </c>
      <c r="V310" t="str">
        <f t="shared" si="20"/>
        <v>e1 10000 100 100000 1 45</v>
      </c>
      <c r="W310" s="8">
        <f>'pivot times'!H52</f>
        <v>5.6607997000000001</v>
      </c>
      <c r="X310" s="8">
        <f>'pivot times'!I52</f>
        <v>0.32703000801640836</v>
      </c>
    </row>
    <row r="311" spans="21:24" x14ac:dyDescent="0.25">
      <c r="U311">
        <v>46</v>
      </c>
      <c r="V311" t="str">
        <f t="shared" si="20"/>
        <v>e1 10000 100 100000 1 46</v>
      </c>
      <c r="W311" s="8">
        <f>'pivot times'!H53</f>
        <v>5.5593234000000002</v>
      </c>
      <c r="X311" s="8">
        <f>'pivot times'!I53</f>
        <v>0.32528427565383383</v>
      </c>
    </row>
    <row r="312" spans="21:24" x14ac:dyDescent="0.25">
      <c r="U312">
        <v>47</v>
      </c>
      <c r="V312" t="str">
        <f t="shared" si="20"/>
        <v>e1 10000 100 100000 1 47</v>
      </c>
      <c r="W312" s="8">
        <f>'pivot times'!H54</f>
        <v>6.4856847999999996</v>
      </c>
      <c r="X312" s="8">
        <f>'pivot times'!I54</f>
        <v>1.9409845761238194</v>
      </c>
    </row>
    <row r="313" spans="21:24" x14ac:dyDescent="0.25">
      <c r="U313">
        <v>48</v>
      </c>
      <c r="V313" t="str">
        <f t="shared" si="20"/>
        <v>e1 10000 100 100000 1 48</v>
      </c>
      <c r="W313" s="8">
        <f>'pivot times'!H55</f>
        <v>5.3124647999999999</v>
      </c>
      <c r="X313" s="8">
        <f>'pivot times'!I55</f>
        <v>0.30845227440846795</v>
      </c>
    </row>
    <row r="314" spans="21:24" x14ac:dyDescent="0.25">
      <c r="U314">
        <v>49</v>
      </c>
      <c r="V314" t="str">
        <f t="shared" si="20"/>
        <v>e1 10000 100 100000 1 49</v>
      </c>
      <c r="W314" s="8">
        <f>'pivot times'!H56</f>
        <v>5.2000947000000002</v>
      </c>
      <c r="X314" s="8">
        <f>'pivot times'!I56</f>
        <v>0.3248931641928029</v>
      </c>
    </row>
    <row r="315" spans="21:24" x14ac:dyDescent="0.25">
      <c r="U315">
        <v>50</v>
      </c>
      <c r="V315" t="str">
        <f t="shared" si="20"/>
        <v>e1 10000 100 100000 1 50</v>
      </c>
      <c r="W315" s="8">
        <f>'pivot times'!H57</f>
        <v>5.4254003999999991</v>
      </c>
      <c r="X315" s="8">
        <f>'pivot times'!I57</f>
        <v>0.912476582460092</v>
      </c>
    </row>
    <row r="316" spans="21:24" x14ac:dyDescent="0.25">
      <c r="U316">
        <v>51</v>
      </c>
      <c r="V316" t="str">
        <f t="shared" si="20"/>
        <v>e1 10000 100 100000 1 51</v>
      </c>
      <c r="W316" s="8">
        <f>'pivot times'!H58</f>
        <v>5.0469968999999999</v>
      </c>
      <c r="X316" s="8">
        <f>'pivot times'!I58</f>
        <v>0.22230671504767835</v>
      </c>
    </row>
    <row r="317" spans="21:24" x14ac:dyDescent="0.25">
      <c r="U317">
        <v>52</v>
      </c>
      <c r="V317" t="str">
        <f t="shared" si="20"/>
        <v>e1 10000 100 100000 1 52</v>
      </c>
      <c r="W317" s="8">
        <f>'pivot times'!H59</f>
        <v>5.1989811000000001</v>
      </c>
      <c r="X317" s="8">
        <f>'pivot times'!I59</f>
        <v>0.4730174698529514</v>
      </c>
    </row>
    <row r="318" spans="21:24" x14ac:dyDescent="0.25">
      <c r="U318">
        <v>53</v>
      </c>
      <c r="V318" t="str">
        <f t="shared" si="20"/>
        <v>e1 10000 100 100000 1 53</v>
      </c>
      <c r="W318" s="8">
        <f>'pivot times'!H60</f>
        <v>5.0557015000000005</v>
      </c>
      <c r="X318" s="8">
        <f>'pivot times'!I60</f>
        <v>0.38954574133988307</v>
      </c>
    </row>
    <row r="319" spans="21:24" x14ac:dyDescent="0.25">
      <c r="U319">
        <v>54</v>
      </c>
      <c r="V319" t="str">
        <f t="shared" si="20"/>
        <v>e1 10000 100 100000 1 54</v>
      </c>
      <c r="W319" s="8">
        <f>'pivot times'!H61</f>
        <v>4.9014914000000003</v>
      </c>
      <c r="X319" s="8">
        <f>'pivot times'!I61</f>
        <v>0.24842088864069925</v>
      </c>
    </row>
    <row r="320" spans="21:24" x14ac:dyDescent="0.25">
      <c r="U320">
        <v>55</v>
      </c>
      <c r="V320" t="str">
        <f t="shared" si="20"/>
        <v>e1 10000 100 100000 1 55</v>
      </c>
      <c r="W320" s="8">
        <f>'pivot times'!H62</f>
        <v>4.8867405000000002</v>
      </c>
      <c r="X320" s="8">
        <f>'pivot times'!I62</f>
        <v>0.35710679781746402</v>
      </c>
    </row>
    <row r="321" spans="20:24" x14ac:dyDescent="0.25">
      <c r="U321">
        <v>56</v>
      </c>
      <c r="V321" t="str">
        <f t="shared" si="20"/>
        <v>e1 10000 100 100000 1 56</v>
      </c>
      <c r="W321" s="8">
        <f>'pivot times'!H63</f>
        <v>4.7883380000000013</v>
      </c>
      <c r="X321" s="8">
        <f>'pivot times'!I63</f>
        <v>0.26165294129131306</v>
      </c>
    </row>
    <row r="322" spans="20:24" x14ac:dyDescent="0.25">
      <c r="U322">
        <v>57</v>
      </c>
      <c r="V322" t="str">
        <f t="shared" si="20"/>
        <v>e1 10000 100 100000 1 57</v>
      </c>
      <c r="W322" s="8">
        <f>'pivot times'!H64</f>
        <v>4.8139684000000003</v>
      </c>
      <c r="X322" s="8">
        <f>'pivot times'!I64</f>
        <v>0.30454990924286374</v>
      </c>
    </row>
    <row r="323" spans="20:24" x14ac:dyDescent="0.25">
      <c r="U323">
        <v>58</v>
      </c>
      <c r="V323" t="str">
        <f t="shared" si="20"/>
        <v>e1 10000 100 100000 1 58</v>
      </c>
      <c r="W323" s="8">
        <f>'pivot times'!H65</f>
        <v>5.9478116000000005</v>
      </c>
      <c r="X323" s="8">
        <f>'pivot times'!I65</f>
        <v>3.4687857129968473</v>
      </c>
    </row>
    <row r="324" spans="20:24" x14ac:dyDescent="0.25">
      <c r="U324">
        <v>59</v>
      </c>
      <c r="V324" t="str">
        <f t="shared" si="20"/>
        <v>e1 10000 100 100000 1 59</v>
      </c>
      <c r="W324" s="8">
        <f>'pivot times'!H66</f>
        <v>4.9562869999999997</v>
      </c>
      <c r="X324" s="8">
        <f>'pivot times'!I66</f>
        <v>1.1435514863167267</v>
      </c>
    </row>
    <row r="325" spans="20:24" x14ac:dyDescent="0.25">
      <c r="U325">
        <v>60</v>
      </c>
      <c r="V325" t="str">
        <f t="shared" si="20"/>
        <v>e1 10000 100 100000 1 60</v>
      </c>
      <c r="W325" s="8">
        <f>'pivot times'!H67</f>
        <v>4.5297736000000004</v>
      </c>
      <c r="X325" s="8">
        <f>'pivot times'!I67</f>
        <v>4.4060851555975909E-2</v>
      </c>
    </row>
    <row r="326" spans="20:24" x14ac:dyDescent="0.25">
      <c r="U326">
        <v>61</v>
      </c>
      <c r="V326" t="str">
        <f t="shared" si="20"/>
        <v>e1 10000 100 100000 1 61</v>
      </c>
      <c r="W326" s="8">
        <f>'pivot times'!H68</f>
        <v>4.7715037999999996</v>
      </c>
      <c r="X326" s="8">
        <f>'pivot times'!I68</f>
        <v>0.38841030894424294</v>
      </c>
    </row>
    <row r="327" spans="20:24" x14ac:dyDescent="0.25">
      <c r="U327">
        <v>62</v>
      </c>
      <c r="V327" t="str">
        <f t="shared" si="20"/>
        <v>e1 10000 100 100000 1 62</v>
      </c>
      <c r="W327" s="8">
        <f>'pivot times'!H69</f>
        <v>4.9813489000000004</v>
      </c>
      <c r="X327" s="8">
        <f>'pivot times'!I69</f>
        <v>1.2313179373425378</v>
      </c>
    </row>
    <row r="328" spans="20:24" x14ac:dyDescent="0.25">
      <c r="U328">
        <v>63</v>
      </c>
      <c r="V328" t="str">
        <f t="shared" si="20"/>
        <v>e1 10000 100 100000 1 63</v>
      </c>
      <c r="W328" s="8">
        <f>'pivot times'!H70</f>
        <v>4.596215599999999</v>
      </c>
      <c r="X328" s="8">
        <f>'pivot times'!I70</f>
        <v>0.3688607500787342</v>
      </c>
    </row>
    <row r="329" spans="20:24" x14ac:dyDescent="0.25">
      <c r="U329">
        <v>64</v>
      </c>
      <c r="V329" t="str">
        <f t="shared" si="20"/>
        <v>e1 10000 100 100000 1 64</v>
      </c>
      <c r="W329" s="8">
        <f>'pivot times'!H71</f>
        <v>4.5256702999999998</v>
      </c>
      <c r="X329" s="8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8">
        <f>'pivot times'!J8</f>
        <v>242.476506</v>
      </c>
      <c r="X330" s="8">
        <f>'pivot times'!K8</f>
        <v>0</v>
      </c>
    </row>
    <row r="331" spans="20:24" x14ac:dyDescent="0.25">
      <c r="U331">
        <v>2</v>
      </c>
      <c r="V331" t="str">
        <f t="shared" ref="V331:V394" si="21">"e2 10000 100 1 1 " &amp; U331</f>
        <v>e2 10000 100 1 1 2</v>
      </c>
      <c r="W331" s="8">
        <f>'pivot times'!J9</f>
        <v>242.07402099999999</v>
      </c>
      <c r="X331" s="8">
        <f>'pivot times'!K9</f>
        <v>0</v>
      </c>
    </row>
    <row r="332" spans="20:24" x14ac:dyDescent="0.25">
      <c r="U332">
        <v>3</v>
      </c>
      <c r="V332" t="str">
        <f t="shared" si="21"/>
        <v>e2 10000 100 1 1 3</v>
      </c>
      <c r="W332" s="8">
        <f>'pivot times'!J10</f>
        <v>242.028627</v>
      </c>
      <c r="X332" s="8">
        <f>'pivot times'!K10</f>
        <v>0</v>
      </c>
    </row>
    <row r="333" spans="20:24" x14ac:dyDescent="0.25">
      <c r="U333">
        <v>4</v>
      </c>
      <c r="V333" t="str">
        <f t="shared" si="21"/>
        <v>e2 10000 100 1 1 4</v>
      </c>
      <c r="W333" s="8">
        <f>'pivot times'!J11</f>
        <v>242.07235900000001</v>
      </c>
      <c r="X333" s="8">
        <f>'pivot times'!K11</f>
        <v>0</v>
      </c>
    </row>
    <row r="334" spans="20:24" x14ac:dyDescent="0.25">
      <c r="U334">
        <v>5</v>
      </c>
      <c r="V334" t="str">
        <f t="shared" si="21"/>
        <v>e2 10000 100 1 1 5</v>
      </c>
      <c r="W334" s="8">
        <f>'pivot times'!J12</f>
        <v>242.09901600000001</v>
      </c>
      <c r="X334" s="8">
        <f>'pivot times'!K12</f>
        <v>0</v>
      </c>
    </row>
    <row r="335" spans="20:24" x14ac:dyDescent="0.25">
      <c r="U335">
        <v>6</v>
      </c>
      <c r="V335" t="str">
        <f t="shared" si="21"/>
        <v>e2 10000 100 1 1 6</v>
      </c>
      <c r="W335" s="8">
        <f>'pivot times'!J13</f>
        <v>242.04752099999999</v>
      </c>
      <c r="X335" s="8">
        <f>'pivot times'!K13</f>
        <v>0</v>
      </c>
    </row>
    <row r="336" spans="20:24" x14ac:dyDescent="0.25">
      <c r="U336">
        <v>7</v>
      </c>
      <c r="V336" t="str">
        <f t="shared" si="21"/>
        <v>e2 10000 100 1 1 7</v>
      </c>
      <c r="W336" s="8">
        <f>'pivot times'!J14</f>
        <v>242.33789100000001</v>
      </c>
      <c r="X336" s="8">
        <f>'pivot times'!K14</f>
        <v>0</v>
      </c>
    </row>
    <row r="337" spans="21:24" x14ac:dyDescent="0.25">
      <c r="U337">
        <v>8</v>
      </c>
      <c r="V337" t="str">
        <f t="shared" si="21"/>
        <v>e2 10000 100 1 1 8</v>
      </c>
      <c r="W337" s="8">
        <f>'pivot times'!J15</f>
        <v>241.82587000000001</v>
      </c>
      <c r="X337" s="8">
        <f>'pivot times'!K15</f>
        <v>0</v>
      </c>
    </row>
    <row r="338" spans="21:24" x14ac:dyDescent="0.25">
      <c r="U338">
        <v>9</v>
      </c>
      <c r="V338" t="str">
        <f t="shared" si="21"/>
        <v>e2 10000 100 1 1 9</v>
      </c>
      <c r="W338" s="8">
        <f>'pivot times'!J16</f>
        <v>242.34615199999999</v>
      </c>
      <c r="X338" s="8">
        <f>'pivot times'!K16</f>
        <v>0</v>
      </c>
    </row>
    <row r="339" spans="21:24" x14ac:dyDescent="0.25">
      <c r="U339">
        <v>10</v>
      </c>
      <c r="V339" t="str">
        <f t="shared" si="21"/>
        <v>e2 10000 100 1 1 10</v>
      </c>
      <c r="W339" s="8">
        <f>'pivot times'!J17</f>
        <v>234.19872699999999</v>
      </c>
      <c r="X339" s="8">
        <f>'pivot times'!K17</f>
        <v>0</v>
      </c>
    </row>
    <row r="340" spans="21:24" x14ac:dyDescent="0.25">
      <c r="U340">
        <v>11</v>
      </c>
      <c r="V340" t="str">
        <f t="shared" si="21"/>
        <v>e2 10000 100 1 1 11</v>
      </c>
      <c r="W340" s="8">
        <f>'pivot times'!J18</f>
        <v>242.15022400000001</v>
      </c>
      <c r="X340" s="8">
        <f>'pivot times'!K18</f>
        <v>0</v>
      </c>
    </row>
    <row r="341" spans="21:24" x14ac:dyDescent="0.25">
      <c r="U341">
        <v>12</v>
      </c>
      <c r="V341" t="str">
        <f t="shared" si="21"/>
        <v>e2 10000 100 1 1 12</v>
      </c>
      <c r="W341" s="8">
        <f>'pivot times'!J19</f>
        <v>242.223545</v>
      </c>
      <c r="X341" s="8">
        <f>'pivot times'!K19</f>
        <v>0</v>
      </c>
    </row>
    <row r="342" spans="21:24" x14ac:dyDescent="0.25">
      <c r="U342">
        <v>13</v>
      </c>
      <c r="V342" t="str">
        <f t="shared" si="21"/>
        <v>e2 10000 100 1 1 13</v>
      </c>
      <c r="W342" s="8">
        <f>'pivot times'!J20</f>
        <v>234.980301</v>
      </c>
      <c r="X342" s="8">
        <f>'pivot times'!K20</f>
        <v>0</v>
      </c>
    </row>
    <row r="343" spans="21:24" x14ac:dyDescent="0.25">
      <c r="U343">
        <v>14</v>
      </c>
      <c r="V343" t="str">
        <f t="shared" si="21"/>
        <v>e2 10000 100 1 1 14</v>
      </c>
      <c r="W343" s="8">
        <f>'pivot times'!J21</f>
        <v>242.23890499999999</v>
      </c>
      <c r="X343" s="8">
        <f>'pivot times'!K21</f>
        <v>0</v>
      </c>
    </row>
    <row r="344" spans="21:24" x14ac:dyDescent="0.25">
      <c r="U344">
        <v>15</v>
      </c>
      <c r="V344" t="str">
        <f t="shared" si="21"/>
        <v>e2 10000 100 1 1 15</v>
      </c>
      <c r="W344" s="8">
        <f>'pivot times'!J22</f>
        <v>242.259671</v>
      </c>
      <c r="X344" s="8">
        <f>'pivot times'!K22</f>
        <v>0</v>
      </c>
    </row>
    <row r="345" spans="21:24" x14ac:dyDescent="0.25">
      <c r="U345">
        <v>16</v>
      </c>
      <c r="V345" t="str">
        <f t="shared" si="21"/>
        <v>e2 10000 100 1 1 16</v>
      </c>
      <c r="W345" s="8">
        <f>'pivot times'!J23</f>
        <v>241.29889499999999</v>
      </c>
      <c r="X345" s="8">
        <f>'pivot times'!K23</f>
        <v>0</v>
      </c>
    </row>
    <row r="346" spans="21:24" x14ac:dyDescent="0.25">
      <c r="U346">
        <v>17</v>
      </c>
      <c r="V346" t="str">
        <f t="shared" si="21"/>
        <v>e2 10000 100 1 1 17</v>
      </c>
      <c r="W346" s="8">
        <f>'pivot times'!J24</f>
        <v>242.08758499999999</v>
      </c>
      <c r="X346" s="8">
        <f>'pivot times'!K24</f>
        <v>0</v>
      </c>
    </row>
    <row r="347" spans="21:24" x14ac:dyDescent="0.25">
      <c r="U347">
        <v>18</v>
      </c>
      <c r="V347" t="str">
        <f t="shared" si="21"/>
        <v>e2 10000 100 1 1 18</v>
      </c>
      <c r="W347" s="8">
        <f>'pivot times'!J25</f>
        <v>242.55678599999999</v>
      </c>
      <c r="X347" s="8">
        <f>'pivot times'!K25</f>
        <v>0</v>
      </c>
    </row>
    <row r="348" spans="21:24" x14ac:dyDescent="0.25">
      <c r="U348">
        <v>19</v>
      </c>
      <c r="V348" t="str">
        <f t="shared" si="21"/>
        <v>e2 10000 100 1 1 19</v>
      </c>
      <c r="W348" s="8">
        <f>'pivot times'!J26</f>
        <v>242.312253</v>
      </c>
      <c r="X348" s="8">
        <f>'pivot times'!K26</f>
        <v>0</v>
      </c>
    </row>
    <row r="349" spans="21:24" x14ac:dyDescent="0.25">
      <c r="U349">
        <v>20</v>
      </c>
      <c r="V349" t="str">
        <f t="shared" si="21"/>
        <v>e2 10000 100 1 1 20</v>
      </c>
      <c r="W349" s="8">
        <f>'pivot times'!J27</f>
        <v>242.41799900000001</v>
      </c>
      <c r="X349" s="8">
        <f>'pivot times'!K27</f>
        <v>0</v>
      </c>
    </row>
    <row r="350" spans="21:24" x14ac:dyDescent="0.25">
      <c r="U350">
        <v>21</v>
      </c>
      <c r="V350" t="str">
        <f t="shared" si="21"/>
        <v>e2 10000 100 1 1 21</v>
      </c>
      <c r="W350" s="8">
        <f>'pivot times'!J28</f>
        <v>242.598052</v>
      </c>
      <c r="X350" s="8">
        <f>'pivot times'!K28</f>
        <v>0</v>
      </c>
    </row>
    <row r="351" spans="21:24" x14ac:dyDescent="0.25">
      <c r="U351">
        <v>22</v>
      </c>
      <c r="V351" t="str">
        <f t="shared" si="21"/>
        <v>e2 10000 100 1 1 22</v>
      </c>
      <c r="W351" s="8">
        <f>'pivot times'!J29</f>
        <v>236.06265400000001</v>
      </c>
      <c r="X351" s="8">
        <f>'pivot times'!K29</f>
        <v>0</v>
      </c>
    </row>
    <row r="352" spans="21:24" x14ac:dyDescent="0.25">
      <c r="U352">
        <v>23</v>
      </c>
      <c r="V352" t="str">
        <f t="shared" si="21"/>
        <v>e2 10000 100 1 1 23</v>
      </c>
      <c r="W352" s="8">
        <f>'pivot times'!J30</f>
        <v>242.54928100000001</v>
      </c>
      <c r="X352" s="8">
        <f>'pivot times'!K30</f>
        <v>0</v>
      </c>
    </row>
    <row r="353" spans="21:24" x14ac:dyDescent="0.25">
      <c r="U353">
        <v>24</v>
      </c>
      <c r="V353" t="str">
        <f t="shared" si="21"/>
        <v>e2 10000 100 1 1 24</v>
      </c>
      <c r="W353" s="8">
        <f>'pivot times'!J31</f>
        <v>242.512058</v>
      </c>
      <c r="X353" s="8">
        <f>'pivot times'!K31</f>
        <v>0</v>
      </c>
    </row>
    <row r="354" spans="21:24" x14ac:dyDescent="0.25">
      <c r="U354">
        <v>25</v>
      </c>
      <c r="V354" t="str">
        <f t="shared" si="21"/>
        <v>e2 10000 100 1 1 25</v>
      </c>
      <c r="W354" s="8">
        <f>'pivot times'!J32</f>
        <v>242.58878799999999</v>
      </c>
      <c r="X354" s="8">
        <f>'pivot times'!K32</f>
        <v>0</v>
      </c>
    </row>
    <row r="355" spans="21:24" x14ac:dyDescent="0.25">
      <c r="U355">
        <v>26</v>
      </c>
      <c r="V355" t="str">
        <f t="shared" si="21"/>
        <v>e2 10000 100 1 1 26</v>
      </c>
      <c r="W355" s="8">
        <f>'pivot times'!J33</f>
        <v>242.660787</v>
      </c>
      <c r="X355" s="8">
        <f>'pivot times'!K33</f>
        <v>0</v>
      </c>
    </row>
    <row r="356" spans="21:24" x14ac:dyDescent="0.25">
      <c r="U356">
        <v>27</v>
      </c>
      <c r="V356" t="str">
        <f t="shared" si="21"/>
        <v>e2 10000 100 1 1 27</v>
      </c>
      <c r="W356" s="8">
        <f>'pivot times'!J34</f>
        <v>235.34067099999999</v>
      </c>
      <c r="X356" s="8">
        <f>'pivot times'!K34</f>
        <v>0</v>
      </c>
    </row>
    <row r="357" spans="21:24" x14ac:dyDescent="0.25">
      <c r="U357">
        <v>28</v>
      </c>
      <c r="V357" t="str">
        <f t="shared" si="21"/>
        <v>e2 10000 100 1 1 28</v>
      </c>
      <c r="W357" s="8">
        <f>'pivot times'!J35</f>
        <v>241.85322400000001</v>
      </c>
      <c r="X357" s="8">
        <f>'pivot times'!K35</f>
        <v>0</v>
      </c>
    </row>
    <row r="358" spans="21:24" x14ac:dyDescent="0.25">
      <c r="U358">
        <v>29</v>
      </c>
      <c r="V358" t="str">
        <f t="shared" si="21"/>
        <v>e2 10000 100 1 1 29</v>
      </c>
      <c r="W358" s="8">
        <f>'pivot times'!J36</f>
        <v>236.80800099999999</v>
      </c>
      <c r="X358" s="8">
        <f>'pivot times'!K36</f>
        <v>0</v>
      </c>
    </row>
    <row r="359" spans="21:24" x14ac:dyDescent="0.25">
      <c r="U359">
        <v>30</v>
      </c>
      <c r="V359" t="str">
        <f t="shared" si="21"/>
        <v>e2 10000 100 1 1 30</v>
      </c>
      <c r="W359" s="8">
        <f>'pivot times'!J37</f>
        <v>242.18814499999999</v>
      </c>
      <c r="X359" s="8">
        <f>'pivot times'!K37</f>
        <v>0</v>
      </c>
    </row>
    <row r="360" spans="21:24" x14ac:dyDescent="0.25">
      <c r="U360">
        <v>31</v>
      </c>
      <c r="V360" t="str">
        <f t="shared" si="21"/>
        <v>e2 10000 100 1 1 31</v>
      </c>
      <c r="W360" s="8">
        <f>'pivot times'!J38</f>
        <v>242.158601</v>
      </c>
      <c r="X360" s="8">
        <f>'pivot times'!K38</f>
        <v>0</v>
      </c>
    </row>
    <row r="361" spans="21:24" x14ac:dyDescent="0.25">
      <c r="U361">
        <v>32</v>
      </c>
      <c r="V361" t="str">
        <f t="shared" si="21"/>
        <v>e2 10000 100 1 1 32</v>
      </c>
      <c r="W361" s="8">
        <f>'pivot times'!J39</f>
        <v>242.149551</v>
      </c>
      <c r="X361" s="8">
        <f>'pivot times'!K39</f>
        <v>0</v>
      </c>
    </row>
    <row r="362" spans="21:24" x14ac:dyDescent="0.25">
      <c r="U362">
        <v>33</v>
      </c>
      <c r="V362" t="str">
        <f t="shared" si="21"/>
        <v>e2 10000 100 1 1 33</v>
      </c>
      <c r="W362" s="8">
        <f>'pivot times'!J40</f>
        <v>242.08339699999999</v>
      </c>
      <c r="X362" s="8">
        <f>'pivot times'!K40</f>
        <v>0</v>
      </c>
    </row>
    <row r="363" spans="21:24" x14ac:dyDescent="0.25">
      <c r="U363">
        <v>34</v>
      </c>
      <c r="V363" t="str">
        <f t="shared" si="21"/>
        <v>e2 10000 100 1 1 34</v>
      </c>
      <c r="W363" s="8">
        <f>'pivot times'!J41</f>
        <v>241.97811400000001</v>
      </c>
      <c r="X363" s="8">
        <f>'pivot times'!K41</f>
        <v>0</v>
      </c>
    </row>
    <row r="364" spans="21:24" x14ac:dyDescent="0.25">
      <c r="U364">
        <v>35</v>
      </c>
      <c r="V364" t="str">
        <f t="shared" si="21"/>
        <v>e2 10000 100 1 1 35</v>
      </c>
      <c r="W364" s="8">
        <f>'pivot times'!J42</f>
        <v>231.78693200000001</v>
      </c>
      <c r="X364" s="8">
        <f>'pivot times'!K42</f>
        <v>0</v>
      </c>
    </row>
    <row r="365" spans="21:24" x14ac:dyDescent="0.25">
      <c r="U365">
        <v>36</v>
      </c>
      <c r="V365" t="str">
        <f t="shared" si="21"/>
        <v>e2 10000 100 1 1 36</v>
      </c>
      <c r="W365" s="8">
        <f>'pivot times'!J43</f>
        <v>241.254774</v>
      </c>
      <c r="X365" s="8">
        <f>'pivot times'!K43</f>
        <v>0</v>
      </c>
    </row>
    <row r="366" spans="21:24" x14ac:dyDescent="0.25">
      <c r="U366">
        <v>37</v>
      </c>
      <c r="V366" t="str">
        <f t="shared" si="21"/>
        <v>e2 10000 100 1 1 37</v>
      </c>
      <c r="W366" s="8">
        <f>'pivot times'!J44</f>
        <v>246.31567899999999</v>
      </c>
      <c r="X366" s="8">
        <f>'pivot times'!K44</f>
        <v>0</v>
      </c>
    </row>
    <row r="367" spans="21:24" x14ac:dyDescent="0.25">
      <c r="U367">
        <v>38</v>
      </c>
      <c r="V367" t="str">
        <f t="shared" si="21"/>
        <v>e2 10000 100 1 1 38</v>
      </c>
      <c r="W367" s="8">
        <f>'pivot times'!J45</f>
        <v>247.203136</v>
      </c>
      <c r="X367" s="8">
        <f>'pivot times'!K45</f>
        <v>0</v>
      </c>
    </row>
    <row r="368" spans="21:24" x14ac:dyDescent="0.25">
      <c r="U368">
        <v>39</v>
      </c>
      <c r="V368" t="str">
        <f t="shared" si="21"/>
        <v>e2 10000 100 1 1 39</v>
      </c>
      <c r="W368" s="8">
        <f>'pivot times'!J46</f>
        <v>247.101012</v>
      </c>
      <c r="X368" s="8">
        <f>'pivot times'!K46</f>
        <v>0</v>
      </c>
    </row>
    <row r="369" spans="21:24" x14ac:dyDescent="0.25">
      <c r="U369">
        <v>40</v>
      </c>
      <c r="V369" t="str">
        <f t="shared" si="21"/>
        <v>e2 10000 100 1 1 40</v>
      </c>
      <c r="W369" s="8">
        <f>'pivot times'!J47</f>
        <v>247.379683</v>
      </c>
      <c r="X369" s="8">
        <f>'pivot times'!K47</f>
        <v>0</v>
      </c>
    </row>
    <row r="370" spans="21:24" x14ac:dyDescent="0.25">
      <c r="U370">
        <v>41</v>
      </c>
      <c r="V370" t="str">
        <f t="shared" si="21"/>
        <v>e2 10000 100 1 1 41</v>
      </c>
      <c r="W370" s="8">
        <f>'pivot times'!J48</f>
        <v>247.09033700000001</v>
      </c>
      <c r="X370" s="8">
        <f>'pivot times'!K48</f>
        <v>0</v>
      </c>
    </row>
    <row r="371" spans="21:24" x14ac:dyDescent="0.25">
      <c r="U371">
        <v>42</v>
      </c>
      <c r="V371" t="str">
        <f t="shared" si="21"/>
        <v>e2 10000 100 1 1 42</v>
      </c>
      <c r="W371" s="8">
        <f>'pivot times'!J49</f>
        <v>239.75559100000001</v>
      </c>
      <c r="X371" s="8">
        <f>'pivot times'!K49</f>
        <v>0</v>
      </c>
    </row>
    <row r="372" spans="21:24" x14ac:dyDescent="0.25">
      <c r="U372">
        <v>43</v>
      </c>
      <c r="V372" t="str">
        <f t="shared" si="21"/>
        <v>e2 10000 100 1 1 43</v>
      </c>
      <c r="W372" s="8">
        <f>'pivot times'!J50</f>
        <v>240.80949899999999</v>
      </c>
      <c r="X372" s="8">
        <f>'pivot times'!K50</f>
        <v>0</v>
      </c>
    </row>
    <row r="373" spans="21:24" x14ac:dyDescent="0.25">
      <c r="U373">
        <v>44</v>
      </c>
      <c r="V373" t="str">
        <f t="shared" si="21"/>
        <v>e2 10000 100 1 1 44</v>
      </c>
      <c r="W373" s="8">
        <f>'pivot times'!J51</f>
        <v>247.30339699999999</v>
      </c>
      <c r="X373" s="8">
        <f>'pivot times'!K51</f>
        <v>0</v>
      </c>
    </row>
    <row r="374" spans="21:24" x14ac:dyDescent="0.25">
      <c r="U374">
        <v>45</v>
      </c>
      <c r="V374" t="str">
        <f t="shared" si="21"/>
        <v>e2 10000 100 1 1 45</v>
      </c>
      <c r="W374" s="8">
        <f>'pivot times'!J52</f>
        <v>238.324421</v>
      </c>
      <c r="X374" s="8">
        <f>'pivot times'!K52</f>
        <v>0</v>
      </c>
    </row>
    <row r="375" spans="21:24" x14ac:dyDescent="0.25">
      <c r="U375">
        <v>46</v>
      </c>
      <c r="V375" t="str">
        <f t="shared" si="21"/>
        <v>e2 10000 100 1 1 46</v>
      </c>
      <c r="W375" s="8">
        <f>'pivot times'!J53</f>
        <v>238.5609</v>
      </c>
      <c r="X375" s="8">
        <f>'pivot times'!K53</f>
        <v>0</v>
      </c>
    </row>
    <row r="376" spans="21:24" x14ac:dyDescent="0.25">
      <c r="U376">
        <v>47</v>
      </c>
      <c r="V376" t="str">
        <f t="shared" si="21"/>
        <v>e2 10000 100 1 1 47</v>
      </c>
      <c r="W376" s="8">
        <f>'pivot times'!J54</f>
        <v>246.15506099999999</v>
      </c>
      <c r="X376" s="8">
        <f>'pivot times'!K54</f>
        <v>0</v>
      </c>
    </row>
    <row r="377" spans="21:24" x14ac:dyDescent="0.25">
      <c r="U377">
        <v>48</v>
      </c>
      <c r="V377" t="str">
        <f t="shared" si="21"/>
        <v>e2 10000 100 1 1 48</v>
      </c>
      <c r="W377" s="8">
        <f>'pivot times'!J55</f>
        <v>238.19205500000001</v>
      </c>
      <c r="X377" s="8">
        <f>'pivot times'!K55</f>
        <v>0</v>
      </c>
    </row>
    <row r="378" spans="21:24" x14ac:dyDescent="0.25">
      <c r="U378">
        <v>49</v>
      </c>
      <c r="V378" t="str">
        <f t="shared" si="21"/>
        <v>e2 10000 100 1 1 49</v>
      </c>
      <c r="W378" s="8">
        <f>'pivot times'!J56</f>
        <v>246.5772</v>
      </c>
      <c r="X378" s="8">
        <f>'pivot times'!K56</f>
        <v>0</v>
      </c>
    </row>
    <row r="379" spans="21:24" x14ac:dyDescent="0.25">
      <c r="U379">
        <v>50</v>
      </c>
      <c r="V379" t="str">
        <f t="shared" si="21"/>
        <v>e2 10000 100 1 1 50</v>
      </c>
      <c r="W379" s="8">
        <f>'pivot times'!J57</f>
        <v>237.45379</v>
      </c>
      <c r="X379" s="8">
        <f>'pivot times'!K57</f>
        <v>0</v>
      </c>
    </row>
    <row r="380" spans="21:24" x14ac:dyDescent="0.25">
      <c r="U380">
        <v>51</v>
      </c>
      <c r="V380" t="str">
        <f t="shared" si="21"/>
        <v>e2 10000 100 1 1 51</v>
      </c>
      <c r="W380" s="8">
        <f>'pivot times'!J58</f>
        <v>246.09014999999999</v>
      </c>
      <c r="X380" s="8">
        <f>'pivot times'!K58</f>
        <v>0</v>
      </c>
    </row>
    <row r="381" spans="21:24" x14ac:dyDescent="0.25">
      <c r="U381">
        <v>52</v>
      </c>
      <c r="V381" t="str">
        <f t="shared" si="21"/>
        <v>e2 10000 100 1 1 52</v>
      </c>
      <c r="W381" s="8">
        <f>'pivot times'!J59</f>
        <v>246.09413799999999</v>
      </c>
      <c r="X381" s="8">
        <f>'pivot times'!K59</f>
        <v>0</v>
      </c>
    </row>
    <row r="382" spans="21:24" x14ac:dyDescent="0.25">
      <c r="U382">
        <v>53</v>
      </c>
      <c r="V382" t="str">
        <f t="shared" si="21"/>
        <v>e2 10000 100 1 1 53</v>
      </c>
      <c r="W382" s="8">
        <f>'pivot times'!J60</f>
        <v>236.74940100000001</v>
      </c>
      <c r="X382" s="8">
        <f>'pivot times'!K60</f>
        <v>0</v>
      </c>
    </row>
    <row r="383" spans="21:24" x14ac:dyDescent="0.25">
      <c r="U383">
        <v>54</v>
      </c>
      <c r="V383" t="str">
        <f t="shared" si="21"/>
        <v>e2 10000 100 1 1 54</v>
      </c>
      <c r="W383" s="8">
        <f>'pivot times'!J61</f>
        <v>246.03612200000001</v>
      </c>
      <c r="X383" s="8">
        <f>'pivot times'!K61</f>
        <v>0</v>
      </c>
    </row>
    <row r="384" spans="21:24" x14ac:dyDescent="0.25">
      <c r="U384">
        <v>55</v>
      </c>
      <c r="V384" t="str">
        <f t="shared" si="21"/>
        <v>e2 10000 100 1 1 55</v>
      </c>
      <c r="W384" s="8">
        <f>'pivot times'!J62</f>
        <v>246.40526600000001</v>
      </c>
      <c r="X384" s="8">
        <f>'pivot times'!K62</f>
        <v>0</v>
      </c>
    </row>
    <row r="385" spans="20:24" x14ac:dyDescent="0.25">
      <c r="U385">
        <v>56</v>
      </c>
      <c r="V385" t="str">
        <f t="shared" si="21"/>
        <v>e2 10000 100 1 1 56</v>
      </c>
      <c r="W385" s="8">
        <f>'pivot times'!J63</f>
        <v>245.87788399999999</v>
      </c>
      <c r="X385" s="8">
        <f>'pivot times'!K63</f>
        <v>0</v>
      </c>
    </row>
    <row r="386" spans="20:24" x14ac:dyDescent="0.25">
      <c r="U386">
        <v>57</v>
      </c>
      <c r="V386" t="str">
        <f t="shared" si="21"/>
        <v>e2 10000 100 1 1 57</v>
      </c>
      <c r="W386" s="8">
        <f>'pivot times'!J64</f>
        <v>246.49074100000001</v>
      </c>
      <c r="X386" s="8">
        <f>'pivot times'!K64</f>
        <v>0</v>
      </c>
    </row>
    <row r="387" spans="20:24" x14ac:dyDescent="0.25">
      <c r="U387">
        <v>58</v>
      </c>
      <c r="V387" t="str">
        <f t="shared" si="21"/>
        <v>e2 10000 100 1 1 58</v>
      </c>
      <c r="W387" s="8">
        <f>'pivot times'!J65</f>
        <v>236.38573199999999</v>
      </c>
      <c r="X387" s="8">
        <f>'pivot times'!K65</f>
        <v>0</v>
      </c>
    </row>
    <row r="388" spans="20:24" x14ac:dyDescent="0.25">
      <c r="U388">
        <v>59</v>
      </c>
      <c r="V388" t="str">
        <f t="shared" si="21"/>
        <v>e2 10000 100 1 1 59</v>
      </c>
      <c r="W388" s="8">
        <f>'pivot times'!J66</f>
        <v>236.34004300000001</v>
      </c>
      <c r="X388" s="8">
        <f>'pivot times'!K66</f>
        <v>0</v>
      </c>
    </row>
    <row r="389" spans="20:24" x14ac:dyDescent="0.25">
      <c r="U389">
        <v>60</v>
      </c>
      <c r="V389" t="str">
        <f t="shared" si="21"/>
        <v>e2 10000 100 1 1 60</v>
      </c>
      <c r="W389" s="8">
        <f>'pivot times'!J67</f>
        <v>246.13843</v>
      </c>
      <c r="X389" s="8">
        <f>'pivot times'!K67</f>
        <v>0</v>
      </c>
    </row>
    <row r="390" spans="20:24" x14ac:dyDescent="0.25">
      <c r="U390">
        <v>61</v>
      </c>
      <c r="V390" t="str">
        <f t="shared" si="21"/>
        <v>e2 10000 100 1 1 61</v>
      </c>
      <c r="W390" s="8">
        <f>'pivot times'!J68</f>
        <v>236.802368</v>
      </c>
      <c r="X390" s="8">
        <f>'pivot times'!K68</f>
        <v>0</v>
      </c>
    </row>
    <row r="391" spans="20:24" x14ac:dyDescent="0.25">
      <c r="U391">
        <v>62</v>
      </c>
      <c r="V391" t="str">
        <f t="shared" si="21"/>
        <v>e2 10000 100 1 1 62</v>
      </c>
      <c r="W391" s="8">
        <f>'pivot times'!J69</f>
        <v>246.25241700000001</v>
      </c>
      <c r="X391" s="8">
        <f>'pivot times'!K69</f>
        <v>0</v>
      </c>
    </row>
    <row r="392" spans="20:24" x14ac:dyDescent="0.25">
      <c r="U392">
        <v>63</v>
      </c>
      <c r="V392" t="str">
        <f t="shared" si="21"/>
        <v>e2 10000 100 1 1 63</v>
      </c>
      <c r="W392" s="8">
        <f>'pivot times'!J70</f>
        <v>246.02502799999999</v>
      </c>
      <c r="X392" s="8">
        <f>'pivot times'!K70</f>
        <v>0</v>
      </c>
    </row>
    <row r="393" spans="20:24" x14ac:dyDescent="0.25">
      <c r="U393">
        <v>64</v>
      </c>
      <c r="V393" t="str">
        <f t="shared" si="21"/>
        <v>e2 10000 100 1 1 64</v>
      </c>
      <c r="W393" s="8">
        <f>'pivot times'!J71</f>
        <v>246.38233500000001</v>
      </c>
      <c r="X393" s="8">
        <f>'pivot times'!K71</f>
        <v>0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8">
        <f>'pivot times'!L8</f>
        <v>237.33422166666665</v>
      </c>
      <c r="X394" s="8">
        <f>'pivot times'!M8</f>
        <v>0.10372874840400355</v>
      </c>
    </row>
    <row r="395" spans="20:24" x14ac:dyDescent="0.25">
      <c r="U395">
        <v>2</v>
      </c>
      <c r="V395" t="str">
        <f t="shared" ref="V395:V458" si="22">"e2 10000 100 100000 1 " &amp; U395</f>
        <v>e2 10000 100 100000 1 2</v>
      </c>
      <c r="W395" s="8">
        <f>'pivot times'!L9</f>
        <v>238.31353566666667</v>
      </c>
      <c r="X395" s="8">
        <f>'pivot times'!M9</f>
        <v>0.90955834248387601</v>
      </c>
    </row>
    <row r="396" spans="20:24" x14ac:dyDescent="0.25">
      <c r="U396">
        <v>3</v>
      </c>
      <c r="V396" t="str">
        <f t="shared" si="22"/>
        <v>e2 10000 100 100000 1 3</v>
      </c>
      <c r="W396" s="8">
        <f>'pivot times'!L10</f>
        <v>237.21352133333335</v>
      </c>
      <c r="X396" s="8">
        <f>'pivot times'!M10</f>
        <v>0.1078294616053638</v>
      </c>
    </row>
    <row r="397" spans="20:24" x14ac:dyDescent="0.25">
      <c r="U397">
        <v>4</v>
      </c>
      <c r="V397" t="str">
        <f t="shared" si="22"/>
        <v>e2 10000 100 100000 1 4</v>
      </c>
      <c r="W397" s="8">
        <f>'pivot times'!L11</f>
        <v>237.25104133333332</v>
      </c>
      <c r="X397" s="8">
        <f>'pivot times'!M11</f>
        <v>6.5045686623289981E-2</v>
      </c>
    </row>
    <row r="398" spans="20:24" x14ac:dyDescent="0.25">
      <c r="U398">
        <v>5</v>
      </c>
      <c r="V398" t="str">
        <f t="shared" si="22"/>
        <v>e2 10000 100 100000 1 5</v>
      </c>
      <c r="W398" s="8">
        <f>'pivot times'!L12</f>
        <v>234.24413100000001</v>
      </c>
      <c r="X398" s="8">
        <f>'pivot times'!M12</f>
        <v>5.0472772585699195</v>
      </c>
    </row>
    <row r="399" spans="20:24" x14ac:dyDescent="0.25">
      <c r="U399">
        <v>6</v>
      </c>
      <c r="V399" t="str">
        <f t="shared" si="22"/>
        <v>e2 10000 100 100000 1 6</v>
      </c>
      <c r="W399" s="8">
        <f>'pivot times'!L13</f>
        <v>237.52163250000001</v>
      </c>
      <c r="X399" s="8">
        <f>'pivot times'!M13</f>
        <v>0.38189449999380526</v>
      </c>
    </row>
    <row r="400" spans="20:24" x14ac:dyDescent="0.25">
      <c r="U400">
        <v>7</v>
      </c>
      <c r="V400" t="str">
        <f t="shared" si="22"/>
        <v>e2 10000 100 100000 1 7</v>
      </c>
      <c r="W400" s="8">
        <f>'pivot times'!L14</f>
        <v>238.77751166666667</v>
      </c>
      <c r="X400" s="8">
        <f>'pivot times'!M14</f>
        <v>1.5351611550314499</v>
      </c>
    </row>
    <row r="401" spans="21:24" x14ac:dyDescent="0.25">
      <c r="U401">
        <v>8</v>
      </c>
      <c r="V401" t="str">
        <f t="shared" si="22"/>
        <v>e2 10000 100 100000 1 8</v>
      </c>
      <c r="W401" s="8">
        <f>'pivot times'!L15</f>
        <v>233.90741833333331</v>
      </c>
      <c r="X401" s="8">
        <f>'pivot times'!M15</f>
        <v>4.8967651115058697</v>
      </c>
    </row>
    <row r="402" spans="21:24" x14ac:dyDescent="0.25">
      <c r="U402">
        <v>9</v>
      </c>
      <c r="V402" t="str">
        <f t="shared" si="22"/>
        <v>e2 10000 100 100000 1 9</v>
      </c>
      <c r="W402" s="8">
        <f>'pivot times'!L16</f>
        <v>233.82286433333334</v>
      </c>
      <c r="X402" s="8">
        <f>'pivot times'!M16</f>
        <v>4.9011107228833977</v>
      </c>
    </row>
    <row r="403" spans="21:24" x14ac:dyDescent="0.25">
      <c r="U403">
        <v>10</v>
      </c>
      <c r="V403" t="str">
        <f t="shared" si="22"/>
        <v>e2 10000 100 100000 1 10</v>
      </c>
      <c r="W403" s="8">
        <f>'pivot times'!L17</f>
        <v>237.71480566666665</v>
      </c>
      <c r="X403" s="8">
        <f>'pivot times'!M17</f>
        <v>0.64441914132797284</v>
      </c>
    </row>
    <row r="404" spans="21:24" x14ac:dyDescent="0.25">
      <c r="U404">
        <v>11</v>
      </c>
      <c r="V404" t="str">
        <f t="shared" si="22"/>
        <v>e2 10000 100 100000 1 11</v>
      </c>
      <c r="W404" s="8">
        <f>'pivot times'!L18</f>
        <v>237.65024566666668</v>
      </c>
      <c r="X404" s="8">
        <f>'pivot times'!M18</f>
        <v>0.46710155363167338</v>
      </c>
    </row>
    <row r="405" spans="21:24" x14ac:dyDescent="0.25">
      <c r="U405">
        <v>12</v>
      </c>
      <c r="V405" t="str">
        <f t="shared" si="22"/>
        <v>e2 10000 100 100000 1 12</v>
      </c>
      <c r="W405" s="8">
        <f>'pivot times'!L19</f>
        <v>237.71801733333334</v>
      </c>
      <c r="X405" s="8">
        <f>'pivot times'!M19</f>
        <v>0.39443401123513383</v>
      </c>
    </row>
    <row r="406" spans="21:24" x14ac:dyDescent="0.25">
      <c r="U406">
        <v>13</v>
      </c>
      <c r="V406" t="str">
        <f t="shared" si="22"/>
        <v>e2 10000 100 100000 1 13</v>
      </c>
      <c r="W406" s="8">
        <f>'pivot times'!L20</f>
        <v>237.51547833333333</v>
      </c>
      <c r="X406" s="8">
        <f>'pivot times'!M20</f>
        <v>0.24232323809782946</v>
      </c>
    </row>
    <row r="407" spans="21:24" x14ac:dyDescent="0.25">
      <c r="U407">
        <v>14</v>
      </c>
      <c r="V407" t="str">
        <f t="shared" si="22"/>
        <v>e2 10000 100 100000 1 14</v>
      </c>
      <c r="W407" s="8">
        <f>'pivot times'!L21</f>
        <v>237.24532500000001</v>
      </c>
      <c r="X407" s="8">
        <f>'pivot times'!M21</f>
        <v>4.4940874641695334E-2</v>
      </c>
    </row>
    <row r="408" spans="21:24" x14ac:dyDescent="0.25">
      <c r="U408">
        <v>15</v>
      </c>
      <c r="V408" t="str">
        <f t="shared" si="22"/>
        <v>e2 10000 100 100000 1 15</v>
      </c>
      <c r="W408" s="8">
        <f>'pivot times'!L22</f>
        <v>237.28403233333333</v>
      </c>
      <c r="X408" s="8">
        <f>'pivot times'!M22</f>
        <v>4.2747353524726375E-2</v>
      </c>
    </row>
    <row r="409" spans="21:24" x14ac:dyDescent="0.25">
      <c r="U409">
        <v>16</v>
      </c>
      <c r="V409" t="str">
        <f t="shared" si="22"/>
        <v>e2 10000 100 100000 1 16</v>
      </c>
      <c r="W409" s="8">
        <f>'pivot times'!L23</f>
        <v>237.30206033333334</v>
      </c>
      <c r="X409" s="8">
        <f>'pivot times'!M23</f>
        <v>2.2767078156488627E-2</v>
      </c>
    </row>
    <row r="410" spans="21:24" x14ac:dyDescent="0.25">
      <c r="U410">
        <v>17</v>
      </c>
      <c r="V410" t="str">
        <f t="shared" si="22"/>
        <v>e2 10000 100 100000 1 17</v>
      </c>
      <c r="W410" s="8">
        <f>'pivot times'!L24</f>
        <v>237.90600099999997</v>
      </c>
      <c r="X410" s="8">
        <f>'pivot times'!M24</f>
        <v>0.55481527800818708</v>
      </c>
    </row>
    <row r="411" spans="21:24" x14ac:dyDescent="0.25">
      <c r="U411">
        <v>18</v>
      </c>
      <c r="V411" t="str">
        <f t="shared" si="22"/>
        <v>e2 10000 100 100000 1 18</v>
      </c>
      <c r="W411" s="8">
        <f>'pivot times'!L25</f>
        <v>237.34171966666668</v>
      </c>
      <c r="X411" s="8">
        <f>'pivot times'!M25</f>
        <v>7.5124897239188748E-2</v>
      </c>
    </row>
    <row r="412" spans="21:24" x14ac:dyDescent="0.25">
      <c r="U412">
        <v>19</v>
      </c>
      <c r="V412" t="str">
        <f t="shared" si="22"/>
        <v>e2 10000 100 100000 1 19</v>
      </c>
      <c r="W412" s="8">
        <f>'pivot times'!L26</f>
        <v>237.538107</v>
      </c>
      <c r="X412" s="8">
        <f>'pivot times'!M26</f>
        <v>0.25206986485300753</v>
      </c>
    </row>
    <row r="413" spans="21:24" x14ac:dyDescent="0.25">
      <c r="U413">
        <v>20</v>
      </c>
      <c r="V413" t="str">
        <f t="shared" si="22"/>
        <v>e2 10000 100 100000 1 20</v>
      </c>
      <c r="W413" s="8">
        <f>'pivot times'!L27</f>
        <v>237.8665566666667</v>
      </c>
      <c r="X413" s="8">
        <f>'pivot times'!M27</f>
        <v>0.35823892216828107</v>
      </c>
    </row>
    <row r="414" spans="21:24" x14ac:dyDescent="0.25">
      <c r="U414">
        <v>21</v>
      </c>
      <c r="V414" t="str">
        <f t="shared" si="22"/>
        <v>e2 10000 100 100000 1 21</v>
      </c>
      <c r="W414" s="8">
        <f>'pivot times'!L28</f>
        <v>233.89919699999999</v>
      </c>
      <c r="X414" s="8">
        <f>'pivot times'!M28</f>
        <v>4.8319294276096194</v>
      </c>
    </row>
    <row r="415" spans="21:24" x14ac:dyDescent="0.25">
      <c r="U415">
        <v>22</v>
      </c>
      <c r="V415" t="str">
        <f t="shared" si="22"/>
        <v>e2 10000 100 100000 1 22</v>
      </c>
      <c r="W415" s="8">
        <f>'pivot times'!L29</f>
        <v>237.40240866666667</v>
      </c>
      <c r="X415" s="8">
        <f>'pivot times'!M29</f>
        <v>0.16173655604413328</v>
      </c>
    </row>
    <row r="416" spans="21:24" x14ac:dyDescent="0.25">
      <c r="U416">
        <v>23</v>
      </c>
      <c r="V416" t="str">
        <f t="shared" si="22"/>
        <v>e2 10000 100 100000 1 23</v>
      </c>
      <c r="W416" s="8">
        <f>'pivot times'!L30</f>
        <v>237.3224303333333</v>
      </c>
      <c r="X416" s="8">
        <f>'pivot times'!M30</f>
        <v>0.1512093627891983</v>
      </c>
    </row>
    <row r="417" spans="21:24" x14ac:dyDescent="0.25">
      <c r="U417">
        <v>24</v>
      </c>
      <c r="V417" t="str">
        <f t="shared" si="22"/>
        <v>e2 10000 100 100000 1 24</v>
      </c>
      <c r="W417" s="8">
        <f>'pivot times'!L31</f>
        <v>238.01185233333331</v>
      </c>
      <c r="X417" s="8">
        <f>'pivot times'!M31</f>
        <v>1.1499439548092889</v>
      </c>
    </row>
    <row r="418" spans="21:24" x14ac:dyDescent="0.25">
      <c r="U418">
        <v>25</v>
      </c>
      <c r="V418" t="str">
        <f t="shared" si="22"/>
        <v>e2 10000 100 100000 1 25</v>
      </c>
      <c r="W418" s="8">
        <f>'pivot times'!L32</f>
        <v>245.22384033333333</v>
      </c>
      <c r="X418" s="8">
        <f>'pivot times'!M32</f>
        <v>11.235779035643437</v>
      </c>
    </row>
    <row r="419" spans="21:24" x14ac:dyDescent="0.25">
      <c r="U419">
        <v>26</v>
      </c>
      <c r="V419" t="str">
        <f t="shared" si="22"/>
        <v>e2 10000 100 100000 1 26</v>
      </c>
      <c r="W419" s="8">
        <f>'pivot times'!L33</f>
        <v>237.26140566666666</v>
      </c>
      <c r="X419" s="8">
        <f>'pivot times'!M33</f>
        <v>9.0742500445997257E-2</v>
      </c>
    </row>
    <row r="420" spans="21:24" x14ac:dyDescent="0.25">
      <c r="U420">
        <v>27</v>
      </c>
      <c r="V420" t="str">
        <f t="shared" si="22"/>
        <v>e2 10000 100 100000 1 27</v>
      </c>
      <c r="W420" s="8">
        <f>'pivot times'!L34</f>
        <v>237.240576</v>
      </c>
      <c r="X420" s="8">
        <f>'pivot times'!M34</f>
        <v>4.8380673215540786E-2</v>
      </c>
    </row>
    <row r="421" spans="21:24" x14ac:dyDescent="0.25">
      <c r="U421">
        <v>28</v>
      </c>
      <c r="V421" t="str">
        <f t="shared" si="22"/>
        <v>e2 10000 100 100000 1 28</v>
      </c>
      <c r="W421" s="8">
        <f>'pivot times'!L35</f>
        <v>234.63940875</v>
      </c>
      <c r="X421" s="8">
        <f>'pivot times'!M35</f>
        <v>4.4151275144527906</v>
      </c>
    </row>
    <row r="422" spans="21:24" x14ac:dyDescent="0.25">
      <c r="U422">
        <v>29</v>
      </c>
      <c r="V422" t="str">
        <f t="shared" si="22"/>
        <v>e2 10000 100 100000 1 29</v>
      </c>
      <c r="W422" s="8">
        <f>'pivot times'!L36</f>
        <v>232.11652624999999</v>
      </c>
      <c r="X422" s="8">
        <f>'pivot times'!M36</f>
        <v>5.1075393490851724</v>
      </c>
    </row>
    <row r="423" spans="21:24" x14ac:dyDescent="0.25">
      <c r="U423">
        <v>30</v>
      </c>
      <c r="V423" t="str">
        <f t="shared" si="22"/>
        <v>e2 10000 100 100000 1 30</v>
      </c>
      <c r="W423" s="8">
        <f>'pivot times'!L37</f>
        <v>234.63724400000001</v>
      </c>
      <c r="X423" s="8">
        <f>'pivot times'!M37</f>
        <v>4.3873632530278215</v>
      </c>
    </row>
    <row r="424" spans="21:24" x14ac:dyDescent="0.25">
      <c r="U424">
        <v>31</v>
      </c>
      <c r="V424" t="str">
        <f t="shared" si="22"/>
        <v>e2 10000 100 100000 1 31</v>
      </c>
      <c r="W424" s="8">
        <f>'pivot times'!L38</f>
        <v>227.017516</v>
      </c>
      <c r="X424" s="8">
        <f>'pivot times'!M38</f>
        <v>0</v>
      </c>
    </row>
    <row r="425" spans="21:24" x14ac:dyDescent="0.25">
      <c r="U425">
        <v>32</v>
      </c>
      <c r="V425" t="str">
        <f t="shared" si="22"/>
        <v>e2 10000 100 100000 1 32</v>
      </c>
      <c r="W425" s="8">
        <f>'pivot times'!L39</f>
        <v>237.36278999999999</v>
      </c>
      <c r="X425" s="8">
        <f>'pivot times'!M39</f>
        <v>0</v>
      </c>
    </row>
    <row r="426" spans="21:24" x14ac:dyDescent="0.25">
      <c r="U426">
        <v>33</v>
      </c>
      <c r="V426" t="str">
        <f t="shared" si="22"/>
        <v>e2 10000 100 100000 1 33</v>
      </c>
      <c r="W426" s="8">
        <f>'pivot times'!L40</f>
        <v>237.12586899999999</v>
      </c>
      <c r="X426" s="8">
        <f>'pivot times'!M40</f>
        <v>0</v>
      </c>
    </row>
    <row r="427" spans="21:24" x14ac:dyDescent="0.25">
      <c r="U427">
        <v>34</v>
      </c>
      <c r="V427" t="str">
        <f t="shared" si="22"/>
        <v>e2 10000 100 100000 1 34</v>
      </c>
      <c r="W427" s="8">
        <f>'pivot times'!L41</f>
        <v>237.173857</v>
      </c>
      <c r="X427" s="8">
        <f>'pivot times'!M41</f>
        <v>0</v>
      </c>
    </row>
    <row r="428" spans="21:24" x14ac:dyDescent="0.25">
      <c r="U428">
        <v>35</v>
      </c>
      <c r="V428" t="str">
        <f t="shared" si="22"/>
        <v>e2 10000 100 100000 1 35</v>
      </c>
      <c r="W428" s="8">
        <f>'pivot times'!L42</f>
        <v>235.12923440000003</v>
      </c>
      <c r="X428" s="8">
        <f>'pivot times'!M42</f>
        <v>4.1590357959948872</v>
      </c>
    </row>
    <row r="429" spans="21:24" x14ac:dyDescent="0.25">
      <c r="U429">
        <v>36</v>
      </c>
      <c r="V429" t="str">
        <f t="shared" si="22"/>
        <v>e2 10000 100 100000 1 36</v>
      </c>
      <c r="W429" s="8">
        <f>'pivot times'!L43</f>
        <v>237.16345440000001</v>
      </c>
      <c r="X429" s="8">
        <f>'pivot times'!M43</f>
        <v>0.1059933301390711</v>
      </c>
    </row>
    <row r="430" spans="21:24" x14ac:dyDescent="0.25">
      <c r="U430">
        <v>37</v>
      </c>
      <c r="V430" t="str">
        <f t="shared" si="22"/>
        <v>e2 10000 100 100000 1 37</v>
      </c>
      <c r="W430" s="8">
        <f>'pivot times'!L44</f>
        <v>237.1866066</v>
      </c>
      <c r="X430" s="8">
        <f>'pivot times'!M44</f>
        <v>6.6816561151507275E-2</v>
      </c>
    </row>
    <row r="431" spans="21:24" x14ac:dyDescent="0.25">
      <c r="U431">
        <v>38</v>
      </c>
      <c r="V431" t="str">
        <f t="shared" si="22"/>
        <v>e2 10000 100 100000 1 38</v>
      </c>
      <c r="W431" s="8">
        <f>'pivot times'!L45</f>
        <v>237.22220699999997</v>
      </c>
      <c r="X431" s="8">
        <f>'pivot times'!M45</f>
        <v>3.2301935571114014E-2</v>
      </c>
    </row>
    <row r="432" spans="21:24" x14ac:dyDescent="0.25">
      <c r="U432">
        <v>39</v>
      </c>
      <c r="V432" t="str">
        <f t="shared" si="22"/>
        <v>e2 10000 100 100000 1 39</v>
      </c>
      <c r="W432" s="8">
        <f>'pivot times'!L46</f>
        <v>235.1709874</v>
      </c>
      <c r="X432" s="8">
        <f>'pivot times'!M46</f>
        <v>4.095629087767179</v>
      </c>
    </row>
    <row r="433" spans="21:24" x14ac:dyDescent="0.25">
      <c r="U433">
        <v>40</v>
      </c>
      <c r="V433" t="str">
        <f t="shared" si="22"/>
        <v>e2 10000 100 100000 1 40</v>
      </c>
      <c r="W433" s="8">
        <f>'pivot times'!L47</f>
        <v>237.23574619999999</v>
      </c>
      <c r="X433" s="8">
        <f>'pivot times'!M47</f>
        <v>6.4127249095469477E-2</v>
      </c>
    </row>
    <row r="434" spans="21:24" x14ac:dyDescent="0.25">
      <c r="U434">
        <v>41</v>
      </c>
      <c r="V434" t="str">
        <f t="shared" si="22"/>
        <v>e2 10000 100 100000 1 41</v>
      </c>
      <c r="W434" s="8">
        <f>'pivot times'!L48</f>
        <v>231.06102719999998</v>
      </c>
      <c r="X434" s="8">
        <f>'pivot times'!M48</f>
        <v>4.9915521498215965</v>
      </c>
    </row>
    <row r="435" spans="21:24" x14ac:dyDescent="0.25">
      <c r="U435">
        <v>42</v>
      </c>
      <c r="V435" t="str">
        <f t="shared" si="22"/>
        <v>e2 10000 100 100000 1 42</v>
      </c>
      <c r="W435" s="8">
        <f>'pivot times'!L49</f>
        <v>237.18993259999996</v>
      </c>
      <c r="X435" s="8">
        <f>'pivot times'!M49</f>
        <v>0.11562848843003239</v>
      </c>
    </row>
    <row r="436" spans="21:24" x14ac:dyDescent="0.25">
      <c r="U436">
        <v>43</v>
      </c>
      <c r="V436" t="str">
        <f t="shared" si="22"/>
        <v>e2 10000 100 100000 1 43</v>
      </c>
      <c r="W436" s="8">
        <f>'pivot times'!L50</f>
        <v>235.20495120000001</v>
      </c>
      <c r="X436" s="8">
        <f>'pivot times'!M50</f>
        <v>3.8606001064200881</v>
      </c>
    </row>
    <row r="437" spans="21:24" x14ac:dyDescent="0.25">
      <c r="U437">
        <v>44</v>
      </c>
      <c r="V437" t="str">
        <f t="shared" si="22"/>
        <v>e2 10000 100 100000 1 44</v>
      </c>
      <c r="W437" s="8">
        <f>'pivot times'!L51</f>
        <v>237.19586939999999</v>
      </c>
      <c r="X437" s="8">
        <f>'pivot times'!M51</f>
        <v>4.4657121603937366E-2</v>
      </c>
    </row>
    <row r="438" spans="21:24" x14ac:dyDescent="0.25">
      <c r="U438">
        <v>45</v>
      </c>
      <c r="V438" t="str">
        <f t="shared" si="22"/>
        <v>e2 10000 100 100000 1 45</v>
      </c>
      <c r="W438" s="8">
        <f>'pivot times'!L52</f>
        <v>237.22896399999999</v>
      </c>
      <c r="X438" s="8">
        <f>'pivot times'!M52</f>
        <v>0.11105608348693603</v>
      </c>
    </row>
    <row r="439" spans="21:24" x14ac:dyDescent="0.25">
      <c r="U439">
        <v>46</v>
      </c>
      <c r="V439" t="str">
        <f t="shared" si="22"/>
        <v>e2 10000 100 100000 1 46</v>
      </c>
      <c r="W439" s="8">
        <f>'pivot times'!L53</f>
        <v>235.20935539999999</v>
      </c>
      <c r="X439" s="8">
        <f>'pivot times'!M53</f>
        <v>4.0338640229643667</v>
      </c>
    </row>
    <row r="440" spans="21:24" x14ac:dyDescent="0.25">
      <c r="U440">
        <v>47</v>
      </c>
      <c r="V440" t="str">
        <f t="shared" si="22"/>
        <v>e2 10000 100 100000 1 47</v>
      </c>
      <c r="W440" s="8">
        <f>'pivot times'!L54</f>
        <v>237.20712700000004</v>
      </c>
      <c r="X440" s="8">
        <f>'pivot times'!M54</f>
        <v>0.13480092581444655</v>
      </c>
    </row>
    <row r="441" spans="21:24" x14ac:dyDescent="0.25">
      <c r="U441">
        <v>48</v>
      </c>
      <c r="V441" t="str">
        <f t="shared" si="22"/>
        <v>e2 10000 100 100000 1 48</v>
      </c>
      <c r="W441" s="8">
        <f>'pivot times'!L55</f>
        <v>237.33702460000001</v>
      </c>
      <c r="X441" s="8">
        <f>'pivot times'!M55</f>
        <v>0.16970551358067992</v>
      </c>
    </row>
    <row r="442" spans="21:24" x14ac:dyDescent="0.25">
      <c r="U442">
        <v>49</v>
      </c>
      <c r="V442" t="str">
        <f t="shared" si="22"/>
        <v>e2 10000 100 100000 1 49</v>
      </c>
      <c r="W442" s="8">
        <f>'pivot times'!L56</f>
        <v>237.24434360000001</v>
      </c>
      <c r="X442" s="8">
        <f>'pivot times'!M56</f>
        <v>0.12789211139939546</v>
      </c>
    </row>
    <row r="443" spans="21:24" x14ac:dyDescent="0.25">
      <c r="U443">
        <v>50</v>
      </c>
      <c r="V443" t="str">
        <f t="shared" si="22"/>
        <v>e2 10000 100 100000 1 50</v>
      </c>
      <c r="W443" s="8">
        <f>'pivot times'!L57</f>
        <v>237.2101298</v>
      </c>
      <c r="X443" s="8">
        <f>'pivot times'!M57</f>
        <v>0.10643961064352421</v>
      </c>
    </row>
    <row r="444" spans="21:24" x14ac:dyDescent="0.25">
      <c r="U444">
        <v>51</v>
      </c>
      <c r="V444" t="str">
        <f t="shared" si="22"/>
        <v>e2 10000 100 100000 1 51</v>
      </c>
      <c r="W444" s="8">
        <f>'pivot times'!L58</f>
        <v>237.1854238</v>
      </c>
      <c r="X444" s="8">
        <f>'pivot times'!M58</f>
        <v>7.5308305264426015E-2</v>
      </c>
    </row>
    <row r="445" spans="21:24" x14ac:dyDescent="0.25">
      <c r="U445">
        <v>52</v>
      </c>
      <c r="V445" t="str">
        <f t="shared" si="22"/>
        <v>e2 10000 100 100000 1 52</v>
      </c>
      <c r="W445" s="8">
        <f>'pivot times'!L59</f>
        <v>237.1745688</v>
      </c>
      <c r="X445" s="8">
        <f>'pivot times'!M59</f>
        <v>0.10682216708966349</v>
      </c>
    </row>
    <row r="446" spans="21:24" x14ac:dyDescent="0.25">
      <c r="U446">
        <v>53</v>
      </c>
      <c r="V446" t="str">
        <f t="shared" si="22"/>
        <v>e2 10000 100 100000 1 53</v>
      </c>
      <c r="W446" s="8">
        <f>'pivot times'!L60</f>
        <v>237.23472999999998</v>
      </c>
      <c r="X446" s="8">
        <f>'pivot times'!M60</f>
        <v>2.5278128316885893E-2</v>
      </c>
    </row>
    <row r="447" spans="21:24" x14ac:dyDescent="0.25">
      <c r="U447">
        <v>54</v>
      </c>
      <c r="V447" t="str">
        <f t="shared" si="22"/>
        <v>e2 10000 100 100000 1 54</v>
      </c>
      <c r="W447" s="8">
        <f>'pivot times'!L61</f>
        <v>237.23306719999999</v>
      </c>
      <c r="X447" s="8">
        <f>'pivot times'!M61</f>
        <v>0.15226111894573224</v>
      </c>
    </row>
    <row r="448" spans="21:24" x14ac:dyDescent="0.25">
      <c r="U448">
        <v>55</v>
      </c>
      <c r="V448" t="str">
        <f t="shared" si="22"/>
        <v>e2 10000 100 100000 1 55</v>
      </c>
      <c r="W448" s="8">
        <f>'pivot times'!L62</f>
        <v>237.08136540000001</v>
      </c>
      <c r="X448" s="8">
        <f>'pivot times'!M62</f>
        <v>0.16708107018971941</v>
      </c>
    </row>
    <row r="449" spans="20:24" x14ac:dyDescent="0.25">
      <c r="U449">
        <v>56</v>
      </c>
      <c r="V449" t="str">
        <f t="shared" si="22"/>
        <v>e2 10000 100 100000 1 56</v>
      </c>
      <c r="W449" s="8">
        <f>'pivot times'!L63</f>
        <v>237.217152</v>
      </c>
      <c r="X449" s="8">
        <f>'pivot times'!M63</f>
        <v>9.8260314171612698E-2</v>
      </c>
    </row>
    <row r="450" spans="20:24" x14ac:dyDescent="0.25">
      <c r="U450">
        <v>57</v>
      </c>
      <c r="V450" t="str">
        <f t="shared" si="22"/>
        <v>e2 10000 100 100000 1 57</v>
      </c>
      <c r="W450" s="8">
        <f>'pivot times'!L64</f>
        <v>237.21234420000002</v>
      </c>
      <c r="X450" s="8">
        <f>'pivot times'!M64</f>
        <v>7.4429079915887472E-2</v>
      </c>
    </row>
    <row r="451" spans="20:24" x14ac:dyDescent="0.25">
      <c r="U451">
        <v>58</v>
      </c>
      <c r="V451" t="str">
        <f t="shared" si="22"/>
        <v>e2 10000 100 100000 1 58</v>
      </c>
      <c r="W451" s="8">
        <f>'pivot times'!L65</f>
        <v>237.23841200000001</v>
      </c>
      <c r="X451" s="8">
        <f>'pivot times'!M65</f>
        <v>8.0531484176993448E-2</v>
      </c>
    </row>
    <row r="452" spans="20:24" x14ac:dyDescent="0.25">
      <c r="U452">
        <v>59</v>
      </c>
      <c r="V452" t="str">
        <f t="shared" si="22"/>
        <v>e2 10000 100 100000 1 59</v>
      </c>
      <c r="W452" s="8">
        <f>'pivot times'!L66</f>
        <v>237.15488300000001</v>
      </c>
      <c r="X452" s="8">
        <f>'pivot times'!M66</f>
        <v>0.100836424232428</v>
      </c>
    </row>
    <row r="453" spans="20:24" x14ac:dyDescent="0.25">
      <c r="U453">
        <v>60</v>
      </c>
      <c r="V453" t="str">
        <f t="shared" si="22"/>
        <v>e2 10000 100 100000 1 60</v>
      </c>
      <c r="W453" s="8">
        <f>'pivot times'!L67</f>
        <v>237.186126</v>
      </c>
      <c r="X453" s="8">
        <f>'pivot times'!M67</f>
        <v>8.1640422554284151E-2</v>
      </c>
    </row>
    <row r="454" spans="20:24" x14ac:dyDescent="0.25">
      <c r="U454">
        <v>61</v>
      </c>
      <c r="V454" t="str">
        <f t="shared" si="22"/>
        <v>e2 10000 100 100000 1 61</v>
      </c>
      <c r="W454" s="8">
        <f>'pivot times'!L68</f>
        <v>237.27629050000002</v>
      </c>
      <c r="X454" s="8">
        <f>'pivot times'!M68</f>
        <v>3.4410066106852544E-2</v>
      </c>
    </row>
    <row r="455" spans="20:24" x14ac:dyDescent="0.25">
      <c r="U455">
        <v>62</v>
      </c>
      <c r="V455" t="str">
        <f t="shared" si="22"/>
        <v>e2 10000 100 100000 1 62</v>
      </c>
      <c r="W455" s="8">
        <f>'pivot times'!L69</f>
        <v>237.23349899999999</v>
      </c>
      <c r="X455" s="8">
        <f>'pivot times'!M69</f>
        <v>3.5182095463122065E-2</v>
      </c>
    </row>
    <row r="456" spans="20:24" x14ac:dyDescent="0.25">
      <c r="U456">
        <v>63</v>
      </c>
      <c r="V456" t="str">
        <f t="shared" si="22"/>
        <v>e2 10000 100 100000 1 63</v>
      </c>
      <c r="W456" s="8">
        <f>'pivot times'!L70</f>
        <v>237.21830349999999</v>
      </c>
      <c r="X456" s="8">
        <f>'pivot times'!M70</f>
        <v>5.2019444636206169E-2</v>
      </c>
    </row>
    <row r="457" spans="20:24" x14ac:dyDescent="0.25">
      <c r="U457">
        <v>64</v>
      </c>
      <c r="V457" t="str">
        <f t="shared" si="22"/>
        <v>e2 10000 100 100000 1 64</v>
      </c>
      <c r="W457" s="8">
        <f>'pivot times'!L71</f>
        <v>237.24238500000001</v>
      </c>
      <c r="X457" s="8">
        <f>'pivot times'!M71</f>
        <v>0.11284077815325805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8">
        <f>'pivot times'!N8</f>
        <v>261.98249199999998</v>
      </c>
      <c r="X458" s="8">
        <f>'pivot times'!O8</f>
        <v>0</v>
      </c>
    </row>
    <row r="459" spans="20:24" x14ac:dyDescent="0.25">
      <c r="U459">
        <v>2</v>
      </c>
      <c r="V459" t="str">
        <f t="shared" ref="V459:V522" si="23">"e3 10000 100 1 1 " &amp; U459</f>
        <v>e3 10000 100 1 1 2</v>
      </c>
      <c r="W459" s="8">
        <f>'pivot times'!N9</f>
        <v>261.77115500000002</v>
      </c>
      <c r="X459" s="8">
        <f>'pivot times'!O9</f>
        <v>0</v>
      </c>
    </row>
    <row r="460" spans="20:24" x14ac:dyDescent="0.25">
      <c r="U460">
        <v>3</v>
      </c>
      <c r="V460" t="str">
        <f t="shared" si="23"/>
        <v>e3 10000 100 1 1 3</v>
      </c>
      <c r="W460" s="8">
        <f>'pivot times'!N10</f>
        <v>261.60966200000001</v>
      </c>
      <c r="X460" s="8">
        <f>'pivot times'!O10</f>
        <v>0</v>
      </c>
    </row>
    <row r="461" spans="20:24" x14ac:dyDescent="0.25">
      <c r="U461">
        <v>4</v>
      </c>
      <c r="V461" t="str">
        <f t="shared" si="23"/>
        <v>e3 10000 100 1 1 4</v>
      </c>
      <c r="W461" s="8">
        <f>'pivot times'!N11</f>
        <v>261.82337899999999</v>
      </c>
      <c r="X461" s="8">
        <f>'pivot times'!O11</f>
        <v>0</v>
      </c>
    </row>
    <row r="462" spans="20:24" x14ac:dyDescent="0.25">
      <c r="U462">
        <v>5</v>
      </c>
      <c r="V462" t="str">
        <f t="shared" si="23"/>
        <v>e3 10000 100 1 1 5</v>
      </c>
      <c r="W462" s="8">
        <f>'pivot times'!N12</f>
        <v>261.764028</v>
      </c>
      <c r="X462" s="8">
        <f>'pivot times'!O12</f>
        <v>0</v>
      </c>
    </row>
    <row r="463" spans="20:24" x14ac:dyDescent="0.25">
      <c r="U463">
        <v>6</v>
      </c>
      <c r="V463" t="str">
        <f t="shared" si="23"/>
        <v>e3 10000 100 1 1 6</v>
      </c>
      <c r="W463" s="8">
        <f>'pivot times'!N13</f>
        <v>261.74128899999999</v>
      </c>
      <c r="X463" s="8">
        <f>'pivot times'!O13</f>
        <v>0</v>
      </c>
    </row>
    <row r="464" spans="20:24" x14ac:dyDescent="0.25">
      <c r="U464">
        <v>7</v>
      </c>
      <c r="V464" t="str">
        <f t="shared" si="23"/>
        <v>e3 10000 100 1 1 7</v>
      </c>
      <c r="W464" s="8">
        <f>'pivot times'!N14</f>
        <v>261.80566700000003</v>
      </c>
      <c r="X464" s="8">
        <f>'pivot times'!O14</f>
        <v>0</v>
      </c>
    </row>
    <row r="465" spans="21:24" x14ac:dyDescent="0.25">
      <c r="U465">
        <v>8</v>
      </c>
      <c r="V465" t="str">
        <f t="shared" si="23"/>
        <v>e3 10000 100 1 1 8</v>
      </c>
      <c r="W465" s="8">
        <f>'pivot times'!N15</f>
        <v>262.001508</v>
      </c>
      <c r="X465" s="8">
        <f>'pivot times'!O15</f>
        <v>0</v>
      </c>
    </row>
    <row r="466" spans="21:24" x14ac:dyDescent="0.25">
      <c r="U466">
        <v>9</v>
      </c>
      <c r="V466" t="str">
        <f t="shared" si="23"/>
        <v>e3 10000 100 1 1 9</v>
      </c>
      <c r="W466" s="8">
        <f>'pivot times'!N16</f>
        <v>261.83614599999999</v>
      </c>
      <c r="X466" s="8">
        <f>'pivot times'!O16</f>
        <v>0</v>
      </c>
    </row>
    <row r="467" spans="21:24" x14ac:dyDescent="0.25">
      <c r="U467">
        <v>10</v>
      </c>
      <c r="V467" t="str">
        <f t="shared" si="23"/>
        <v>e3 10000 100 1 1 10</v>
      </c>
      <c r="W467" s="8">
        <f>'pivot times'!N17</f>
        <v>261.80232100000001</v>
      </c>
      <c r="X467" s="8">
        <f>'pivot times'!O17</f>
        <v>0</v>
      </c>
    </row>
    <row r="468" spans="21:24" x14ac:dyDescent="0.25">
      <c r="U468">
        <v>11</v>
      </c>
      <c r="V468" t="str">
        <f t="shared" si="23"/>
        <v>e3 10000 100 1 1 11</v>
      </c>
      <c r="W468" s="8">
        <f>'pivot times'!N18</f>
        <v>261.80968799999999</v>
      </c>
      <c r="X468" s="8">
        <f>'pivot times'!O18</f>
        <v>0</v>
      </c>
    </row>
    <row r="469" spans="21:24" x14ac:dyDescent="0.25">
      <c r="U469">
        <v>12</v>
      </c>
      <c r="V469" t="str">
        <f t="shared" si="23"/>
        <v>e3 10000 100 1 1 12</v>
      </c>
      <c r="W469" s="8">
        <f>'pivot times'!N19</f>
        <v>261.90158300000002</v>
      </c>
      <c r="X469" s="8">
        <f>'pivot times'!O19</f>
        <v>0</v>
      </c>
    </row>
    <row r="470" spans="21:24" x14ac:dyDescent="0.25">
      <c r="U470">
        <v>13</v>
      </c>
      <c r="V470" t="str">
        <f t="shared" si="23"/>
        <v>e3 10000 100 1 1 13</v>
      </c>
      <c r="W470" s="8">
        <f>'pivot times'!N20</f>
        <v>261.84977199999997</v>
      </c>
      <c r="X470" s="8">
        <f>'pivot times'!O20</f>
        <v>0</v>
      </c>
    </row>
    <row r="471" spans="21:24" x14ac:dyDescent="0.25">
      <c r="U471">
        <v>14</v>
      </c>
      <c r="V471" t="str">
        <f t="shared" si="23"/>
        <v>e3 10000 100 1 1 14</v>
      </c>
      <c r="W471" s="8">
        <f>'pivot times'!N21</f>
        <v>261.94189499999999</v>
      </c>
      <c r="X471" s="8">
        <f>'pivot times'!O21</f>
        <v>0</v>
      </c>
    </row>
    <row r="472" spans="21:24" x14ac:dyDescent="0.25">
      <c r="U472">
        <v>15</v>
      </c>
      <c r="V472" t="str">
        <f t="shared" si="23"/>
        <v>e3 10000 100 1 1 15</v>
      </c>
      <c r="W472" s="8">
        <f>'pivot times'!N22</f>
        <v>261.99968000000001</v>
      </c>
      <c r="X472" s="8">
        <f>'pivot times'!O22</f>
        <v>0</v>
      </c>
    </row>
    <row r="473" spans="21:24" x14ac:dyDescent="0.25">
      <c r="U473">
        <v>16</v>
      </c>
      <c r="V473" t="str">
        <f t="shared" si="23"/>
        <v>e3 10000 100 1 1 16</v>
      </c>
      <c r="W473" s="8">
        <f>'pivot times'!N23</f>
        <v>261.95046600000001</v>
      </c>
      <c r="X473" s="8">
        <f>'pivot times'!O23</f>
        <v>0</v>
      </c>
    </row>
    <row r="474" spans="21:24" x14ac:dyDescent="0.25">
      <c r="U474">
        <v>17</v>
      </c>
      <c r="V474" t="str">
        <f t="shared" si="23"/>
        <v>e3 10000 100 1 1 17</v>
      </c>
      <c r="W474" s="8">
        <f>'pivot times'!N24</f>
        <v>262.16781099999997</v>
      </c>
      <c r="X474" s="8">
        <f>'pivot times'!O24</f>
        <v>0</v>
      </c>
    </row>
    <row r="475" spans="21:24" x14ac:dyDescent="0.25">
      <c r="U475">
        <v>18</v>
      </c>
      <c r="V475" t="str">
        <f t="shared" si="23"/>
        <v>e3 10000 100 1 1 18</v>
      </c>
      <c r="W475" s="8">
        <f>'pivot times'!N25</f>
        <v>262.03233899999998</v>
      </c>
      <c r="X475" s="8">
        <f>'pivot times'!O25</f>
        <v>0</v>
      </c>
    </row>
    <row r="476" spans="21:24" x14ac:dyDescent="0.25">
      <c r="U476">
        <v>19</v>
      </c>
      <c r="V476" t="str">
        <f t="shared" si="23"/>
        <v>e3 10000 100 1 1 19</v>
      </c>
      <c r="W476" s="8">
        <f>'pivot times'!N26</f>
        <v>261.84684199999998</v>
      </c>
      <c r="X476" s="8">
        <f>'pivot times'!O26</f>
        <v>0</v>
      </c>
    </row>
    <row r="477" spans="21:24" x14ac:dyDescent="0.25">
      <c r="U477">
        <v>20</v>
      </c>
      <c r="V477" t="str">
        <f t="shared" si="23"/>
        <v>e3 10000 100 1 1 20</v>
      </c>
      <c r="W477" s="8">
        <f>'pivot times'!N27</f>
        <v>261.96127899999999</v>
      </c>
      <c r="X477" s="8">
        <f>'pivot times'!O27</f>
        <v>0</v>
      </c>
    </row>
    <row r="478" spans="21:24" x14ac:dyDescent="0.25">
      <c r="U478">
        <v>21</v>
      </c>
      <c r="V478" t="str">
        <f t="shared" si="23"/>
        <v>e3 10000 100 1 1 21</v>
      </c>
      <c r="W478" s="8">
        <f>'pivot times'!N28</f>
        <v>262.07350200000002</v>
      </c>
      <c r="X478" s="8">
        <f>'pivot times'!O28</f>
        <v>0</v>
      </c>
    </row>
    <row r="479" spans="21:24" x14ac:dyDescent="0.25">
      <c r="U479">
        <v>22</v>
      </c>
      <c r="V479" t="str">
        <f t="shared" si="23"/>
        <v>e3 10000 100 1 1 22</v>
      </c>
      <c r="W479" s="8">
        <f>'pivot times'!N29</f>
        <v>262.44088599999998</v>
      </c>
      <c r="X479" s="8">
        <f>'pivot times'!O29</f>
        <v>0</v>
      </c>
    </row>
    <row r="480" spans="21:24" x14ac:dyDescent="0.25">
      <c r="U480">
        <v>23</v>
      </c>
      <c r="V480" t="str">
        <f t="shared" si="23"/>
        <v>e3 10000 100 1 1 23</v>
      </c>
      <c r="W480" s="8">
        <f>'pivot times'!N30</f>
        <v>262.32482099999999</v>
      </c>
      <c r="X480" s="8">
        <f>'pivot times'!O30</f>
        <v>0</v>
      </c>
    </row>
    <row r="481" spans="21:24" x14ac:dyDescent="0.25">
      <c r="U481">
        <v>24</v>
      </c>
      <c r="V481" t="str">
        <f t="shared" si="23"/>
        <v>e3 10000 100 1 1 24</v>
      </c>
      <c r="W481" s="8">
        <f>'pivot times'!N31</f>
        <v>262.30447400000003</v>
      </c>
      <c r="X481" s="8">
        <f>'pivot times'!O31</f>
        <v>0</v>
      </c>
    </row>
    <row r="482" spans="21:24" x14ac:dyDescent="0.25">
      <c r="U482">
        <v>25</v>
      </c>
      <c r="V482" t="str">
        <f t="shared" si="23"/>
        <v>e3 10000 100 1 1 25</v>
      </c>
      <c r="W482" s="8">
        <f>'pivot times'!N32</f>
        <v>261.98782199999999</v>
      </c>
      <c r="X482" s="8">
        <f>'pivot times'!O32</f>
        <v>0</v>
      </c>
    </row>
    <row r="483" spans="21:24" x14ac:dyDescent="0.25">
      <c r="U483">
        <v>26</v>
      </c>
      <c r="V483" t="str">
        <f t="shared" si="23"/>
        <v>e3 10000 100 1 1 26</v>
      </c>
      <c r="W483" s="8">
        <f>'pivot times'!N33</f>
        <v>262.21581900000001</v>
      </c>
      <c r="X483" s="8">
        <f>'pivot times'!O33</f>
        <v>0</v>
      </c>
    </row>
    <row r="484" spans="21:24" x14ac:dyDescent="0.25">
      <c r="U484">
        <v>27</v>
      </c>
      <c r="V484" t="str">
        <f t="shared" si="23"/>
        <v>e3 10000 100 1 1 27</v>
      </c>
      <c r="W484" s="8">
        <f>'pivot times'!N34</f>
        <v>262.36979600000001</v>
      </c>
      <c r="X484" s="8">
        <f>'pivot times'!O34</f>
        <v>0</v>
      </c>
    </row>
    <row r="485" spans="21:24" x14ac:dyDescent="0.25">
      <c r="U485">
        <v>28</v>
      </c>
      <c r="V485" t="str">
        <f t="shared" si="23"/>
        <v>e3 10000 100 1 1 28</v>
      </c>
      <c r="W485" s="8">
        <f>'pivot times'!N35</f>
        <v>261.79355950000001</v>
      </c>
      <c r="X485" s="8">
        <f>'pivot times'!O35</f>
        <v>1.2134995103149336E-3</v>
      </c>
    </row>
    <row r="486" spans="21:24" x14ac:dyDescent="0.25">
      <c r="U486">
        <v>29</v>
      </c>
      <c r="V486" t="str">
        <f t="shared" si="23"/>
        <v>e3 10000 100 1 1 29</v>
      </c>
      <c r="W486" s="8">
        <f>'pivot times'!N36</f>
        <v>262.41570100000001</v>
      </c>
      <c r="X486" s="8">
        <f>'pivot times'!O36</f>
        <v>0</v>
      </c>
    </row>
    <row r="487" spans="21:24" x14ac:dyDescent="0.25">
      <c r="U487">
        <v>30</v>
      </c>
      <c r="V487" t="str">
        <f t="shared" si="23"/>
        <v>e3 10000 100 1 1 30</v>
      </c>
      <c r="W487" s="8">
        <f>'pivot times'!N37</f>
        <v>262.50388700000002</v>
      </c>
      <c r="X487" s="8">
        <f>'pivot times'!O37</f>
        <v>0</v>
      </c>
    </row>
    <row r="488" spans="21:24" x14ac:dyDescent="0.25">
      <c r="U488">
        <v>31</v>
      </c>
      <c r="V488" t="str">
        <f t="shared" si="23"/>
        <v>e3 10000 100 1 1 31</v>
      </c>
      <c r="W488" s="8">
        <f>'pivot times'!N38</f>
        <v>262.368042</v>
      </c>
      <c r="X488" s="8">
        <f>'pivot times'!O38</f>
        <v>0</v>
      </c>
    </row>
    <row r="489" spans="21:24" x14ac:dyDescent="0.25">
      <c r="U489">
        <v>32</v>
      </c>
      <c r="V489" t="str">
        <f t="shared" si="23"/>
        <v>e3 10000 100 1 1 32</v>
      </c>
      <c r="W489" s="8">
        <f>'pivot times'!N39</f>
        <v>262.055634</v>
      </c>
      <c r="X489" s="8">
        <f>'pivot times'!O39</f>
        <v>0</v>
      </c>
    </row>
    <row r="490" spans="21:24" x14ac:dyDescent="0.25">
      <c r="U490">
        <v>33</v>
      </c>
      <c r="V490" t="str">
        <f t="shared" si="23"/>
        <v>e3 10000 100 1 1 33</v>
      </c>
      <c r="W490" s="8">
        <f>'pivot times'!N40</f>
        <v>262.0668</v>
      </c>
      <c r="X490" s="8">
        <f>'pivot times'!O40</f>
        <v>0</v>
      </c>
    </row>
    <row r="491" spans="21:24" x14ac:dyDescent="0.25">
      <c r="U491">
        <v>34</v>
      </c>
      <c r="V491" t="str">
        <f t="shared" si="23"/>
        <v>e3 10000 100 1 1 34</v>
      </c>
      <c r="W491" s="8">
        <f>'pivot times'!N41</f>
        <v>261.74348700000002</v>
      </c>
      <c r="X491" s="8">
        <f>'pivot times'!O41</f>
        <v>0</v>
      </c>
    </row>
    <row r="492" spans="21:24" x14ac:dyDescent="0.25">
      <c r="U492">
        <v>35</v>
      </c>
      <c r="V492" t="str">
        <f t="shared" si="23"/>
        <v>e3 10000 100 1 1 35</v>
      </c>
      <c r="W492" s="8">
        <f>'pivot times'!N42</f>
        <v>261.897064</v>
      </c>
      <c r="X492" s="8">
        <f>'pivot times'!O42</f>
        <v>0</v>
      </c>
    </row>
    <row r="493" spans="21:24" x14ac:dyDescent="0.25">
      <c r="U493">
        <v>36</v>
      </c>
      <c r="V493" t="str">
        <f t="shared" si="23"/>
        <v>e3 10000 100 1 1 36</v>
      </c>
      <c r="W493" s="8">
        <f>'pivot times'!N43</f>
        <v>262.07028800000001</v>
      </c>
      <c r="X493" s="8">
        <f>'pivot times'!O43</f>
        <v>0</v>
      </c>
    </row>
    <row r="494" spans="21:24" x14ac:dyDescent="0.25">
      <c r="U494">
        <v>37</v>
      </c>
      <c r="V494" t="str">
        <f t="shared" si="23"/>
        <v>e3 10000 100 1 1 37</v>
      </c>
      <c r="W494" s="8">
        <f>'pivot times'!N44</f>
        <v>261.86291499999999</v>
      </c>
      <c r="X494" s="8">
        <f>'pivot times'!O44</f>
        <v>0</v>
      </c>
    </row>
    <row r="495" spans="21:24" x14ac:dyDescent="0.25">
      <c r="U495">
        <v>38</v>
      </c>
      <c r="V495" t="str">
        <f t="shared" si="23"/>
        <v>e3 10000 100 1 1 38</v>
      </c>
      <c r="W495" s="8">
        <f>'pivot times'!N45</f>
        <v>262.06278400000002</v>
      </c>
      <c r="X495" s="8">
        <f>'pivot times'!O45</f>
        <v>0</v>
      </c>
    </row>
    <row r="496" spans="21:24" x14ac:dyDescent="0.25">
      <c r="U496">
        <v>39</v>
      </c>
      <c r="V496" t="str">
        <f t="shared" si="23"/>
        <v>e3 10000 100 1 1 39</v>
      </c>
      <c r="W496" s="8">
        <f>'pivot times'!N46</f>
        <v>262.147448</v>
      </c>
      <c r="X496" s="8">
        <f>'pivot times'!O46</f>
        <v>0</v>
      </c>
    </row>
    <row r="497" spans="21:24" x14ac:dyDescent="0.25">
      <c r="U497">
        <v>40</v>
      </c>
      <c r="V497" t="str">
        <f t="shared" si="23"/>
        <v>e3 10000 100 1 1 40</v>
      </c>
      <c r="W497" s="8">
        <f>'pivot times'!N47</f>
        <v>262.163792</v>
      </c>
      <c r="X497" s="8">
        <f>'pivot times'!O47</f>
        <v>0</v>
      </c>
    </row>
    <row r="498" spans="21:24" x14ac:dyDescent="0.25">
      <c r="U498">
        <v>41</v>
      </c>
      <c r="V498" t="str">
        <f t="shared" si="23"/>
        <v>e3 10000 100 1 1 41</v>
      </c>
      <c r="W498" s="8">
        <f>'pivot times'!N48</f>
        <v>262.022108</v>
      </c>
      <c r="X498" s="8">
        <f>'pivot times'!O48</f>
        <v>0</v>
      </c>
    </row>
    <row r="499" spans="21:24" x14ac:dyDescent="0.25">
      <c r="U499">
        <v>42</v>
      </c>
      <c r="V499" t="str">
        <f t="shared" si="23"/>
        <v>e3 10000 100 1 1 42</v>
      </c>
      <c r="W499" s="8">
        <f>'pivot times'!N49</f>
        <v>261.753714</v>
      </c>
      <c r="X499" s="8">
        <f>'pivot times'!O49</f>
        <v>0</v>
      </c>
    </row>
    <row r="500" spans="21:24" x14ac:dyDescent="0.25">
      <c r="U500">
        <v>43</v>
      </c>
      <c r="V500" t="str">
        <f t="shared" si="23"/>
        <v>e3 10000 100 1 1 43</v>
      </c>
      <c r="W500" s="8">
        <f>'pivot times'!N50</f>
        <v>261.74611700000003</v>
      </c>
      <c r="X500" s="8">
        <f>'pivot times'!O50</f>
        <v>0</v>
      </c>
    </row>
    <row r="501" spans="21:24" x14ac:dyDescent="0.25">
      <c r="U501">
        <v>44</v>
      </c>
      <c r="V501" t="str">
        <f t="shared" si="23"/>
        <v>e3 10000 100 1 1 44</v>
      </c>
      <c r="W501" s="8">
        <f>'pivot times'!N51</f>
        <v>261.968456</v>
      </c>
      <c r="X501" s="8">
        <f>'pivot times'!O51</f>
        <v>0</v>
      </c>
    </row>
    <row r="502" spans="21:24" x14ac:dyDescent="0.25">
      <c r="U502">
        <v>45</v>
      </c>
      <c r="V502" t="str">
        <f t="shared" si="23"/>
        <v>e3 10000 100 1 1 45</v>
      </c>
      <c r="W502" s="8">
        <f>'pivot times'!N52</f>
        <v>261.74901499999999</v>
      </c>
      <c r="X502" s="8">
        <f>'pivot times'!O52</f>
        <v>0</v>
      </c>
    </row>
    <row r="503" spans="21:24" x14ac:dyDescent="0.25">
      <c r="U503">
        <v>46</v>
      </c>
      <c r="V503" t="str">
        <f t="shared" si="23"/>
        <v>e3 10000 100 1 1 46</v>
      </c>
      <c r="W503" s="8">
        <f>'pivot times'!N53</f>
        <v>261.81578400000001</v>
      </c>
      <c r="X503" s="8">
        <f>'pivot times'!O53</f>
        <v>0</v>
      </c>
    </row>
    <row r="504" spans="21:24" x14ac:dyDescent="0.25">
      <c r="U504">
        <v>47</v>
      </c>
      <c r="V504" t="str">
        <f t="shared" si="23"/>
        <v>e3 10000 100 1 1 47</v>
      </c>
      <c r="W504" s="8">
        <f>'pivot times'!N54</f>
        <v>262.097759</v>
      </c>
      <c r="X504" s="8">
        <f>'pivot times'!O54</f>
        <v>0</v>
      </c>
    </row>
    <row r="505" spans="21:24" x14ac:dyDescent="0.25">
      <c r="U505">
        <v>48</v>
      </c>
      <c r="V505" t="str">
        <f t="shared" si="23"/>
        <v>e3 10000 100 1 1 48</v>
      </c>
      <c r="W505" s="8">
        <f>'pivot times'!N55</f>
        <v>261.67018300000001</v>
      </c>
      <c r="X505" s="8">
        <f>'pivot times'!O55</f>
        <v>0</v>
      </c>
    </row>
    <row r="506" spans="21:24" x14ac:dyDescent="0.25">
      <c r="U506">
        <v>49</v>
      </c>
      <c r="V506" t="str">
        <f t="shared" si="23"/>
        <v>e3 10000 100 1 1 49</v>
      </c>
      <c r="W506" s="8">
        <f>'pivot times'!N56</f>
        <v>261.69375200000002</v>
      </c>
      <c r="X506" s="8">
        <f>'pivot times'!O56</f>
        <v>0</v>
      </c>
    </row>
    <row r="507" spans="21:24" x14ac:dyDescent="0.25">
      <c r="U507">
        <v>50</v>
      </c>
      <c r="V507" t="str">
        <f t="shared" si="23"/>
        <v>e3 10000 100 1 1 50</v>
      </c>
      <c r="W507" s="8">
        <f>'pivot times'!N57</f>
        <v>261.59395999999998</v>
      </c>
      <c r="X507" s="8">
        <f>'pivot times'!O57</f>
        <v>0</v>
      </c>
    </row>
    <row r="508" spans="21:24" x14ac:dyDescent="0.25">
      <c r="U508">
        <v>51</v>
      </c>
      <c r="V508" t="str">
        <f t="shared" si="23"/>
        <v>e3 10000 100 1 1 51</v>
      </c>
      <c r="W508" s="8">
        <f>'pivot times'!N58</f>
        <v>261.51730900000001</v>
      </c>
      <c r="X508" s="8">
        <f>'pivot times'!O58</f>
        <v>0</v>
      </c>
    </row>
    <row r="509" spans="21:24" x14ac:dyDescent="0.25">
      <c r="U509">
        <v>52</v>
      </c>
      <c r="V509" t="str">
        <f t="shared" si="23"/>
        <v>e3 10000 100 1 1 52</v>
      </c>
      <c r="W509" s="8">
        <f>'pivot times'!N59</f>
        <v>261.67620599999998</v>
      </c>
      <c r="X509" s="8">
        <f>'pivot times'!O59</f>
        <v>0</v>
      </c>
    </row>
    <row r="510" spans="21:24" x14ac:dyDescent="0.25">
      <c r="U510">
        <v>53</v>
      </c>
      <c r="V510" t="str">
        <f t="shared" si="23"/>
        <v>e3 10000 100 1 1 53</v>
      </c>
      <c r="W510" s="8">
        <f>'pivot times'!N60</f>
        <v>261.75836099999998</v>
      </c>
      <c r="X510" s="8">
        <f>'pivot times'!O60</f>
        <v>0</v>
      </c>
    </row>
    <row r="511" spans="21:24" x14ac:dyDescent="0.25">
      <c r="U511">
        <v>54</v>
      </c>
      <c r="V511" t="str">
        <f t="shared" si="23"/>
        <v>e3 10000 100 1 1 54</v>
      </c>
      <c r="W511" s="8">
        <f>'pivot times'!N61</f>
        <v>261.89961699999998</v>
      </c>
      <c r="X511" s="8">
        <f>'pivot times'!O61</f>
        <v>0</v>
      </c>
    </row>
    <row r="512" spans="21:24" x14ac:dyDescent="0.25">
      <c r="U512">
        <v>55</v>
      </c>
      <c r="V512" t="str">
        <f t="shared" si="23"/>
        <v>e3 10000 100 1 1 55</v>
      </c>
      <c r="W512" s="8">
        <f>'pivot times'!N62</f>
        <v>262.22426966666671</v>
      </c>
      <c r="X512" s="8">
        <f>'pivot times'!O62</f>
        <v>0.24292169109149625</v>
      </c>
    </row>
    <row r="513" spans="20:24" x14ac:dyDescent="0.25">
      <c r="U513">
        <v>56</v>
      </c>
      <c r="V513" t="str">
        <f t="shared" si="23"/>
        <v>e3 10000 100 1 1 56</v>
      </c>
      <c r="W513" s="8">
        <f>'pivot times'!N63</f>
        <v>262.11342566666667</v>
      </c>
      <c r="X513" s="8">
        <f>'pivot times'!O63</f>
        <v>0.35000835035885702</v>
      </c>
    </row>
    <row r="514" spans="20:24" x14ac:dyDescent="0.25">
      <c r="U514">
        <v>57</v>
      </c>
      <c r="V514" t="str">
        <f t="shared" si="23"/>
        <v>e3 10000 100 1 1 57</v>
      </c>
      <c r="W514" s="8">
        <f>'pivot times'!N64</f>
        <v>261.91071699999998</v>
      </c>
      <c r="X514" s="8">
        <f>'pivot times'!O64</f>
        <v>0.27024971973248169</v>
      </c>
    </row>
    <row r="515" spans="20:24" x14ac:dyDescent="0.25">
      <c r="U515">
        <v>58</v>
      </c>
      <c r="V515" t="str">
        <f t="shared" si="23"/>
        <v>e3 10000 100 1 1 58</v>
      </c>
      <c r="W515" s="8">
        <f>'pivot times'!N65</f>
        <v>262.09586566666667</v>
      </c>
      <c r="X515" s="8">
        <f>'pivot times'!O65</f>
        <v>0.37470174074905077</v>
      </c>
    </row>
    <row r="516" spans="20:24" x14ac:dyDescent="0.25">
      <c r="U516">
        <v>59</v>
      </c>
      <c r="V516" t="str">
        <f t="shared" si="23"/>
        <v>e3 10000 100 1 1 59</v>
      </c>
      <c r="W516" s="8">
        <f>'pivot times'!N66</f>
        <v>261.922461</v>
      </c>
      <c r="X516" s="8">
        <f>'pivot times'!O66</f>
        <v>0.29106853673567817</v>
      </c>
    </row>
    <row r="517" spans="20:24" x14ac:dyDescent="0.25">
      <c r="U517">
        <v>60</v>
      </c>
      <c r="V517" t="str">
        <f t="shared" si="23"/>
        <v>e3 10000 100 1 1 60</v>
      </c>
      <c r="W517" s="8">
        <f>'pivot times'!N67</f>
        <v>262.04261933333333</v>
      </c>
      <c r="X517" s="8">
        <f>'pivot times'!O67</f>
        <v>0.45847603256423319</v>
      </c>
    </row>
    <row r="518" spans="20:24" x14ac:dyDescent="0.25">
      <c r="U518">
        <v>61</v>
      </c>
      <c r="V518" t="str">
        <f t="shared" si="23"/>
        <v>e3 10000 100 1 1 61</v>
      </c>
      <c r="W518" s="8">
        <f>'pivot times'!N68</f>
        <v>261.9909485</v>
      </c>
      <c r="X518" s="8">
        <f>'pivot times'!O68</f>
        <v>0.21419749998439355</v>
      </c>
    </row>
    <row r="519" spans="20:24" x14ac:dyDescent="0.25">
      <c r="U519">
        <v>62</v>
      </c>
      <c r="V519" t="str">
        <f t="shared" si="23"/>
        <v>e3 10000 100 1 1 62</v>
      </c>
      <c r="W519" s="8">
        <f>'pivot times'!N69</f>
        <v>262.08759800000001</v>
      </c>
      <c r="X519" s="8">
        <f>'pivot times'!O69</f>
        <v>0.10406000001144201</v>
      </c>
    </row>
    <row r="520" spans="20:24" x14ac:dyDescent="0.25">
      <c r="U520">
        <v>63</v>
      </c>
      <c r="V520" t="str">
        <f t="shared" si="23"/>
        <v>e3 10000 100 1 1 63</v>
      </c>
      <c r="W520" s="8">
        <f>'pivot times'!N70</f>
        <v>262.10614850000002</v>
      </c>
      <c r="X520" s="8">
        <f>'pivot times'!O70</f>
        <v>5.9808499906078373E-2</v>
      </c>
    </row>
    <row r="521" spans="20:24" x14ac:dyDescent="0.25">
      <c r="U521">
        <v>64</v>
      </c>
      <c r="V521" t="str">
        <f t="shared" si="23"/>
        <v>e3 10000 100 1 1 64</v>
      </c>
      <c r="W521" s="8">
        <f>'pivot times'!N71</f>
        <v>261.89101249999999</v>
      </c>
      <c r="X521" s="8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8">
        <f>'pivot times'!P8</f>
        <v>257.22827100000001</v>
      </c>
      <c r="X522" s="8">
        <f>'pivot times'!Q8</f>
        <v>0.12916109948688975</v>
      </c>
    </row>
    <row r="523" spans="20:24" x14ac:dyDescent="0.25">
      <c r="U523">
        <v>2</v>
      </c>
      <c r="V523" t="str">
        <f t="shared" ref="V523:V586" si="24">"e3 10000 100 100000 1 " &amp; U523</f>
        <v>e3 10000 100 100000 1 2</v>
      </c>
      <c r="W523" s="8">
        <f>'pivot times'!P9</f>
        <v>257.23184566666669</v>
      </c>
      <c r="X523" s="8">
        <f>'pivot times'!Q9</f>
        <v>0.1435303016326312</v>
      </c>
    </row>
    <row r="524" spans="20:24" x14ac:dyDescent="0.25">
      <c r="U524">
        <v>3</v>
      </c>
      <c r="V524" t="str">
        <f t="shared" si="24"/>
        <v>e3 10000 100 100000 1 3</v>
      </c>
      <c r="W524" s="8">
        <f>'pivot times'!P10</f>
        <v>257.31445666666667</v>
      </c>
      <c r="X524" s="8">
        <f>'pivot times'!Q10</f>
        <v>0.1040887034245299</v>
      </c>
    </row>
    <row r="525" spans="20:24" x14ac:dyDescent="0.25">
      <c r="U525">
        <v>4</v>
      </c>
      <c r="V525" t="str">
        <f t="shared" si="24"/>
        <v>e3 10000 100 100000 1 4</v>
      </c>
      <c r="W525" s="8">
        <f>'pivot times'!P11</f>
        <v>257.37634966666667</v>
      </c>
      <c r="X525" s="8">
        <f>'pivot times'!Q11</f>
        <v>0.25419918416011988</v>
      </c>
    </row>
    <row r="526" spans="20:24" x14ac:dyDescent="0.25">
      <c r="U526">
        <v>5</v>
      </c>
      <c r="V526" t="str">
        <f t="shared" si="24"/>
        <v>e3 10000 100 100000 1 5</v>
      </c>
      <c r="W526" s="8">
        <f>'pivot times'!P12</f>
        <v>257.3332493333333</v>
      </c>
      <c r="X526" s="8">
        <f>'pivot times'!Q12</f>
        <v>0.2348635006401516</v>
      </c>
    </row>
    <row r="527" spans="20:24" x14ac:dyDescent="0.25">
      <c r="U527">
        <v>6</v>
      </c>
      <c r="V527" t="str">
        <f t="shared" si="24"/>
        <v>e3 10000 100 100000 1 6</v>
      </c>
      <c r="W527" s="8">
        <f>'pivot times'!P13</f>
        <v>257.25702033333329</v>
      </c>
      <c r="X527" s="8">
        <f>'pivot times'!Q13</f>
        <v>0.14682303826749202</v>
      </c>
    </row>
    <row r="528" spans="20:24" x14ac:dyDescent="0.25">
      <c r="U528">
        <v>7</v>
      </c>
      <c r="V528" t="str">
        <f t="shared" si="24"/>
        <v>e3 10000 100 100000 1 7</v>
      </c>
      <c r="W528" s="8">
        <f>'pivot times'!P14</f>
        <v>257.39068366666663</v>
      </c>
      <c r="X528" s="8">
        <f>'pivot times'!Q14</f>
        <v>0.17443577624402778</v>
      </c>
    </row>
    <row r="529" spans="21:24" x14ac:dyDescent="0.25">
      <c r="U529">
        <v>8</v>
      </c>
      <c r="V529" t="str">
        <f t="shared" si="24"/>
        <v>e3 10000 100 100000 1 8</v>
      </c>
      <c r="W529" s="8">
        <f>'pivot times'!P15</f>
        <v>257.43535666666668</v>
      </c>
      <c r="X529" s="8">
        <f>'pivot times'!Q15</f>
        <v>0.12192675461985177</v>
      </c>
    </row>
    <row r="530" spans="21:24" x14ac:dyDescent="0.25">
      <c r="U530">
        <v>9</v>
      </c>
      <c r="V530" t="str">
        <f t="shared" si="24"/>
        <v>e3 10000 100 100000 1 9</v>
      </c>
      <c r="W530" s="8">
        <f>'pivot times'!P16</f>
        <v>257.16679400000004</v>
      </c>
      <c r="X530" s="8">
        <f>'pivot times'!Q16</f>
        <v>8.3286376711803792E-2</v>
      </c>
    </row>
    <row r="531" spans="21:24" x14ac:dyDescent="0.25">
      <c r="U531">
        <v>10</v>
      </c>
      <c r="V531" t="str">
        <f t="shared" si="24"/>
        <v>e3 10000 100 100000 1 10</v>
      </c>
      <c r="W531" s="8">
        <f>'pivot times'!P17</f>
        <v>257.35199000000006</v>
      </c>
      <c r="X531" s="8">
        <f>'pivot times'!Q17</f>
        <v>0.29795659980396111</v>
      </c>
    </row>
    <row r="532" spans="21:24" x14ac:dyDescent="0.25">
      <c r="U532">
        <v>11</v>
      </c>
      <c r="V532" t="str">
        <f t="shared" si="24"/>
        <v>e3 10000 100 100000 1 11</v>
      </c>
      <c r="W532" s="8">
        <f>'pivot times'!P18</f>
        <v>257.35657599999996</v>
      </c>
      <c r="X532" s="8">
        <f>'pivot times'!Q18</f>
        <v>8.8079993199430932E-3</v>
      </c>
    </row>
    <row r="533" spans="21:24" x14ac:dyDescent="0.25">
      <c r="U533">
        <v>12</v>
      </c>
      <c r="V533" t="str">
        <f t="shared" si="24"/>
        <v>e3 10000 100 100000 1 12</v>
      </c>
      <c r="W533" s="8">
        <f>'pivot times'!P19</f>
        <v>257.27777666666663</v>
      </c>
      <c r="X533" s="8">
        <f>'pivot times'!Q19</f>
        <v>9.8702723643239385E-2</v>
      </c>
    </row>
    <row r="534" spans="21:24" x14ac:dyDescent="0.25">
      <c r="U534">
        <v>13</v>
      </c>
      <c r="V534" t="str">
        <f t="shared" si="24"/>
        <v>e3 10000 100 100000 1 13</v>
      </c>
      <c r="W534" s="8">
        <f>'pivot times'!P20</f>
        <v>257.31971866666663</v>
      </c>
      <c r="X534" s="8">
        <f>'pivot times'!Q20</f>
        <v>0.15063583028277297</v>
      </c>
    </row>
    <row r="535" spans="21:24" x14ac:dyDescent="0.25">
      <c r="U535">
        <v>14</v>
      </c>
      <c r="V535" t="str">
        <f t="shared" si="24"/>
        <v>e3 10000 100 100000 1 14</v>
      </c>
      <c r="W535" s="8">
        <f>'pivot times'!P21</f>
        <v>257.32971333333336</v>
      </c>
      <c r="X535" s="8">
        <f>'pivot times'!Q21</f>
        <v>0.20032739039586869</v>
      </c>
    </row>
    <row r="536" spans="21:24" x14ac:dyDescent="0.25">
      <c r="U536">
        <v>15</v>
      </c>
      <c r="V536" t="str">
        <f t="shared" si="24"/>
        <v>e3 10000 100 100000 1 15</v>
      </c>
      <c r="W536" s="8">
        <f>'pivot times'!P22</f>
        <v>257.13256499999994</v>
      </c>
      <c r="X536" s="8">
        <f>'pivot times'!Q22</f>
        <v>0.16978462974001013</v>
      </c>
    </row>
    <row r="537" spans="21:24" x14ac:dyDescent="0.25">
      <c r="U537">
        <v>16</v>
      </c>
      <c r="V537" t="str">
        <f t="shared" si="24"/>
        <v>e3 10000 100 100000 1 16</v>
      </c>
      <c r="W537" s="8">
        <f>'pivot times'!P23</f>
        <v>257.33894933333335</v>
      </c>
      <c r="X537" s="8">
        <f>'pivot times'!Q23</f>
        <v>8.2361775194066622E-2</v>
      </c>
    </row>
    <row r="538" spans="21:24" x14ac:dyDescent="0.25">
      <c r="U538">
        <v>17</v>
      </c>
      <c r="V538" t="str">
        <f t="shared" si="24"/>
        <v>e3 10000 100 100000 1 17</v>
      </c>
      <c r="W538" s="8">
        <f>'pivot times'!P24</f>
        <v>257.20571766666666</v>
      </c>
      <c r="X538" s="8">
        <f>'pivot times'!Q24</f>
        <v>0.15177905447014386</v>
      </c>
    </row>
    <row r="539" spans="21:24" x14ac:dyDescent="0.25">
      <c r="U539">
        <v>18</v>
      </c>
      <c r="V539" t="str">
        <f t="shared" si="24"/>
        <v>e3 10000 100 100000 1 18</v>
      </c>
      <c r="W539" s="8">
        <f>'pivot times'!P25</f>
        <v>257.31332733333335</v>
      </c>
      <c r="X539" s="8">
        <f>'pivot times'!Q25</f>
        <v>0.19140101309940996</v>
      </c>
    </row>
    <row r="540" spans="21:24" x14ac:dyDescent="0.25">
      <c r="U540">
        <v>19</v>
      </c>
      <c r="V540" t="str">
        <f t="shared" si="24"/>
        <v>e3 10000 100 100000 1 19</v>
      </c>
      <c r="W540" s="8">
        <f>'pivot times'!P26</f>
        <v>257.287464</v>
      </c>
      <c r="X540" s="8">
        <f>'pivot times'!Q26</f>
        <v>0.22483196873237632</v>
      </c>
    </row>
    <row r="541" spans="21:24" x14ac:dyDescent="0.25">
      <c r="U541">
        <v>20</v>
      </c>
      <c r="V541" t="str">
        <f t="shared" si="24"/>
        <v>e3 10000 100 100000 1 20</v>
      </c>
      <c r="W541" s="8">
        <f>'pivot times'!P27</f>
        <v>257.99922366666669</v>
      </c>
      <c r="X541" s="8">
        <f>'pivot times'!Q27</f>
        <v>1.1908399237901894</v>
      </c>
    </row>
    <row r="542" spans="21:24" x14ac:dyDescent="0.25">
      <c r="U542">
        <v>21</v>
      </c>
      <c r="V542" t="str">
        <f t="shared" si="24"/>
        <v>e3 10000 100 100000 1 21</v>
      </c>
      <c r="W542" s="8">
        <f>'pivot times'!P28</f>
        <v>257.22011733333335</v>
      </c>
      <c r="X542" s="8">
        <f>'pivot times'!Q28</f>
        <v>0.24921487999877295</v>
      </c>
    </row>
    <row r="543" spans="21:24" x14ac:dyDescent="0.25">
      <c r="U543">
        <v>22</v>
      </c>
      <c r="V543" t="str">
        <f t="shared" si="24"/>
        <v>e3 10000 100 100000 1 22</v>
      </c>
      <c r="W543" s="8">
        <f>'pivot times'!P29</f>
        <v>257.29463233333331</v>
      </c>
      <c r="X543" s="8">
        <f>'pivot times'!Q29</f>
        <v>0.16211353582158089</v>
      </c>
    </row>
    <row r="544" spans="21:24" x14ac:dyDescent="0.25">
      <c r="U544">
        <v>23</v>
      </c>
      <c r="V544" t="str">
        <f t="shared" si="24"/>
        <v>e3 10000 100 100000 1 23</v>
      </c>
      <c r="W544" s="8">
        <f>'pivot times'!P30</f>
        <v>257.23657466666663</v>
      </c>
      <c r="X544" s="8">
        <f>'pivot times'!Q30</f>
        <v>0.16127057476027437</v>
      </c>
    </row>
    <row r="545" spans="21:24" x14ac:dyDescent="0.25">
      <c r="U545">
        <v>24</v>
      </c>
      <c r="V545" t="str">
        <f t="shared" si="24"/>
        <v>e3 10000 100 100000 1 24</v>
      </c>
      <c r="W545" s="8">
        <f>'pivot times'!P31</f>
        <v>257.31389333333334</v>
      </c>
      <c r="X545" s="8">
        <f>'pivot times'!Q31</f>
        <v>0.21509703137323269</v>
      </c>
    </row>
    <row r="546" spans="21:24" x14ac:dyDescent="0.25">
      <c r="U546">
        <v>25</v>
      </c>
      <c r="V546" t="str">
        <f t="shared" si="24"/>
        <v>e3 10000 100 100000 1 25</v>
      </c>
      <c r="W546" s="8">
        <f>'pivot times'!P32</f>
        <v>257.24730900000003</v>
      </c>
      <c r="X546" s="8">
        <f>'pivot times'!Q32</f>
        <v>0.12292854230161647</v>
      </c>
    </row>
    <row r="547" spans="21:24" x14ac:dyDescent="0.25">
      <c r="U547">
        <v>26</v>
      </c>
      <c r="V547" t="str">
        <f t="shared" si="24"/>
        <v>e3 10000 100 100000 1 26</v>
      </c>
      <c r="W547" s="8">
        <f>'pivot times'!P33</f>
        <v>257.19912800000003</v>
      </c>
      <c r="X547" s="8">
        <f>'pivot times'!Q33</f>
        <v>6.5751951340785292E-2</v>
      </c>
    </row>
    <row r="548" spans="21:24" x14ac:dyDescent="0.25">
      <c r="U548">
        <v>27</v>
      </c>
      <c r="V548" t="str">
        <f t="shared" si="24"/>
        <v>e3 10000 100 100000 1 27</v>
      </c>
      <c r="W548" s="8">
        <f>'pivot times'!P34</f>
        <v>257.31790633333338</v>
      </c>
      <c r="X548" s="8">
        <f>'pivot times'!Q34</f>
        <v>0.23447025814226419</v>
      </c>
    </row>
    <row r="549" spans="21:24" x14ac:dyDescent="0.25">
      <c r="U549">
        <v>28</v>
      </c>
      <c r="V549" t="str">
        <f t="shared" si="24"/>
        <v>e3 10000 100 100000 1 28</v>
      </c>
      <c r="W549" s="8">
        <f>'pivot times'!P35</f>
        <v>257.33213799999999</v>
      </c>
      <c r="X549" s="8">
        <f>'pivot times'!Q35</f>
        <v>0</v>
      </c>
    </row>
    <row r="550" spans="21:24" x14ac:dyDescent="0.25">
      <c r="U550">
        <v>29</v>
      </c>
      <c r="V550" t="str">
        <f t="shared" si="24"/>
        <v>e3 10000 100 100000 1 29</v>
      </c>
      <c r="W550" s="8">
        <f>'pivot times'!P36</f>
        <v>257.44360749999998</v>
      </c>
      <c r="X550" s="8">
        <f>'pivot times'!Q36</f>
        <v>0.22258950004636791</v>
      </c>
    </row>
    <row r="551" spans="21:24" x14ac:dyDescent="0.25">
      <c r="U551">
        <v>30</v>
      </c>
      <c r="V551" t="str">
        <f t="shared" si="24"/>
        <v>e3 10000 100 100000 1 30</v>
      </c>
      <c r="W551" s="8">
        <f>'pivot times'!P37</f>
        <v>257.24542150000002</v>
      </c>
      <c r="X551" s="8">
        <f>'pivot times'!Q37</f>
        <v>0.19485049993678905</v>
      </c>
    </row>
    <row r="552" spans="21:24" x14ac:dyDescent="0.25">
      <c r="U552">
        <v>31</v>
      </c>
      <c r="V552" t="str">
        <f t="shared" si="24"/>
        <v>e3 10000 100 100000 1 31</v>
      </c>
      <c r="W552" s="8">
        <f>'pivot times'!P38</f>
        <v>257.25878699999998</v>
      </c>
      <c r="X552" s="8">
        <f>'pivot times'!Q38</f>
        <v>3.5590001095656448E-3</v>
      </c>
    </row>
    <row r="553" spans="21:24" x14ac:dyDescent="0.25">
      <c r="U553">
        <v>32</v>
      </c>
      <c r="V553" t="str">
        <f t="shared" si="24"/>
        <v>e3 10000 100 100000 1 32</v>
      </c>
      <c r="W553" s="8">
        <f>'pivot times'!P39</f>
        <v>257.40982700000001</v>
      </c>
      <c r="X553" s="8">
        <f>'pivot times'!Q39</f>
        <v>0.25906799998497376</v>
      </c>
    </row>
    <row r="554" spans="21:24" x14ac:dyDescent="0.25">
      <c r="U554">
        <v>33</v>
      </c>
      <c r="V554" t="str">
        <f t="shared" si="24"/>
        <v>e3 10000 100 100000 1 33</v>
      </c>
      <c r="W554" s="8">
        <f>'pivot times'!P40</f>
        <v>257.21108949999996</v>
      </c>
      <c r="X554" s="8">
        <f>'pivot times'!Q40</f>
        <v>0.11255950008280959</v>
      </c>
    </row>
    <row r="555" spans="21:24" x14ac:dyDescent="0.25">
      <c r="U555">
        <v>34</v>
      </c>
      <c r="V555" t="str">
        <f t="shared" si="24"/>
        <v>e3 10000 100 100000 1 34</v>
      </c>
      <c r="W555" s="8">
        <f>'pivot times'!P41</f>
        <v>257.34905800000001</v>
      </c>
      <c r="X555" s="8">
        <f>'pivot times'!Q41</f>
        <v>7.1183999971284315E-2</v>
      </c>
    </row>
    <row r="556" spans="21:24" x14ac:dyDescent="0.25">
      <c r="U556">
        <v>35</v>
      </c>
      <c r="V556" t="str">
        <f t="shared" si="24"/>
        <v>e3 10000 100 100000 1 35</v>
      </c>
      <c r="W556" s="8">
        <f>'pivot times'!P42</f>
        <v>257.199704</v>
      </c>
      <c r="X556" s="8">
        <f>'pivot times'!Q42</f>
        <v>3.5294000068129792E-2</v>
      </c>
    </row>
    <row r="557" spans="21:24" x14ac:dyDescent="0.25">
      <c r="U557">
        <v>36</v>
      </c>
      <c r="V557" t="str">
        <f t="shared" si="24"/>
        <v>e3 10000 100 100000 1 36</v>
      </c>
      <c r="W557" s="8">
        <f>'pivot times'!P43</f>
        <v>257.31794100000002</v>
      </c>
      <c r="X557" s="8">
        <f>'pivot times'!Q43</f>
        <v>0.13955599996034779</v>
      </c>
    </row>
    <row r="558" spans="21:24" x14ac:dyDescent="0.25">
      <c r="U558">
        <v>37</v>
      </c>
      <c r="V558" t="str">
        <f t="shared" si="24"/>
        <v>e3 10000 100 100000 1 37</v>
      </c>
      <c r="W558" s="8">
        <f>'pivot times'!P44</f>
        <v>257.35558500000002</v>
      </c>
      <c r="X558" s="8">
        <f>'pivot times'!Q44</f>
        <v>0.12371500003431499</v>
      </c>
    </row>
    <row r="559" spans="21:24" x14ac:dyDescent="0.25">
      <c r="U559">
        <v>38</v>
      </c>
      <c r="V559" t="str">
        <f t="shared" si="24"/>
        <v>e3 10000 100 100000 1 38</v>
      </c>
      <c r="W559" s="8">
        <f>'pivot times'!P45</f>
        <v>257.40038966666663</v>
      </c>
      <c r="X559" s="8">
        <f>'pivot times'!Q45</f>
        <v>4.2868747987344857E-2</v>
      </c>
    </row>
    <row r="560" spans="21:24" x14ac:dyDescent="0.25">
      <c r="U560">
        <v>39</v>
      </c>
      <c r="V560" t="str">
        <f t="shared" si="24"/>
        <v>e3 10000 100 100000 1 39</v>
      </c>
      <c r="W560" s="8">
        <f>'pivot times'!P46</f>
        <v>257.31401775</v>
      </c>
      <c r="X560" s="8">
        <f>'pivot times'!Q46</f>
        <v>7.2757910251846178E-2</v>
      </c>
    </row>
    <row r="561" spans="21:24" x14ac:dyDescent="0.25">
      <c r="U561">
        <v>40</v>
      </c>
      <c r="V561" t="str">
        <f t="shared" si="24"/>
        <v>e3 10000 100 100000 1 40</v>
      </c>
      <c r="W561" s="8">
        <f>'pivot times'!P47</f>
        <v>257.20261125000002</v>
      </c>
      <c r="X561" s="8">
        <f>'pivot times'!Q47</f>
        <v>0.12759230438551455</v>
      </c>
    </row>
    <row r="562" spans="21:24" x14ac:dyDescent="0.25">
      <c r="U562">
        <v>41</v>
      </c>
      <c r="V562" t="str">
        <f t="shared" si="24"/>
        <v>e3 10000 100 100000 1 41</v>
      </c>
      <c r="W562" s="8">
        <f>'pivot times'!P48</f>
        <v>257.31047799999999</v>
      </c>
      <c r="X562" s="8">
        <f>'pivot times'!Q48</f>
        <v>8.4128376183944614E-2</v>
      </c>
    </row>
    <row r="563" spans="21:24" x14ac:dyDescent="0.25">
      <c r="U563">
        <v>42</v>
      </c>
      <c r="V563" t="str">
        <f t="shared" si="24"/>
        <v>e3 10000 100 100000 1 42</v>
      </c>
      <c r="W563" s="8">
        <f>'pivot times'!P49</f>
        <v>257.15344949999997</v>
      </c>
      <c r="X563" s="8">
        <f>'pivot times'!Q49</f>
        <v>0.11666328944976753</v>
      </c>
    </row>
    <row r="564" spans="21:24" x14ac:dyDescent="0.25">
      <c r="U564">
        <v>43</v>
      </c>
      <c r="V564" t="str">
        <f t="shared" si="24"/>
        <v>e3 10000 100 100000 1 43</v>
      </c>
      <c r="W564" s="8">
        <f>'pivot times'!P50</f>
        <v>257.35116399999998</v>
      </c>
      <c r="X564" s="8">
        <f>'pivot times'!Q50</f>
        <v>0.14221218067152386</v>
      </c>
    </row>
    <row r="565" spans="21:24" x14ac:dyDescent="0.25">
      <c r="U565">
        <v>44</v>
      </c>
      <c r="V565" t="str">
        <f t="shared" si="24"/>
        <v>e3 10000 100 100000 1 44</v>
      </c>
      <c r="W565" s="8">
        <f>'pivot times'!P51</f>
        <v>257.29276200000004</v>
      </c>
      <c r="X565" s="8">
        <f>'pivot times'!Q51</f>
        <v>0.19377752185094213</v>
      </c>
    </row>
    <row r="566" spans="21:24" x14ac:dyDescent="0.25">
      <c r="U566">
        <v>45</v>
      </c>
      <c r="V566" t="str">
        <f t="shared" si="24"/>
        <v>e3 10000 100 100000 1 45</v>
      </c>
      <c r="W566" s="8">
        <f>'pivot times'!P52</f>
        <v>257.26767749999999</v>
      </c>
      <c r="X566" s="8">
        <f>'pivot times'!Q52</f>
        <v>8.4172912917505852E-2</v>
      </c>
    </row>
    <row r="567" spans="21:24" x14ac:dyDescent="0.25">
      <c r="U567">
        <v>46</v>
      </c>
      <c r="V567" t="str">
        <f t="shared" si="24"/>
        <v>e3 10000 100 100000 1 46</v>
      </c>
      <c r="W567" s="8">
        <f>'pivot times'!P53</f>
        <v>257.31654600000002</v>
      </c>
      <c r="X567" s="8">
        <f>'pivot times'!Q53</f>
        <v>8.5755978430513885E-2</v>
      </c>
    </row>
    <row r="568" spans="21:24" x14ac:dyDescent="0.25">
      <c r="U568">
        <v>47</v>
      </c>
      <c r="V568" t="str">
        <f t="shared" si="24"/>
        <v>e3 10000 100 100000 1 47</v>
      </c>
      <c r="W568" s="8">
        <f>'pivot times'!P54</f>
        <v>257.27876425000005</v>
      </c>
      <c r="X568" s="8">
        <f>'pivot times'!Q54</f>
        <v>0.1287097410125973</v>
      </c>
    </row>
    <row r="569" spans="21:24" x14ac:dyDescent="0.25">
      <c r="U569">
        <v>48</v>
      </c>
      <c r="V569" t="str">
        <f t="shared" si="24"/>
        <v>e3 10000 100 100000 1 48</v>
      </c>
      <c r="W569" s="8">
        <f>'pivot times'!P55</f>
        <v>257.18900125000005</v>
      </c>
      <c r="X569" s="8">
        <f>'pivot times'!Q55</f>
        <v>0.1041353928320929</v>
      </c>
    </row>
    <row r="570" spans="21:24" x14ac:dyDescent="0.25">
      <c r="U570">
        <v>49</v>
      </c>
      <c r="V570" t="str">
        <f t="shared" si="24"/>
        <v>e3 10000 100 100000 1 49</v>
      </c>
      <c r="W570" s="8">
        <f>'pivot times'!P56</f>
        <v>257.27294075000003</v>
      </c>
      <c r="X570" s="8">
        <f>'pivot times'!Q56</f>
        <v>0.18392827096283462</v>
      </c>
    </row>
    <row r="571" spans="21:24" x14ac:dyDescent="0.25">
      <c r="U571">
        <v>50</v>
      </c>
      <c r="V571" t="str">
        <f t="shared" si="24"/>
        <v>e3 10000 100 100000 1 50</v>
      </c>
      <c r="W571" s="8">
        <f>'pivot times'!P57</f>
        <v>257.15863424999998</v>
      </c>
      <c r="X571" s="8">
        <f>'pivot times'!Q57</f>
        <v>0.17342588524835761</v>
      </c>
    </row>
    <row r="572" spans="21:24" x14ac:dyDescent="0.25">
      <c r="U572">
        <v>51</v>
      </c>
      <c r="V572" t="str">
        <f t="shared" si="24"/>
        <v>e3 10000 100 100000 1 51</v>
      </c>
      <c r="W572" s="8">
        <f>'pivot times'!P58</f>
        <v>257.22769425000001</v>
      </c>
      <c r="X572" s="8">
        <f>'pivot times'!Q58</f>
        <v>0.15328414990326994</v>
      </c>
    </row>
    <row r="573" spans="21:24" x14ac:dyDescent="0.25">
      <c r="U573">
        <v>52</v>
      </c>
      <c r="V573" t="str">
        <f t="shared" si="24"/>
        <v>e3 10000 100 100000 1 52</v>
      </c>
      <c r="W573" s="8">
        <f>'pivot times'!P59</f>
        <v>257.21647199999995</v>
      </c>
      <c r="X573" s="8">
        <f>'pivot times'!Q59</f>
        <v>0.12200348467240726</v>
      </c>
    </row>
    <row r="574" spans="21:24" x14ac:dyDescent="0.25">
      <c r="U574">
        <v>53</v>
      </c>
      <c r="V574" t="str">
        <f t="shared" si="24"/>
        <v>e3 10000 100 100000 1 53</v>
      </c>
      <c r="W574" s="8">
        <f>'pivot times'!P60</f>
        <v>257.12348700000001</v>
      </c>
      <c r="X574" s="8">
        <f>'pivot times'!Q60</f>
        <v>0.12991535552813643</v>
      </c>
    </row>
    <row r="575" spans="21:24" x14ac:dyDescent="0.25">
      <c r="U575">
        <v>54</v>
      </c>
      <c r="V575" t="str">
        <f t="shared" si="24"/>
        <v>e3 10000 100 100000 1 54</v>
      </c>
      <c r="W575" s="8">
        <f>'pivot times'!P61</f>
        <v>257.14419175</v>
      </c>
      <c r="X575" s="8">
        <f>'pivot times'!Q61</f>
        <v>6.3927454340136303E-2</v>
      </c>
    </row>
    <row r="576" spans="21:24" x14ac:dyDescent="0.25">
      <c r="U576">
        <v>55</v>
      </c>
      <c r="V576" t="str">
        <f t="shared" si="24"/>
        <v>e3 10000 100 100000 1 55</v>
      </c>
      <c r="W576" s="8">
        <f>'pivot times'!P62</f>
        <v>257.44364660000002</v>
      </c>
      <c r="X576" s="8">
        <f>'pivot times'!Q62</f>
        <v>0.13568954452115786</v>
      </c>
    </row>
    <row r="577" spans="20:24" x14ac:dyDescent="0.25">
      <c r="U577">
        <v>56</v>
      </c>
      <c r="V577" t="str">
        <f t="shared" si="24"/>
        <v>e3 10000 100 100000 1 56</v>
      </c>
      <c r="W577" s="8">
        <f>'pivot times'!P63</f>
        <v>257.3739774</v>
      </c>
      <c r="X577" s="8">
        <f>'pivot times'!Q63</f>
        <v>0.11699094063185163</v>
      </c>
    </row>
    <row r="578" spans="20:24" x14ac:dyDescent="0.25">
      <c r="U578">
        <v>57</v>
      </c>
      <c r="V578" t="str">
        <f t="shared" si="24"/>
        <v>e3 10000 100 100000 1 57</v>
      </c>
      <c r="W578" s="8">
        <f>'pivot times'!P64</f>
        <v>257.3085754</v>
      </c>
      <c r="X578" s="8">
        <f>'pivot times'!Q64</f>
        <v>0.22836318103092954</v>
      </c>
    </row>
    <row r="579" spans="20:24" x14ac:dyDescent="0.25">
      <c r="U579">
        <v>58</v>
      </c>
      <c r="V579" t="str">
        <f t="shared" si="24"/>
        <v>e3 10000 100 100000 1 58</v>
      </c>
      <c r="W579" s="8">
        <f>'pivot times'!P65</f>
        <v>257.29914600000001</v>
      </c>
      <c r="X579" s="8">
        <f>'pivot times'!Q65</f>
        <v>9.9008969843278408E-2</v>
      </c>
    </row>
    <row r="580" spans="20:24" x14ac:dyDescent="0.25">
      <c r="U580">
        <v>59</v>
      </c>
      <c r="V580" t="str">
        <f t="shared" si="24"/>
        <v>e3 10000 100 100000 1 59</v>
      </c>
      <c r="W580" s="8">
        <f>'pivot times'!P66</f>
        <v>257.40650080000006</v>
      </c>
      <c r="X580" s="8">
        <f>'pivot times'!Q66</f>
        <v>0.19956459853798708</v>
      </c>
    </row>
    <row r="581" spans="20:24" x14ac:dyDescent="0.25">
      <c r="U581">
        <v>60</v>
      </c>
      <c r="V581" t="str">
        <f t="shared" si="24"/>
        <v>e3 10000 100 100000 1 60</v>
      </c>
      <c r="W581" s="8">
        <f>'pivot times'!P67</f>
        <v>257.27713800000004</v>
      </c>
      <c r="X581" s="8">
        <f>'pivot times'!Q67</f>
        <v>0.13998434868033216</v>
      </c>
    </row>
    <row r="582" spans="20:24" x14ac:dyDescent="0.25">
      <c r="U582">
        <v>61</v>
      </c>
      <c r="V582" t="str">
        <f t="shared" si="24"/>
        <v>e3 10000 100 100000 1 61</v>
      </c>
      <c r="W582" s="8">
        <f>'pivot times'!P68</f>
        <v>257.30467900000002</v>
      </c>
      <c r="X582" s="8">
        <f>'pivot times'!Q68</f>
        <v>9.7921857073827737E-2</v>
      </c>
    </row>
    <row r="583" spans="20:24" x14ac:dyDescent="0.25">
      <c r="U583">
        <v>62</v>
      </c>
      <c r="V583" t="str">
        <f t="shared" si="24"/>
        <v>e3 10000 100 100000 1 62</v>
      </c>
      <c r="W583" s="8">
        <f>'pivot times'!P69</f>
        <v>257.24907050000002</v>
      </c>
      <c r="X583" s="8">
        <f>'pivot times'!Q69</f>
        <v>0.10163869601503976</v>
      </c>
    </row>
    <row r="584" spans="20:24" x14ac:dyDescent="0.25">
      <c r="U584">
        <v>63</v>
      </c>
      <c r="V584" t="str">
        <f t="shared" si="24"/>
        <v>e3 10000 100 100000 1 63</v>
      </c>
      <c r="W584" s="8">
        <f>'pivot times'!P70</f>
        <v>257.335578</v>
      </c>
      <c r="X584" s="8">
        <f>'pivot times'!Q70</f>
        <v>9.880981174626631E-2</v>
      </c>
    </row>
    <row r="585" spans="20:24" x14ac:dyDescent="0.25">
      <c r="U585">
        <v>64</v>
      </c>
      <c r="V585" t="str">
        <f t="shared" si="24"/>
        <v>e3 10000 100 100000 1 64</v>
      </c>
      <c r="W585" s="8">
        <f>'pivot times'!P71</f>
        <v>257.32682675000001</v>
      </c>
      <c r="X585" s="8">
        <f>'pivot times'!Q71</f>
        <v>0.17657434421103815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8">
        <f>'pivot times'!R8</f>
        <v>3.6887529117647055</v>
      </c>
      <c r="X586" s="8">
        <f>'pivot times'!S8</f>
        <v>0.90423785867053863</v>
      </c>
    </row>
    <row r="587" spans="20:24" x14ac:dyDescent="0.25">
      <c r="U587">
        <v>2</v>
      </c>
      <c r="V587" t="str">
        <f t="shared" ref="V587:V649" si="25">"i 10000 0 0 1 " &amp; U587</f>
        <v>i 10000 0 0 1 2</v>
      </c>
      <c r="W587" s="8">
        <f>'pivot times'!R9</f>
        <v>19.844972911764707</v>
      </c>
      <c r="X587" s="8">
        <f>'pivot times'!S9</f>
        <v>2.3787024394751985</v>
      </c>
    </row>
    <row r="588" spans="20:24" x14ac:dyDescent="0.25">
      <c r="U588">
        <v>3</v>
      </c>
      <c r="V588" t="str">
        <f t="shared" si="25"/>
        <v>i 10000 0 0 1 3</v>
      </c>
      <c r="W588" s="8">
        <f>'pivot times'!R10</f>
        <v>7.0879812352941185</v>
      </c>
      <c r="X588" s="8">
        <f>'pivot times'!S10</f>
        <v>1.1352525779008207</v>
      </c>
    </row>
    <row r="589" spans="20:24" x14ac:dyDescent="0.25">
      <c r="U589">
        <v>4</v>
      </c>
      <c r="V589" t="str">
        <f t="shared" si="25"/>
        <v>i 10000 0 0 1 4</v>
      </c>
      <c r="W589" s="8">
        <f>'pivot times'!R11</f>
        <v>9.9179669117647062</v>
      </c>
      <c r="X589" s="8">
        <f>'pivot times'!S11</f>
        <v>2.5953991770789595</v>
      </c>
    </row>
    <row r="590" spans="20:24" x14ac:dyDescent="0.25">
      <c r="U590">
        <v>5</v>
      </c>
      <c r="V590" t="str">
        <f t="shared" si="25"/>
        <v>i 10000 0 0 1 5</v>
      </c>
      <c r="W590" s="8">
        <f>'pivot times'!R12</f>
        <v>12.53978611764706</v>
      </c>
      <c r="X590" s="8">
        <f>'pivot times'!S12</f>
        <v>1.5445364028980233</v>
      </c>
    </row>
    <row r="591" spans="20:24" x14ac:dyDescent="0.25">
      <c r="U591">
        <v>6</v>
      </c>
      <c r="V591" t="str">
        <f t="shared" si="25"/>
        <v>i 10000 0 0 1 6</v>
      </c>
      <c r="W591" s="8">
        <f>'pivot times'!R13</f>
        <v>17.186305852941175</v>
      </c>
      <c r="X591" s="8">
        <f>'pivot times'!S13</f>
        <v>1.453088740354411</v>
      </c>
    </row>
    <row r="592" spans="20:24" x14ac:dyDescent="0.25">
      <c r="U592">
        <v>7</v>
      </c>
      <c r="V592" t="str">
        <f t="shared" si="25"/>
        <v>i 10000 0 0 1 7</v>
      </c>
      <c r="W592" s="8">
        <f>'pivot times'!R14</f>
        <v>18.569956588235296</v>
      </c>
      <c r="X592" s="8">
        <f>'pivot times'!S14</f>
        <v>2.4107893631359065</v>
      </c>
    </row>
    <row r="593" spans="21:24" x14ac:dyDescent="0.25">
      <c r="U593">
        <v>8</v>
      </c>
      <c r="V593" t="str">
        <f t="shared" si="25"/>
        <v>i 10000 0 0 1 8</v>
      </c>
      <c r="W593" s="8">
        <f>'pivot times'!R15</f>
        <v>18.96842035294118</v>
      </c>
      <c r="X593" s="8">
        <f>'pivot times'!S15</f>
        <v>2.0011168989635033</v>
      </c>
    </row>
    <row r="594" spans="21:24" x14ac:dyDescent="0.25">
      <c r="U594">
        <v>9</v>
      </c>
      <c r="V594" t="str">
        <f t="shared" si="25"/>
        <v>i 10000 0 0 1 9</v>
      </c>
      <c r="W594" s="8">
        <f>'pivot times'!R16</f>
        <v>17.979193705882359</v>
      </c>
      <c r="X594" s="8">
        <f>'pivot times'!S16</f>
        <v>2.0682185463870035</v>
      </c>
    </row>
    <row r="595" spans="21:24" x14ac:dyDescent="0.25">
      <c r="U595">
        <v>10</v>
      </c>
      <c r="V595" t="str">
        <f t="shared" si="25"/>
        <v>i 10000 0 0 1 10</v>
      </c>
      <c r="W595" s="8">
        <f>'pivot times'!R17</f>
        <v>19.259341529411767</v>
      </c>
      <c r="X595" s="8">
        <f>'pivot times'!S17</f>
        <v>3.0870103771378772</v>
      </c>
    </row>
    <row r="596" spans="21:24" x14ac:dyDescent="0.25">
      <c r="U596">
        <v>11</v>
      </c>
      <c r="V596" t="str">
        <f t="shared" si="25"/>
        <v>i 10000 0 0 1 11</v>
      </c>
      <c r="W596" s="8">
        <f>'pivot times'!R18</f>
        <v>19.778512941176469</v>
      </c>
      <c r="X596" s="8">
        <f>'pivot times'!S18</f>
        <v>2.9393500153542895</v>
      </c>
    </row>
    <row r="597" spans="21:24" x14ac:dyDescent="0.25">
      <c r="U597">
        <v>12</v>
      </c>
      <c r="V597" t="str">
        <f t="shared" si="25"/>
        <v>i 10000 0 0 1 12</v>
      </c>
      <c r="W597" s="8">
        <f>'pivot times'!R19</f>
        <v>19.262398529411765</v>
      </c>
      <c r="X597" s="8">
        <f>'pivot times'!S19</f>
        <v>3.4408433130393234</v>
      </c>
    </row>
    <row r="598" spans="21:24" x14ac:dyDescent="0.25">
      <c r="U598">
        <v>13</v>
      </c>
      <c r="V598" t="str">
        <f t="shared" si="25"/>
        <v>i 10000 0 0 1 13</v>
      </c>
      <c r="W598" s="8">
        <f>'pivot times'!R20</f>
        <v>19.646251617647067</v>
      </c>
      <c r="X598" s="8">
        <f>'pivot times'!S20</f>
        <v>3.4480023421486621</v>
      </c>
    </row>
    <row r="599" spans="21:24" x14ac:dyDescent="0.25">
      <c r="U599">
        <v>14</v>
      </c>
      <c r="V599" t="str">
        <f t="shared" si="25"/>
        <v>i 10000 0 0 1 14</v>
      </c>
      <c r="W599" s="8">
        <f>'pivot times'!R21</f>
        <v>18.493297705882355</v>
      </c>
      <c r="X599" s="8">
        <f>'pivot times'!S21</f>
        <v>4.4769166068423738</v>
      </c>
    </row>
    <row r="600" spans="21:24" x14ac:dyDescent="0.25">
      <c r="U600">
        <v>15</v>
      </c>
      <c r="V600" t="str">
        <f t="shared" si="25"/>
        <v>i 10000 0 0 1 15</v>
      </c>
      <c r="W600" s="8">
        <f>'pivot times'!R22</f>
        <v>18.953679029411774</v>
      </c>
      <c r="X600" s="8">
        <f>'pivot times'!S22</f>
        <v>4.4196828846034402</v>
      </c>
    </row>
    <row r="601" spans="21:24" x14ac:dyDescent="0.25">
      <c r="U601">
        <v>16</v>
      </c>
      <c r="V601" t="str">
        <f t="shared" si="25"/>
        <v>i 10000 0 0 1 16</v>
      </c>
      <c r="W601" s="8">
        <f>'pivot times'!R23</f>
        <v>18.222616411764712</v>
      </c>
      <c r="X601" s="8">
        <f>'pivot times'!S23</f>
        <v>5.2850337883305496</v>
      </c>
    </row>
    <row r="602" spans="21:24" x14ac:dyDescent="0.25">
      <c r="U602">
        <v>17</v>
      </c>
      <c r="V602" t="str">
        <f t="shared" si="25"/>
        <v>i 10000 0 0 1 17</v>
      </c>
      <c r="W602" s="8">
        <f>'pivot times'!R24</f>
        <v>19.753304235294113</v>
      </c>
      <c r="X602" s="8">
        <f>'pivot times'!S24</f>
        <v>5.7720607754639541</v>
      </c>
    </row>
    <row r="603" spans="21:24" x14ac:dyDescent="0.25">
      <c r="U603">
        <v>18</v>
      </c>
      <c r="V603" t="str">
        <f t="shared" si="25"/>
        <v>i 10000 0 0 1 18</v>
      </c>
      <c r="W603" s="8">
        <f>'pivot times'!R25</f>
        <v>18.861187470588234</v>
      </c>
      <c r="X603" s="8">
        <f>'pivot times'!S25</f>
        <v>5.8464491993861802</v>
      </c>
    </row>
    <row r="604" spans="21:24" x14ac:dyDescent="0.25">
      <c r="U604">
        <v>19</v>
      </c>
      <c r="V604" t="str">
        <f t="shared" si="25"/>
        <v>i 10000 0 0 1 19</v>
      </c>
      <c r="W604" s="8">
        <f>'pivot times'!R26</f>
        <v>17.531113088235291</v>
      </c>
      <c r="X604" s="8">
        <f>'pivot times'!S26</f>
        <v>6.3151383017288145</v>
      </c>
    </row>
    <row r="605" spans="21:24" x14ac:dyDescent="0.25">
      <c r="U605">
        <v>20</v>
      </c>
      <c r="V605" t="str">
        <f t="shared" si="25"/>
        <v>i 10000 0 0 1 20</v>
      </c>
      <c r="W605" s="8">
        <f>'pivot times'!R27</f>
        <v>19.772225558823529</v>
      </c>
      <c r="X605" s="8">
        <f>'pivot times'!S27</f>
        <v>6.3812539498502527</v>
      </c>
    </row>
    <row r="606" spans="21:24" x14ac:dyDescent="0.25">
      <c r="U606">
        <v>21</v>
      </c>
      <c r="V606" t="str">
        <f t="shared" si="25"/>
        <v>i 10000 0 0 1 21</v>
      </c>
      <c r="W606" s="8">
        <f>'pivot times'!R28</f>
        <v>17.463875411764704</v>
      </c>
      <c r="X606" s="8">
        <f>'pivot times'!S28</f>
        <v>6.8619164896842131</v>
      </c>
    </row>
    <row r="607" spans="21:24" x14ac:dyDescent="0.25">
      <c r="U607">
        <v>22</v>
      </c>
      <c r="V607" t="str">
        <f t="shared" si="25"/>
        <v>i 10000 0 0 1 22</v>
      </c>
      <c r="W607" s="8">
        <f>'pivot times'!R29</f>
        <v>16.758922852941176</v>
      </c>
      <c r="X607" s="8">
        <f>'pivot times'!S29</f>
        <v>6.2883830143203872</v>
      </c>
    </row>
    <row r="608" spans="21:24" x14ac:dyDescent="0.25">
      <c r="U608">
        <v>23</v>
      </c>
      <c r="V608" t="str">
        <f t="shared" si="25"/>
        <v>i 10000 0 0 1 23</v>
      </c>
      <c r="W608" s="8">
        <f>'pivot times'!R30</f>
        <v>18.25794655882353</v>
      </c>
      <c r="X608" s="8">
        <f>'pivot times'!S30</f>
        <v>7.0619355485102417</v>
      </c>
    </row>
    <row r="609" spans="21:24" x14ac:dyDescent="0.25">
      <c r="U609">
        <v>24</v>
      </c>
      <c r="V609" t="str">
        <f t="shared" si="25"/>
        <v>i 10000 0 0 1 24</v>
      </c>
      <c r="W609" s="8">
        <f>'pivot times'!R31</f>
        <v>18.183163529411761</v>
      </c>
      <c r="X609" s="8">
        <f>'pivot times'!S31</f>
        <v>6.6206298085175597</v>
      </c>
    </row>
    <row r="610" spans="21:24" x14ac:dyDescent="0.25">
      <c r="U610">
        <v>25</v>
      </c>
      <c r="V610" t="str">
        <f t="shared" si="25"/>
        <v>i 10000 0 0 1 25</v>
      </c>
      <c r="W610" s="8">
        <f>'pivot times'!R32</f>
        <v>19.406174029411766</v>
      </c>
      <c r="X610" s="8">
        <f>'pivot times'!S32</f>
        <v>7.2401406467937921</v>
      </c>
    </row>
    <row r="611" spans="21:24" x14ac:dyDescent="0.25">
      <c r="U611">
        <v>26</v>
      </c>
      <c r="V611" t="str">
        <f t="shared" si="25"/>
        <v>i 10000 0 0 1 26</v>
      </c>
      <c r="W611" s="8">
        <f>'pivot times'!R33</f>
        <v>16.812693030303027</v>
      </c>
      <c r="X611" s="8">
        <f>'pivot times'!S33</f>
        <v>7.084861945981431</v>
      </c>
    </row>
    <row r="612" spans="21:24" x14ac:dyDescent="0.25">
      <c r="U612">
        <v>27</v>
      </c>
      <c r="V612" t="str">
        <f t="shared" si="25"/>
        <v>i 10000 0 0 1 27</v>
      </c>
      <c r="W612" s="8">
        <f>'pivot times'!R34</f>
        <v>17.23930566666666</v>
      </c>
      <c r="X612" s="8">
        <f>'pivot times'!S34</f>
        <v>7.2365690548838488</v>
      </c>
    </row>
    <row r="613" spans="21:24" x14ac:dyDescent="0.25">
      <c r="U613">
        <v>28</v>
      </c>
      <c r="V613" t="str">
        <f t="shared" si="25"/>
        <v>i 10000 0 0 1 28</v>
      </c>
      <c r="W613" s="8">
        <f>'pivot times'!R35</f>
        <v>16.724734968750003</v>
      </c>
      <c r="X613" s="8">
        <f>'pivot times'!S35</f>
        <v>7.0022010159697237</v>
      </c>
    </row>
    <row r="614" spans="21:24" x14ac:dyDescent="0.25">
      <c r="U614">
        <v>29</v>
      </c>
      <c r="V614" t="str">
        <f t="shared" si="25"/>
        <v>i 10000 0 0 1 29</v>
      </c>
      <c r="W614" s="8">
        <f>'pivot times'!R36</f>
        <v>17.459034281249998</v>
      </c>
      <c r="X614" s="8">
        <f>'pivot times'!S36</f>
        <v>7.0515531740340354</v>
      </c>
    </row>
    <row r="615" spans="21:24" x14ac:dyDescent="0.25">
      <c r="U615">
        <v>30</v>
      </c>
      <c r="V615" t="str">
        <f t="shared" si="25"/>
        <v>i 10000 0 0 1 30</v>
      </c>
      <c r="W615" s="8">
        <f>'pivot times'!R37</f>
        <v>17.1912389375</v>
      </c>
      <c r="X615" s="8">
        <f>'pivot times'!S37</f>
        <v>7.3569513147395975</v>
      </c>
    </row>
    <row r="616" spans="21:24" x14ac:dyDescent="0.25">
      <c r="U616">
        <v>31</v>
      </c>
      <c r="V616" t="str">
        <f t="shared" si="25"/>
        <v>i 10000 0 0 1 31</v>
      </c>
      <c r="W616" s="8">
        <f>'pivot times'!R38</f>
        <v>16.484906718749997</v>
      </c>
      <c r="X616" s="8">
        <f>'pivot times'!S38</f>
        <v>7.558230125214445</v>
      </c>
    </row>
    <row r="617" spans="21:24" x14ac:dyDescent="0.25">
      <c r="U617">
        <v>32</v>
      </c>
      <c r="V617" t="str">
        <f t="shared" si="25"/>
        <v>i 10000 0 0 1 32</v>
      </c>
      <c r="W617" s="8">
        <f>'pivot times'!R39</f>
        <v>18.282200593749998</v>
      </c>
      <c r="X617" s="8">
        <f>'pivot times'!S39</f>
        <v>7.4943406967237527</v>
      </c>
    </row>
    <row r="618" spans="21:24" x14ac:dyDescent="0.25">
      <c r="U618">
        <v>33</v>
      </c>
      <c r="V618" t="str">
        <f t="shared" si="25"/>
        <v>i 10000 0 0 1 33</v>
      </c>
      <c r="W618" s="8">
        <f>'pivot times'!R40</f>
        <v>18.887814124999995</v>
      </c>
      <c r="X618" s="8">
        <f>'pivot times'!S40</f>
        <v>7.8339106006478954</v>
      </c>
    </row>
    <row r="619" spans="21:24" x14ac:dyDescent="0.25">
      <c r="U619">
        <v>34</v>
      </c>
      <c r="V619" t="str">
        <f t="shared" si="25"/>
        <v>i 10000 0 0 1 34</v>
      </c>
      <c r="W619" s="8">
        <f>'pivot times'!R41</f>
        <v>20.834151406250001</v>
      </c>
      <c r="X619" s="8">
        <f>'pivot times'!S41</f>
        <v>8.4387837478377037</v>
      </c>
    </row>
    <row r="620" spans="21:24" x14ac:dyDescent="0.25">
      <c r="U620">
        <v>35</v>
      </c>
      <c r="V620" t="str">
        <f t="shared" si="25"/>
        <v>i 10000 0 0 1 35</v>
      </c>
      <c r="W620" s="8">
        <f>'pivot times'!R42</f>
        <v>21.759482451612907</v>
      </c>
      <c r="X620" s="8">
        <f>'pivot times'!S42</f>
        <v>8.1826034443029805</v>
      </c>
    </row>
    <row r="621" spans="21:24" x14ac:dyDescent="0.25">
      <c r="U621">
        <v>36</v>
      </c>
      <c r="V621" t="str">
        <f t="shared" si="25"/>
        <v>i 10000 0 0 1 36</v>
      </c>
      <c r="W621" s="8">
        <f>'pivot times'!R43</f>
        <v>19.386276322580649</v>
      </c>
      <c r="X621" s="8">
        <f>'pivot times'!S43</f>
        <v>8.256148849544207</v>
      </c>
    </row>
    <row r="622" spans="21:24" x14ac:dyDescent="0.25">
      <c r="U622">
        <v>37</v>
      </c>
      <c r="V622" t="str">
        <f t="shared" si="25"/>
        <v>i 10000 0 0 1 37</v>
      </c>
      <c r="W622" s="8">
        <f>'pivot times'!R44</f>
        <v>19.607238129032257</v>
      </c>
      <c r="X622" s="8">
        <f>'pivot times'!S44</f>
        <v>8.7716338060571157</v>
      </c>
    </row>
    <row r="623" spans="21:24" x14ac:dyDescent="0.25">
      <c r="U623">
        <v>38</v>
      </c>
      <c r="V623" t="str">
        <f t="shared" si="25"/>
        <v>i 10000 0 0 1 38</v>
      </c>
      <c r="W623" s="8">
        <f>'pivot times'!R45</f>
        <v>19.512715466666666</v>
      </c>
      <c r="X623" s="8">
        <f>'pivot times'!S45</f>
        <v>9.187228983869657</v>
      </c>
    </row>
    <row r="624" spans="21:24" x14ac:dyDescent="0.25">
      <c r="U624">
        <v>39</v>
      </c>
      <c r="V624" t="str">
        <f t="shared" si="25"/>
        <v>i 10000 0 0 1 39</v>
      </c>
      <c r="W624" s="8">
        <f>'pivot times'!R46</f>
        <v>18.221909137931036</v>
      </c>
      <c r="X624" s="8">
        <f>'pivot times'!S46</f>
        <v>8.8666679267412789</v>
      </c>
    </row>
    <row r="625" spans="21:24" x14ac:dyDescent="0.25">
      <c r="U625">
        <v>40</v>
      </c>
      <c r="V625" t="str">
        <f t="shared" si="25"/>
        <v>i 10000 0 0 1 40</v>
      </c>
      <c r="W625" s="8">
        <f>'pivot times'!R47</f>
        <v>20.414483310344828</v>
      </c>
      <c r="X625" s="8">
        <f>'pivot times'!S47</f>
        <v>8.8079953443107861</v>
      </c>
    </row>
    <row r="626" spans="21:24" x14ac:dyDescent="0.25">
      <c r="U626">
        <v>41</v>
      </c>
      <c r="V626" t="str">
        <f t="shared" si="25"/>
        <v>i 10000 0 0 1 41</v>
      </c>
      <c r="W626" s="8">
        <f>'pivot times'!R48</f>
        <v>23.102873862068964</v>
      </c>
      <c r="X626" s="8">
        <f>'pivot times'!S48</f>
        <v>9.1655820311027689</v>
      </c>
    </row>
    <row r="627" spans="21:24" x14ac:dyDescent="0.25">
      <c r="U627">
        <v>42</v>
      </c>
      <c r="V627" t="str">
        <f t="shared" si="25"/>
        <v>i 10000 0 0 1 42</v>
      </c>
      <c r="W627" s="8">
        <f>'pivot times'!R49</f>
        <v>20.206137000000002</v>
      </c>
      <c r="X627" s="8">
        <f>'pivot times'!S49</f>
        <v>9.3356683494800166</v>
      </c>
    </row>
    <row r="628" spans="21:24" x14ac:dyDescent="0.25">
      <c r="U628">
        <v>43</v>
      </c>
      <c r="V628" t="str">
        <f t="shared" si="25"/>
        <v>i 10000 0 0 1 43</v>
      </c>
      <c r="W628" s="8">
        <f>'pivot times'!R50</f>
        <v>19.386289896551727</v>
      </c>
      <c r="X628" s="8">
        <f>'pivot times'!S50</f>
        <v>9.356722659350508</v>
      </c>
    </row>
    <row r="629" spans="21:24" x14ac:dyDescent="0.25">
      <c r="U629">
        <v>44</v>
      </c>
      <c r="V629" t="str">
        <f t="shared" si="25"/>
        <v>i 10000 0 0 1 44</v>
      </c>
      <c r="W629" s="8">
        <f>'pivot times'!R51</f>
        <v>21.556592607142864</v>
      </c>
      <c r="X629" s="8">
        <f>'pivot times'!S51</f>
        <v>9.5239741975301975</v>
      </c>
    </row>
    <row r="630" spans="21:24" x14ac:dyDescent="0.25">
      <c r="U630">
        <v>45</v>
      </c>
      <c r="V630" t="str">
        <f t="shared" si="25"/>
        <v>i 10000 0 0 1 45</v>
      </c>
      <c r="W630" s="8">
        <f>'pivot times'!R52</f>
        <v>26.108961571428576</v>
      </c>
      <c r="X630" s="8">
        <f>'pivot times'!S52</f>
        <v>7.567723320778434</v>
      </c>
    </row>
    <row r="631" spans="21:24" x14ac:dyDescent="0.25">
      <c r="U631">
        <v>46</v>
      </c>
      <c r="V631" t="str">
        <f t="shared" si="25"/>
        <v>i 10000 0 0 1 46</v>
      </c>
      <c r="W631" s="8">
        <f>'pivot times'!R53</f>
        <v>21.33952425</v>
      </c>
      <c r="X631" s="8">
        <f>'pivot times'!S53</f>
        <v>9.4382373391227325</v>
      </c>
    </row>
    <row r="632" spans="21:24" x14ac:dyDescent="0.25">
      <c r="U632">
        <v>47</v>
      </c>
      <c r="V632" t="str">
        <f t="shared" si="25"/>
        <v>i 10000 0 0 1 47</v>
      </c>
      <c r="W632" s="8">
        <f>'pivot times'!R54</f>
        <v>22.073098000000005</v>
      </c>
      <c r="X632" s="8">
        <f>'pivot times'!S54</f>
        <v>9.0800087901737854</v>
      </c>
    </row>
    <row r="633" spans="21:24" x14ac:dyDescent="0.25">
      <c r="U633">
        <v>48</v>
      </c>
      <c r="V633" t="str">
        <f t="shared" si="25"/>
        <v>i 10000 0 0 1 48</v>
      </c>
      <c r="W633" s="8">
        <f>'pivot times'!R55</f>
        <v>19.91024775</v>
      </c>
      <c r="X633" s="8">
        <f>'pivot times'!S55</f>
        <v>8.9890914259441548</v>
      </c>
    </row>
    <row r="634" spans="21:24" x14ac:dyDescent="0.25">
      <c r="U634">
        <v>49</v>
      </c>
      <c r="V634" t="str">
        <f t="shared" si="25"/>
        <v>i 10000 0 0 1 49</v>
      </c>
      <c r="W634" s="8">
        <f>'pivot times'!R56</f>
        <v>18.850676142857139</v>
      </c>
      <c r="X634" s="8">
        <f>'pivot times'!S56</f>
        <v>8.9405976519509274</v>
      </c>
    </row>
    <row r="635" spans="21:24" x14ac:dyDescent="0.25">
      <c r="U635">
        <v>50</v>
      </c>
      <c r="V635" t="str">
        <f t="shared" si="25"/>
        <v>i 10000 0 0 1 50</v>
      </c>
      <c r="W635" s="8">
        <f>'pivot times'!R57</f>
        <v>21.831402321428566</v>
      </c>
      <c r="X635" s="8">
        <f>'pivot times'!S57</f>
        <v>9.0477290995250179</v>
      </c>
    </row>
    <row r="636" spans="21:24" x14ac:dyDescent="0.25">
      <c r="U636">
        <v>51</v>
      </c>
      <c r="V636" t="str">
        <f t="shared" si="25"/>
        <v>i 10000 0 0 1 51</v>
      </c>
      <c r="W636" s="8">
        <f>'pivot times'!R58</f>
        <v>17.737151851851849</v>
      </c>
      <c r="X636" s="8">
        <f>'pivot times'!S58</f>
        <v>8.9005041359941846</v>
      </c>
    </row>
    <row r="637" spans="21:24" x14ac:dyDescent="0.25">
      <c r="U637">
        <v>52</v>
      </c>
      <c r="V637" t="str">
        <f t="shared" si="25"/>
        <v>i 10000 0 0 1 52</v>
      </c>
      <c r="W637" s="8">
        <f>'pivot times'!R59</f>
        <v>23.289516851851857</v>
      </c>
      <c r="X637" s="8">
        <f>'pivot times'!S59</f>
        <v>11.135900762443443</v>
      </c>
    </row>
    <row r="638" spans="21:24" x14ac:dyDescent="0.25">
      <c r="U638">
        <v>53</v>
      </c>
      <c r="V638" t="str">
        <f t="shared" si="25"/>
        <v>i 10000 0 0 1 53</v>
      </c>
      <c r="W638" s="8">
        <f>'pivot times'!R60</f>
        <v>20.976530925925925</v>
      </c>
      <c r="X638" s="8">
        <f>'pivot times'!S60</f>
        <v>9.3978188170333041</v>
      </c>
    </row>
    <row r="639" spans="21:24" x14ac:dyDescent="0.25">
      <c r="U639">
        <v>54</v>
      </c>
      <c r="V639" t="str">
        <f t="shared" si="25"/>
        <v>i 10000 0 0 1 54</v>
      </c>
      <c r="W639" s="8">
        <f>'pivot times'!R61</f>
        <v>22.445551407407407</v>
      </c>
      <c r="X639" s="8">
        <f>'pivot times'!S61</f>
        <v>9.5278826106641894</v>
      </c>
    </row>
    <row r="640" spans="21:24" x14ac:dyDescent="0.25">
      <c r="U640">
        <v>55</v>
      </c>
      <c r="V640" t="str">
        <f t="shared" si="25"/>
        <v>i 10000 0 0 1 55</v>
      </c>
      <c r="W640" s="8">
        <f>'pivot times'!R62</f>
        <v>19.780008555555561</v>
      </c>
      <c r="X640" s="8">
        <f>'pivot times'!S62</f>
        <v>9.8262579595391362</v>
      </c>
    </row>
    <row r="641" spans="20:25" x14ac:dyDescent="0.25">
      <c r="U641">
        <v>56</v>
      </c>
      <c r="V641" t="str">
        <f t="shared" si="25"/>
        <v>i 10000 0 0 1 56</v>
      </c>
      <c r="W641" s="8">
        <f>'pivot times'!R63</f>
        <v>20.881905629629632</v>
      </c>
      <c r="X641" s="8">
        <f>'pivot times'!S63</f>
        <v>9.7048797750861944</v>
      </c>
    </row>
    <row r="642" spans="20:25" x14ac:dyDescent="0.25">
      <c r="U642">
        <v>57</v>
      </c>
      <c r="V642" t="str">
        <f t="shared" si="25"/>
        <v>i 10000 0 0 1 57</v>
      </c>
      <c r="W642" s="8">
        <f>'pivot times'!R64</f>
        <v>24.797914961538464</v>
      </c>
      <c r="X642" s="8">
        <f>'pivot times'!S64</f>
        <v>9.2244738610175894</v>
      </c>
    </row>
    <row r="643" spans="20:25" x14ac:dyDescent="0.25">
      <c r="U643">
        <v>58</v>
      </c>
      <c r="V643" t="str">
        <f t="shared" si="25"/>
        <v>i 10000 0 0 1 58</v>
      </c>
      <c r="W643" s="8">
        <f>'pivot times'!R65</f>
        <v>25.08190823076923</v>
      </c>
      <c r="X643" s="8">
        <f>'pivot times'!S65</f>
        <v>8.6842077902559947</v>
      </c>
    </row>
    <row r="644" spans="20:25" x14ac:dyDescent="0.25">
      <c r="U644">
        <v>59</v>
      </c>
      <c r="V644" t="str">
        <f t="shared" si="25"/>
        <v>i 10000 0 0 1 59</v>
      </c>
      <c r="W644" s="8">
        <f>'pivot times'!R66</f>
        <v>19.769097730769229</v>
      </c>
      <c r="X644" s="8">
        <f>'pivot times'!S66</f>
        <v>9.8607226380025708</v>
      </c>
    </row>
    <row r="645" spans="20:25" x14ac:dyDescent="0.25">
      <c r="U645">
        <v>60</v>
      </c>
      <c r="V645" t="str">
        <f t="shared" si="25"/>
        <v>i 10000 0 0 1 60</v>
      </c>
      <c r="W645" s="8">
        <f>'pivot times'!R67</f>
        <v>20.141973615384618</v>
      </c>
      <c r="X645" s="8">
        <f>'pivot times'!S67</f>
        <v>9.5355048512637754</v>
      </c>
    </row>
    <row r="646" spans="20:25" x14ac:dyDescent="0.25">
      <c r="U646">
        <v>61</v>
      </c>
      <c r="V646" t="str">
        <f t="shared" si="25"/>
        <v>i 10000 0 0 1 61</v>
      </c>
      <c r="W646" s="8">
        <f>'pivot times'!R68</f>
        <v>23.750743115384619</v>
      </c>
      <c r="X646" s="8">
        <f>'pivot times'!S68</f>
        <v>9.4969429529989462</v>
      </c>
    </row>
    <row r="647" spans="20:25" x14ac:dyDescent="0.25">
      <c r="U647">
        <v>62</v>
      </c>
      <c r="V647" t="str">
        <f t="shared" si="25"/>
        <v>i 10000 0 0 1 62</v>
      </c>
      <c r="W647" s="8">
        <f>'pivot times'!R69</f>
        <v>19.084940192307691</v>
      </c>
      <c r="X647" s="8">
        <f>'pivot times'!S69</f>
        <v>9.8503241807080073</v>
      </c>
    </row>
    <row r="648" spans="20:25" x14ac:dyDescent="0.25">
      <c r="U648">
        <v>63</v>
      </c>
      <c r="V648" t="str">
        <f t="shared" si="25"/>
        <v>i 10000 0 0 1 63</v>
      </c>
      <c r="W648" s="8">
        <f>'pivot times'!R70</f>
        <v>21.347046730769232</v>
      </c>
      <c r="X648" s="8">
        <f>'pivot times'!S70</f>
        <v>10.036286516209548</v>
      </c>
    </row>
    <row r="649" spans="20:25" x14ac:dyDescent="0.25">
      <c r="T649">
        <v>0</v>
      </c>
      <c r="U649">
        <v>64</v>
      </c>
      <c r="V649" t="str">
        <f t="shared" si="25"/>
        <v>i 10000 0 0 1 64</v>
      </c>
      <c r="W649" s="8">
        <f>'pivot times'!R71</f>
        <v>21.531331384615385</v>
      </c>
      <c r="X649" s="8">
        <f>'pivot times'!S71</f>
        <v>10.009139262313729</v>
      </c>
      <c r="Y649" s="8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2023-06-13T04:59:03Z</dcterms:modified>
</cp:coreProperties>
</file>