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B8B14638-D3A0-445F-89BA-F6BBA53C52B6}" xr6:coauthVersionLast="47" xr6:coauthVersionMax="47" xr10:uidLastSave="{00000000-0000-0000-0000-000000000000}"/>
  <bookViews>
    <workbookView xWindow="-120" yWindow="-120" windowWidth="51840" windowHeight="20925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weak!$A$1:$M$198</definedName>
  </definedNames>
  <calcPr calcId="191029"/>
  <pivotCaches>
    <pivotCache cacheId="2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" l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N165" i="1"/>
  <c r="N166" i="1"/>
  <c r="N167" i="1"/>
  <c r="N168" i="1"/>
  <c r="P168" i="1" s="1"/>
  <c r="N169" i="1"/>
  <c r="O169" i="1" s="1"/>
  <c r="N170" i="1"/>
  <c r="O170" i="1" s="1"/>
  <c r="N171" i="1"/>
  <c r="N172" i="1"/>
  <c r="N173" i="1"/>
  <c r="N174" i="1"/>
  <c r="N175" i="1"/>
  <c r="N176" i="1"/>
  <c r="P176" i="1" s="1"/>
  <c r="N177" i="1"/>
  <c r="O177" i="1" s="1"/>
  <c r="N178" i="1"/>
  <c r="O178" i="1" s="1"/>
  <c r="N179" i="1"/>
  <c r="N180" i="1"/>
  <c r="N181" i="1"/>
  <c r="N182" i="1"/>
  <c r="N183" i="1"/>
  <c r="N184" i="1"/>
  <c r="P184" i="1" s="1"/>
  <c r="N185" i="1"/>
  <c r="O185" i="1" s="1"/>
  <c r="N186" i="1"/>
  <c r="O186" i="1" s="1"/>
  <c r="N187" i="1"/>
  <c r="N188" i="1"/>
  <c r="N189" i="1"/>
  <c r="N190" i="1"/>
  <c r="N191" i="1"/>
  <c r="N192" i="1"/>
  <c r="P192" i="1" s="1"/>
  <c r="N193" i="1"/>
  <c r="O193" i="1" s="1"/>
  <c r="N194" i="1"/>
  <c r="O194" i="1" s="1"/>
  <c r="N195" i="1"/>
  <c r="N196" i="1"/>
  <c r="N197" i="1"/>
  <c r="N198" i="1"/>
  <c r="O165" i="1"/>
  <c r="O166" i="1"/>
  <c r="Q166" i="1" s="1"/>
  <c r="O167" i="1"/>
  <c r="O168" i="1"/>
  <c r="Q168" i="1" s="1"/>
  <c r="O171" i="1"/>
  <c r="O172" i="1"/>
  <c r="R172" i="1" s="1"/>
  <c r="O173" i="1"/>
  <c r="O174" i="1"/>
  <c r="Q174" i="1" s="1"/>
  <c r="O175" i="1"/>
  <c r="O176" i="1"/>
  <c r="Q176" i="1" s="1"/>
  <c r="O179" i="1"/>
  <c r="O180" i="1"/>
  <c r="R180" i="1" s="1"/>
  <c r="O181" i="1"/>
  <c r="O182" i="1"/>
  <c r="Q182" i="1" s="1"/>
  <c r="O183" i="1"/>
  <c r="O184" i="1"/>
  <c r="O187" i="1"/>
  <c r="O188" i="1"/>
  <c r="R188" i="1" s="1"/>
  <c r="O189" i="1"/>
  <c r="O190" i="1"/>
  <c r="Q190" i="1" s="1"/>
  <c r="S190" i="1" s="1"/>
  <c r="O191" i="1"/>
  <c r="O192" i="1"/>
  <c r="O195" i="1"/>
  <c r="O196" i="1"/>
  <c r="R196" i="1" s="1"/>
  <c r="O197" i="1"/>
  <c r="Q197" i="1" s="1"/>
  <c r="S197" i="1" s="1"/>
  <c r="O198" i="1"/>
  <c r="Q198" i="1" s="1"/>
  <c r="P165" i="1"/>
  <c r="Q165" i="1" s="1"/>
  <c r="S165" i="1" s="1"/>
  <c r="P166" i="1"/>
  <c r="R166" i="1" s="1"/>
  <c r="P167" i="1"/>
  <c r="P169" i="1"/>
  <c r="P171" i="1"/>
  <c r="R171" i="1" s="1"/>
  <c r="S171" i="1" s="1"/>
  <c r="P172" i="1"/>
  <c r="P173" i="1"/>
  <c r="Q173" i="1" s="1"/>
  <c r="S173" i="1" s="1"/>
  <c r="P174" i="1"/>
  <c r="R174" i="1" s="1"/>
  <c r="P175" i="1"/>
  <c r="P177" i="1"/>
  <c r="P179" i="1"/>
  <c r="R179" i="1" s="1"/>
  <c r="S179" i="1" s="1"/>
  <c r="P180" i="1"/>
  <c r="P181" i="1"/>
  <c r="Q181" i="1" s="1"/>
  <c r="S181" i="1" s="1"/>
  <c r="P182" i="1"/>
  <c r="R182" i="1" s="1"/>
  <c r="P183" i="1"/>
  <c r="P185" i="1"/>
  <c r="P187" i="1"/>
  <c r="R187" i="1" s="1"/>
  <c r="S187" i="1" s="1"/>
  <c r="P188" i="1"/>
  <c r="P189" i="1"/>
  <c r="Q189" i="1" s="1"/>
  <c r="S189" i="1" s="1"/>
  <c r="P190" i="1"/>
  <c r="R190" i="1" s="1"/>
  <c r="P191" i="1"/>
  <c r="P193" i="1"/>
  <c r="P195" i="1"/>
  <c r="R195" i="1" s="1"/>
  <c r="S195" i="1" s="1"/>
  <c r="P196" i="1"/>
  <c r="P197" i="1"/>
  <c r="P198" i="1"/>
  <c r="Q167" i="1"/>
  <c r="S167" i="1" s="1"/>
  <c r="Q171" i="1"/>
  <c r="Q172" i="1"/>
  <c r="S172" i="1" s="1"/>
  <c r="Q175" i="1"/>
  <c r="S175" i="1" s="1"/>
  <c r="Q179" i="1"/>
  <c r="Q180" i="1"/>
  <c r="Q183" i="1"/>
  <c r="S183" i="1" s="1"/>
  <c r="Q187" i="1"/>
  <c r="Q188" i="1"/>
  <c r="Q191" i="1"/>
  <c r="S191" i="1" s="1"/>
  <c r="Q195" i="1"/>
  <c r="Q196" i="1"/>
  <c r="S196" i="1" s="1"/>
  <c r="R165" i="1"/>
  <c r="R167" i="1"/>
  <c r="R173" i="1"/>
  <c r="R175" i="1"/>
  <c r="R181" i="1"/>
  <c r="R183" i="1"/>
  <c r="R189" i="1"/>
  <c r="R191" i="1"/>
  <c r="R197" i="1"/>
  <c r="K164" i="1"/>
  <c r="N164" i="1"/>
  <c r="O164" i="1" s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N131" i="1"/>
  <c r="O131" i="1" s="1"/>
  <c r="Q131" i="1" s="1"/>
  <c r="N132" i="1"/>
  <c r="P132" i="1" s="1"/>
  <c r="N133" i="1"/>
  <c r="P133" i="1" s="1"/>
  <c r="N134" i="1"/>
  <c r="O134" i="1" s="1"/>
  <c r="N135" i="1"/>
  <c r="O135" i="1" s="1"/>
  <c r="N136" i="1"/>
  <c r="N137" i="1"/>
  <c r="O137" i="1" s="1"/>
  <c r="Q137" i="1" s="1"/>
  <c r="N138" i="1"/>
  <c r="N139" i="1"/>
  <c r="P139" i="1" s="1"/>
  <c r="N140" i="1"/>
  <c r="P140" i="1" s="1"/>
  <c r="N141" i="1"/>
  <c r="P141" i="1" s="1"/>
  <c r="N142" i="1"/>
  <c r="O142" i="1" s="1"/>
  <c r="N143" i="1"/>
  <c r="O143" i="1" s="1"/>
  <c r="N144" i="1"/>
  <c r="N145" i="1"/>
  <c r="O145" i="1" s="1"/>
  <c r="N146" i="1"/>
  <c r="O146" i="1" s="1"/>
  <c r="N147" i="1"/>
  <c r="N148" i="1"/>
  <c r="P148" i="1" s="1"/>
  <c r="N149" i="1"/>
  <c r="P149" i="1" s="1"/>
  <c r="N150" i="1"/>
  <c r="O150" i="1" s="1"/>
  <c r="N151" i="1"/>
  <c r="O151" i="1" s="1"/>
  <c r="N152" i="1"/>
  <c r="N153" i="1"/>
  <c r="N154" i="1"/>
  <c r="O154" i="1" s="1"/>
  <c r="N155" i="1"/>
  <c r="N156" i="1"/>
  <c r="P156" i="1" s="1"/>
  <c r="N157" i="1"/>
  <c r="P157" i="1" s="1"/>
  <c r="N158" i="1"/>
  <c r="O158" i="1" s="1"/>
  <c r="N159" i="1"/>
  <c r="O159" i="1" s="1"/>
  <c r="N160" i="1"/>
  <c r="P160" i="1" s="1"/>
  <c r="N161" i="1"/>
  <c r="O161" i="1" s="1"/>
  <c r="N162" i="1"/>
  <c r="P162" i="1" s="1"/>
  <c r="N163" i="1"/>
  <c r="O163" i="1" s="1"/>
  <c r="Q163" i="1" s="1"/>
  <c r="O130" i="1"/>
  <c r="O136" i="1"/>
  <c r="Q136" i="1" s="1"/>
  <c r="O138" i="1"/>
  <c r="O139" i="1"/>
  <c r="O141" i="1"/>
  <c r="Q141" i="1" s="1"/>
  <c r="O144" i="1"/>
  <c r="O147" i="1"/>
  <c r="O152" i="1"/>
  <c r="O153" i="1"/>
  <c r="O155" i="1"/>
  <c r="O160" i="1"/>
  <c r="O162" i="1"/>
  <c r="P130" i="1"/>
  <c r="P131" i="1"/>
  <c r="P136" i="1"/>
  <c r="P137" i="1"/>
  <c r="P138" i="1"/>
  <c r="P144" i="1"/>
  <c r="Q144" i="1" s="1"/>
  <c r="P147" i="1"/>
  <c r="P152" i="1"/>
  <c r="P153" i="1"/>
  <c r="P154" i="1"/>
  <c r="P155" i="1"/>
  <c r="P161" i="1"/>
  <c r="P163" i="1"/>
  <c r="R138" i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O102" i="1" s="1"/>
  <c r="N103" i="1"/>
  <c r="O103" i="1" s="1"/>
  <c r="N104" i="1"/>
  <c r="O104" i="1" s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O118" i="1" s="1"/>
  <c r="N119" i="1"/>
  <c r="O119" i="1" s="1"/>
  <c r="N120" i="1"/>
  <c r="O120" i="1" s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O126" i="1" s="1"/>
  <c r="N127" i="1"/>
  <c r="P127" i="1" s="1"/>
  <c r="N128" i="1"/>
  <c r="O128" i="1" s="1"/>
  <c r="O95" i="1"/>
  <c r="O96" i="1"/>
  <c r="O105" i="1"/>
  <c r="P96" i="1"/>
  <c r="P99" i="1"/>
  <c r="P103" i="1"/>
  <c r="P104" i="1"/>
  <c r="P107" i="1"/>
  <c r="P120" i="1"/>
  <c r="P123" i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P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P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O80" i="1" s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P89" i="1" s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O46" i="1"/>
  <c r="P27" i="1"/>
  <c r="P41" i="1"/>
  <c r="P43" i="1"/>
  <c r="P57" i="1"/>
  <c r="P65" i="1"/>
  <c r="P73" i="1"/>
  <c r="P87" i="1"/>
  <c r="K25" i="1"/>
  <c r="N25" i="1"/>
  <c r="O25" i="1" s="1"/>
  <c r="P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Q170" i="1" l="1"/>
  <c r="Q193" i="1"/>
  <c r="R193" i="1"/>
  <c r="Q185" i="1"/>
  <c r="R185" i="1"/>
  <c r="Q177" i="1"/>
  <c r="R177" i="1"/>
  <c r="Q169" i="1"/>
  <c r="R169" i="1"/>
  <c r="S168" i="1"/>
  <c r="S180" i="1"/>
  <c r="S176" i="1"/>
  <c r="Q184" i="1"/>
  <c r="S184" i="1" s="1"/>
  <c r="S174" i="1"/>
  <c r="S198" i="1"/>
  <c r="S166" i="1"/>
  <c r="Q145" i="1"/>
  <c r="Q192" i="1"/>
  <c r="S182" i="1"/>
  <c r="S188" i="1"/>
  <c r="O140" i="1"/>
  <c r="Q140" i="1" s="1"/>
  <c r="P58" i="1"/>
  <c r="O64" i="1"/>
  <c r="R64" i="1" s="1"/>
  <c r="R192" i="1"/>
  <c r="R184" i="1"/>
  <c r="R176" i="1"/>
  <c r="R168" i="1"/>
  <c r="P26" i="1"/>
  <c r="O89" i="1"/>
  <c r="O62" i="1"/>
  <c r="O127" i="1"/>
  <c r="R127" i="1" s="1"/>
  <c r="R147" i="1"/>
  <c r="P72" i="1"/>
  <c r="R72" i="1" s="1"/>
  <c r="P47" i="1"/>
  <c r="O56" i="1"/>
  <c r="P145" i="1"/>
  <c r="R145" i="1" s="1"/>
  <c r="S145" i="1" s="1"/>
  <c r="O148" i="1"/>
  <c r="Q148" i="1" s="1"/>
  <c r="R198" i="1"/>
  <c r="P194" i="1"/>
  <c r="R194" i="1" s="1"/>
  <c r="P186" i="1"/>
  <c r="R186" i="1" s="1"/>
  <c r="P178" i="1"/>
  <c r="Q178" i="1" s="1"/>
  <c r="P170" i="1"/>
  <c r="R170" i="1" s="1"/>
  <c r="O132" i="1"/>
  <c r="R155" i="1"/>
  <c r="Q160" i="1"/>
  <c r="P164" i="1"/>
  <c r="Q164" i="1"/>
  <c r="R164" i="1"/>
  <c r="P102" i="1"/>
  <c r="Q102" i="1" s="1"/>
  <c r="R154" i="1"/>
  <c r="P59" i="1"/>
  <c r="R59" i="1" s="1"/>
  <c r="P125" i="1"/>
  <c r="R125" i="1" s="1"/>
  <c r="Q162" i="1"/>
  <c r="Q130" i="1"/>
  <c r="O110" i="1"/>
  <c r="Q110" i="1" s="1"/>
  <c r="P126" i="1"/>
  <c r="Q126" i="1" s="1"/>
  <c r="R161" i="1"/>
  <c r="O149" i="1"/>
  <c r="R149" i="1" s="1"/>
  <c r="P150" i="1"/>
  <c r="Q150" i="1" s="1"/>
  <c r="P142" i="1"/>
  <c r="Q142" i="1" s="1"/>
  <c r="P85" i="1"/>
  <c r="P83" i="1"/>
  <c r="O81" i="1"/>
  <c r="R81" i="1" s="1"/>
  <c r="P80" i="1"/>
  <c r="R80" i="1" s="1"/>
  <c r="P118" i="1"/>
  <c r="R118" i="1" s="1"/>
  <c r="O157" i="1"/>
  <c r="Q157" i="1" s="1"/>
  <c r="R130" i="1"/>
  <c r="P146" i="1"/>
  <c r="R146" i="1" s="1"/>
  <c r="P134" i="1"/>
  <c r="Q134" i="1" s="1"/>
  <c r="O156" i="1"/>
  <c r="P158" i="1"/>
  <c r="O133" i="1"/>
  <c r="Q133" i="1" s="1"/>
  <c r="R139" i="1"/>
  <c r="R152" i="1"/>
  <c r="R104" i="1"/>
  <c r="Q161" i="1"/>
  <c r="R153" i="1"/>
  <c r="S153" i="1" s="1"/>
  <c r="Q139" i="1"/>
  <c r="R162" i="1"/>
  <c r="S162" i="1" s="1"/>
  <c r="R160" i="1"/>
  <c r="S160" i="1" s="1"/>
  <c r="Q138" i="1"/>
  <c r="S138" i="1" s="1"/>
  <c r="Q153" i="1"/>
  <c r="Q147" i="1"/>
  <c r="R137" i="1"/>
  <c r="S137" i="1" s="1"/>
  <c r="R32" i="1"/>
  <c r="Q152" i="1"/>
  <c r="R136" i="1"/>
  <c r="S136" i="1" s="1"/>
  <c r="R131" i="1"/>
  <c r="S131" i="1" s="1"/>
  <c r="Q155" i="1"/>
  <c r="S155" i="1" s="1"/>
  <c r="R95" i="1"/>
  <c r="Q154" i="1"/>
  <c r="R144" i="1"/>
  <c r="S144" i="1" s="1"/>
  <c r="R150" i="1"/>
  <c r="Q156" i="1"/>
  <c r="R156" i="1"/>
  <c r="R140" i="1"/>
  <c r="Q132" i="1"/>
  <c r="R132" i="1"/>
  <c r="Q158" i="1"/>
  <c r="R158" i="1"/>
  <c r="Q149" i="1"/>
  <c r="R134" i="1"/>
  <c r="O106" i="1"/>
  <c r="Q106" i="1" s="1"/>
  <c r="R103" i="1"/>
  <c r="O121" i="1"/>
  <c r="Q121" i="1" s="1"/>
  <c r="R141" i="1"/>
  <c r="S141" i="1" s="1"/>
  <c r="P11" i="1"/>
  <c r="R11" i="1" s="1"/>
  <c r="P91" i="1"/>
  <c r="R91" i="1" s="1"/>
  <c r="P77" i="1"/>
  <c r="R77" i="1" s="1"/>
  <c r="O88" i="1"/>
  <c r="O19" i="1"/>
  <c r="R19" i="1" s="1"/>
  <c r="P90" i="1"/>
  <c r="R90" i="1" s="1"/>
  <c r="P40" i="1"/>
  <c r="Q40" i="1" s="1"/>
  <c r="P119" i="1"/>
  <c r="R119" i="1" s="1"/>
  <c r="R163" i="1"/>
  <c r="S163" i="1" s="1"/>
  <c r="P159" i="1"/>
  <c r="Q159" i="1" s="1"/>
  <c r="P151" i="1"/>
  <c r="R151" i="1" s="1"/>
  <c r="P143" i="1"/>
  <c r="R143" i="1" s="1"/>
  <c r="P135" i="1"/>
  <c r="Q135" i="1" s="1"/>
  <c r="P45" i="1"/>
  <c r="R45" i="1" s="1"/>
  <c r="P37" i="1"/>
  <c r="R96" i="1"/>
  <c r="P69" i="1"/>
  <c r="Q69" i="1" s="1"/>
  <c r="P53" i="1"/>
  <c r="Q53" i="1" s="1"/>
  <c r="Q47" i="1"/>
  <c r="P128" i="1"/>
  <c r="Q128" i="1" s="1"/>
  <c r="P111" i="1"/>
  <c r="R111" i="1" s="1"/>
  <c r="O114" i="1"/>
  <c r="R114" i="1" s="1"/>
  <c r="O98" i="1"/>
  <c r="Q98" i="1" s="1"/>
  <c r="P129" i="1"/>
  <c r="Q129" i="1" s="1"/>
  <c r="P67" i="1"/>
  <c r="Q67" i="1" s="1"/>
  <c r="P48" i="1"/>
  <c r="R48" i="1" s="1"/>
  <c r="P29" i="1"/>
  <c r="R29" i="1" s="1"/>
  <c r="O97" i="1"/>
  <c r="R97" i="1" s="1"/>
  <c r="P71" i="1"/>
  <c r="Q71" i="1" s="1"/>
  <c r="Q56" i="1"/>
  <c r="Q120" i="1"/>
  <c r="Q32" i="1"/>
  <c r="O79" i="1"/>
  <c r="Q79" i="1" s="1"/>
  <c r="O55" i="1"/>
  <c r="Q55" i="1" s="1"/>
  <c r="P109" i="1"/>
  <c r="Q109" i="1" s="1"/>
  <c r="P3" i="1"/>
  <c r="Q3" i="1" s="1"/>
  <c r="Q96" i="1"/>
  <c r="O101" i="1"/>
  <c r="O117" i="1"/>
  <c r="Q95" i="1"/>
  <c r="O39" i="1"/>
  <c r="R39" i="1" s="1"/>
  <c r="Q104" i="1"/>
  <c r="P75" i="1"/>
  <c r="R75" i="1" s="1"/>
  <c r="P63" i="1"/>
  <c r="Q63" i="1" s="1"/>
  <c r="P51" i="1"/>
  <c r="R51" i="1" s="1"/>
  <c r="Q81" i="1"/>
  <c r="Q65" i="1"/>
  <c r="Q33" i="1"/>
  <c r="P115" i="1"/>
  <c r="Q115" i="1" s="1"/>
  <c r="O113" i="1"/>
  <c r="Q113" i="1" s="1"/>
  <c r="Q103" i="1"/>
  <c r="P61" i="1"/>
  <c r="R61" i="1" s="1"/>
  <c r="P35" i="1"/>
  <c r="Q35" i="1" s="1"/>
  <c r="P112" i="1"/>
  <c r="Q112" i="1" s="1"/>
  <c r="O122" i="1"/>
  <c r="R122" i="1" s="1"/>
  <c r="Q99" i="1"/>
  <c r="R99" i="1"/>
  <c r="Q105" i="1"/>
  <c r="R105" i="1"/>
  <c r="Q123" i="1"/>
  <c r="R123" i="1"/>
  <c r="Q107" i="1"/>
  <c r="R107" i="1"/>
  <c r="Q97" i="1"/>
  <c r="P66" i="1"/>
  <c r="Q66" i="1" s="1"/>
  <c r="P34" i="1"/>
  <c r="Q34" i="1" s="1"/>
  <c r="Q88" i="1"/>
  <c r="O49" i="1"/>
  <c r="R49" i="1" s="1"/>
  <c r="R56" i="1"/>
  <c r="O9" i="1"/>
  <c r="Q9" i="1" s="1"/>
  <c r="P74" i="1"/>
  <c r="Q74" i="1" s="1"/>
  <c r="P42" i="1"/>
  <c r="Q42" i="1" s="1"/>
  <c r="R120" i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Q46" i="1"/>
  <c r="R89" i="1"/>
  <c r="R73" i="1"/>
  <c r="R57" i="1"/>
  <c r="R41" i="1"/>
  <c r="R62" i="1"/>
  <c r="R87" i="1"/>
  <c r="O12" i="1"/>
  <c r="R12" i="1" s="1"/>
  <c r="Q62" i="1"/>
  <c r="P86" i="1"/>
  <c r="R86" i="1" s="1"/>
  <c r="P70" i="1"/>
  <c r="R70" i="1" s="1"/>
  <c r="P54" i="1"/>
  <c r="Q54" i="1" s="1"/>
  <c r="P38" i="1"/>
  <c r="R38" i="1" s="1"/>
  <c r="R30" i="1"/>
  <c r="S30" i="1" s="1"/>
  <c r="R88" i="1"/>
  <c r="Q89" i="1"/>
  <c r="Q73" i="1"/>
  <c r="Q57" i="1"/>
  <c r="Q41" i="1"/>
  <c r="R65" i="1"/>
  <c r="R33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R46" i="1"/>
  <c r="P7" i="1"/>
  <c r="R7" i="1" s="1"/>
  <c r="Q87" i="1"/>
  <c r="R47" i="1"/>
  <c r="R31" i="1"/>
  <c r="S31" i="1" s="1"/>
  <c r="Q85" i="1"/>
  <c r="R85" i="1"/>
  <c r="Q37" i="1"/>
  <c r="R37" i="1"/>
  <c r="Q25" i="1"/>
  <c r="R25" i="1"/>
  <c r="R43" i="1"/>
  <c r="Q43" i="1"/>
  <c r="Q27" i="1"/>
  <c r="R27" i="1"/>
  <c r="Q58" i="1"/>
  <c r="R58" i="1"/>
  <c r="Q26" i="1"/>
  <c r="R26" i="1"/>
  <c r="Q83" i="1"/>
  <c r="R83" i="1"/>
  <c r="Q90" i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R3" i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45" i="7"/>
  <c r="U69" i="7"/>
  <c r="U41" i="7"/>
  <c r="V58" i="7"/>
  <c r="U42" i="7"/>
  <c r="U12" i="7"/>
  <c r="U31" i="7"/>
  <c r="U70" i="7"/>
  <c r="U49" i="7"/>
  <c r="V47" i="7"/>
  <c r="U64" i="7"/>
  <c r="V69" i="7"/>
  <c r="U52" i="7"/>
  <c r="V41" i="7"/>
  <c r="V8" i="7"/>
  <c r="U63" i="7"/>
  <c r="U38" i="7"/>
  <c r="V32" i="7"/>
  <c r="V71" i="7"/>
  <c r="U37" i="7"/>
  <c r="V17" i="7"/>
  <c r="V33" i="7"/>
  <c r="V37" i="7"/>
  <c r="V65" i="7"/>
  <c r="V28" i="7"/>
  <c r="U54" i="7"/>
  <c r="U27" i="7"/>
  <c r="U40" i="7"/>
  <c r="V55" i="7"/>
  <c r="V50" i="7"/>
  <c r="V18" i="7"/>
  <c r="V40" i="7"/>
  <c r="U43" i="7"/>
  <c r="V20" i="7"/>
  <c r="V42" i="7"/>
  <c r="V57" i="7"/>
  <c r="V9" i="7"/>
  <c r="U50" i="7"/>
  <c r="V38" i="7"/>
  <c r="U60" i="7"/>
  <c r="V45" i="7"/>
  <c r="V27" i="7"/>
  <c r="V19" i="7"/>
  <c r="U62" i="7"/>
  <c r="U57" i="7"/>
  <c r="U61" i="7"/>
  <c r="V62" i="7"/>
  <c r="U30" i="7"/>
  <c r="U53" i="7"/>
  <c r="U55" i="7"/>
  <c r="U18" i="7"/>
  <c r="V23" i="7"/>
  <c r="U58" i="7"/>
  <c r="U19" i="7"/>
  <c r="U51" i="7"/>
  <c r="V13" i="7"/>
  <c r="U13" i="7"/>
  <c r="U48" i="7"/>
  <c r="V12" i="7"/>
  <c r="V24" i="7"/>
  <c r="V49" i="7"/>
  <c r="U46" i="7"/>
  <c r="V14" i="7"/>
  <c r="U44" i="7"/>
  <c r="V31" i="7"/>
  <c r="U68" i="7"/>
  <c r="V51" i="7"/>
  <c r="V46" i="7"/>
  <c r="V10" i="7"/>
  <c r="V15" i="7"/>
  <c r="U21" i="7"/>
  <c r="V56" i="7"/>
  <c r="V21" i="7"/>
  <c r="U59" i="7"/>
  <c r="U39" i="7"/>
  <c r="U20" i="7"/>
  <c r="V25" i="7"/>
  <c r="V22" i="7"/>
  <c r="U34" i="7"/>
  <c r="V67" i="7"/>
  <c r="U66" i="7"/>
  <c r="U26" i="7"/>
  <c r="V39" i="7"/>
  <c r="V52" i="7"/>
  <c r="V26" i="7"/>
  <c r="V68" i="7"/>
  <c r="U33" i="7"/>
  <c r="V70" i="7"/>
  <c r="U14" i="7"/>
  <c r="V61" i="7"/>
  <c r="V11" i="7"/>
  <c r="U25" i="7"/>
  <c r="V48" i="7"/>
  <c r="V63" i="7"/>
  <c r="V59" i="7"/>
  <c r="V34" i="7"/>
  <c r="V35" i="7"/>
  <c r="U22" i="7"/>
  <c r="V60" i="7"/>
  <c r="V29" i="7"/>
  <c r="U65" i="7"/>
  <c r="U8" i="7"/>
  <c r="U36" i="7"/>
  <c r="U23" i="7"/>
  <c r="U10" i="7"/>
  <c r="U11" i="7"/>
  <c r="V30" i="7"/>
  <c r="U56" i="7"/>
  <c r="V44" i="7"/>
  <c r="V53" i="7"/>
  <c r="V66" i="7"/>
  <c r="V54" i="7"/>
  <c r="U29" i="7"/>
  <c r="V43" i="7"/>
  <c r="U17" i="7"/>
  <c r="U24" i="7"/>
  <c r="U67" i="7"/>
  <c r="U28" i="7"/>
  <c r="U32" i="7"/>
  <c r="U9" i="7"/>
  <c r="U71" i="7"/>
  <c r="U47" i="7"/>
  <c r="V64" i="7"/>
  <c r="U15" i="7"/>
  <c r="V16" i="7"/>
  <c r="V36" i="7"/>
  <c r="U16" i="7"/>
  <c r="U35" i="7"/>
  <c r="S178" i="1" l="1"/>
  <c r="S177" i="1"/>
  <c r="Q72" i="1"/>
  <c r="Q64" i="1"/>
  <c r="R126" i="1"/>
  <c r="S126" i="1" s="1"/>
  <c r="Q194" i="1"/>
  <c r="S194" i="1" s="1"/>
  <c r="R178" i="1"/>
  <c r="S185" i="1"/>
  <c r="Q118" i="1"/>
  <c r="S118" i="1" s="1"/>
  <c r="Q80" i="1"/>
  <c r="S80" i="1" s="1"/>
  <c r="Q127" i="1"/>
  <c r="R53" i="1"/>
  <c r="S53" i="1" s="1"/>
  <c r="S96" i="1"/>
  <c r="S161" i="1"/>
  <c r="Q186" i="1"/>
  <c r="S186" i="1" s="1"/>
  <c r="S193" i="1"/>
  <c r="Q77" i="1"/>
  <c r="S47" i="1"/>
  <c r="R102" i="1"/>
  <c r="R133" i="1"/>
  <c r="S133" i="1" s="1"/>
  <c r="R148" i="1"/>
  <c r="S148" i="1" s="1"/>
  <c r="S147" i="1"/>
  <c r="S130" i="1"/>
  <c r="S170" i="1"/>
  <c r="S152" i="1"/>
  <c r="S192" i="1"/>
  <c r="S169" i="1"/>
  <c r="S102" i="1"/>
  <c r="S56" i="1"/>
  <c r="S104" i="1"/>
  <c r="Q125" i="1"/>
  <c r="S125" i="1" s="1"/>
  <c r="Q146" i="1"/>
  <c r="S146" i="1" s="1"/>
  <c r="S43" i="1"/>
  <c r="R142" i="1"/>
  <c r="S142" i="1" s="1"/>
  <c r="S154" i="1"/>
  <c r="S139" i="1"/>
  <c r="R40" i="1"/>
  <c r="Q59" i="1"/>
  <c r="S59" i="1" s="1"/>
  <c r="Q151" i="1"/>
  <c r="S151" i="1" s="1"/>
  <c r="S164" i="1"/>
  <c r="S103" i="1"/>
  <c r="R110" i="1"/>
  <c r="S110" i="1" s="1"/>
  <c r="R157" i="1"/>
  <c r="S157" i="1" s="1"/>
  <c r="Q7" i="1"/>
  <c r="S7" i="1" s="1"/>
  <c r="Q93" i="1"/>
  <c r="Q91" i="1"/>
  <c r="S91" i="1" s="1"/>
  <c r="R71" i="1"/>
  <c r="Q45" i="1"/>
  <c r="S45" i="1" s="1"/>
  <c r="S65" i="1"/>
  <c r="S120" i="1"/>
  <c r="Q114" i="1"/>
  <c r="S64" i="1"/>
  <c r="S32" i="1"/>
  <c r="R135" i="1"/>
  <c r="S135" i="1" s="1"/>
  <c r="R35" i="1"/>
  <c r="S35" i="1" s="1"/>
  <c r="Q19" i="1"/>
  <c r="S19" i="1" s="1"/>
  <c r="R79" i="1"/>
  <c r="S79" i="1" s="1"/>
  <c r="Q111" i="1"/>
  <c r="S111" i="1" s="1"/>
  <c r="S134" i="1"/>
  <c r="S149" i="1"/>
  <c r="R128" i="1"/>
  <c r="S128" i="1" s="1"/>
  <c r="Q143" i="1"/>
  <c r="S143" i="1" s="1"/>
  <c r="R34" i="1"/>
  <c r="S34" i="1" s="1"/>
  <c r="R159" i="1"/>
  <c r="S159" i="1" s="1"/>
  <c r="Q29" i="1"/>
  <c r="S29" i="1" s="1"/>
  <c r="Q48" i="1"/>
  <c r="S48" i="1" s="1"/>
  <c r="Q51" i="1"/>
  <c r="S51" i="1" s="1"/>
  <c r="S95" i="1"/>
  <c r="S40" i="1"/>
  <c r="S140" i="1"/>
  <c r="R67" i="1"/>
  <c r="S67" i="1" s="1"/>
  <c r="R5" i="1"/>
  <c r="S5" i="1" s="1"/>
  <c r="Q50" i="1"/>
  <c r="S50" i="1" s="1"/>
  <c r="S123" i="1"/>
  <c r="R109" i="1"/>
  <c r="S109" i="1" s="1"/>
  <c r="Q11" i="1"/>
  <c r="S11" i="1" s="1"/>
  <c r="R63" i="1"/>
  <c r="S63" i="1" s="1"/>
  <c r="R55" i="1"/>
  <c r="S55" i="1" s="1"/>
  <c r="R23" i="1"/>
  <c r="R69" i="1"/>
  <c r="S69" i="1" s="1"/>
  <c r="S127" i="1"/>
  <c r="S158" i="1"/>
  <c r="S72" i="1"/>
  <c r="R92" i="1"/>
  <c r="S92" i="1" s="1"/>
  <c r="R66" i="1"/>
  <c r="S66" i="1" s="1"/>
  <c r="Q61" i="1"/>
  <c r="S61" i="1" s="1"/>
  <c r="R113" i="1"/>
  <c r="S113" i="1" s="1"/>
  <c r="R121" i="1"/>
  <c r="S156" i="1"/>
  <c r="S150" i="1"/>
  <c r="R82" i="1"/>
  <c r="S82" i="1" s="1"/>
  <c r="Q75" i="1"/>
  <c r="S75" i="1" s="1"/>
  <c r="S62" i="1"/>
  <c r="R98" i="1"/>
  <c r="S98" i="1" s="1"/>
  <c r="R129" i="1"/>
  <c r="S129" i="1" s="1"/>
  <c r="Q12" i="1"/>
  <c r="S12" i="1" s="1"/>
  <c r="R112" i="1"/>
  <c r="S112" i="1" s="1"/>
  <c r="R106" i="1"/>
  <c r="S106" i="1" s="1"/>
  <c r="Q119" i="1"/>
  <c r="S119" i="1" s="1"/>
  <c r="S132" i="1"/>
  <c r="S81" i="1"/>
  <c r="S71" i="1"/>
  <c r="Q122" i="1"/>
  <c r="S122" i="1" s="1"/>
  <c r="R28" i="1"/>
  <c r="S28" i="1" s="1"/>
  <c r="S46" i="1"/>
  <c r="R42" i="1"/>
  <c r="S42" i="1" s="1"/>
  <c r="Q39" i="1"/>
  <c r="S39" i="1" s="1"/>
  <c r="R115" i="1"/>
  <c r="S115" i="1" s="1"/>
  <c r="R117" i="1"/>
  <c r="Q117" i="1"/>
  <c r="R94" i="1"/>
  <c r="S94" i="1" s="1"/>
  <c r="S33" i="1"/>
  <c r="R9" i="1"/>
  <c r="S9" i="1" s="1"/>
  <c r="R101" i="1"/>
  <c r="Q101" i="1"/>
  <c r="R100" i="1"/>
  <c r="S100" i="1" s="1"/>
  <c r="S99" i="1"/>
  <c r="R36" i="1"/>
  <c r="S36" i="1" s="1"/>
  <c r="R54" i="1"/>
  <c r="S54" i="1" s="1"/>
  <c r="S121" i="1"/>
  <c r="R108" i="1"/>
  <c r="S108" i="1" s="1"/>
  <c r="S88" i="1"/>
  <c r="Q78" i="1"/>
  <c r="S78" i="1" s="1"/>
  <c r="S57" i="1"/>
  <c r="Q70" i="1"/>
  <c r="S70" i="1" s="1"/>
  <c r="Q49" i="1"/>
  <c r="S49" i="1" s="1"/>
  <c r="R10" i="1"/>
  <c r="S10" i="1" s="1"/>
  <c r="R74" i="1"/>
  <c r="S74" i="1" s="1"/>
  <c r="R44" i="1"/>
  <c r="S44" i="1" s="1"/>
  <c r="S73" i="1"/>
  <c r="Q124" i="1"/>
  <c r="S124" i="1" s="1"/>
  <c r="S97" i="1"/>
  <c r="S89" i="1"/>
  <c r="Q86" i="1"/>
  <c r="S86" i="1" s="1"/>
  <c r="S114" i="1"/>
  <c r="S107" i="1"/>
  <c r="Q116" i="1"/>
  <c r="S116" i="1" s="1"/>
  <c r="Q20" i="1"/>
  <c r="S20" i="1" s="1"/>
  <c r="Q84" i="1"/>
  <c r="S84" i="1" s="1"/>
  <c r="S105" i="1"/>
  <c r="R52" i="1"/>
  <c r="S52" i="1" s="1"/>
  <c r="R17" i="1"/>
  <c r="S17" i="1" s="1"/>
  <c r="Q6" i="1"/>
  <c r="S6" i="1" s="1"/>
  <c r="R24" i="1"/>
  <c r="S24" i="1" s="1"/>
  <c r="R60" i="1"/>
  <c r="S60" i="1" s="1"/>
  <c r="R15" i="1"/>
  <c r="S15" i="1" s="1"/>
  <c r="R68" i="1"/>
  <c r="S68" i="1" s="1"/>
  <c r="R76" i="1"/>
  <c r="S76" i="1" s="1"/>
  <c r="S87" i="1"/>
  <c r="Q38" i="1"/>
  <c r="S38" i="1" s="1"/>
  <c r="Q16" i="1"/>
  <c r="S16" i="1" s="1"/>
  <c r="S41" i="1"/>
  <c r="S37" i="1"/>
  <c r="R22" i="1"/>
  <c r="S22" i="1" s="1"/>
  <c r="Q18" i="1"/>
  <c r="S18" i="1" s="1"/>
  <c r="S90" i="1"/>
  <c r="S83" i="1"/>
  <c r="Q4" i="1"/>
  <c r="S4" i="1" s="1"/>
  <c r="Q8" i="1"/>
  <c r="S8" i="1" s="1"/>
  <c r="S77" i="1"/>
  <c r="S27" i="1"/>
  <c r="S85" i="1"/>
  <c r="S26" i="1"/>
  <c r="R14" i="1"/>
  <c r="S14" i="1" s="1"/>
  <c r="S93" i="1"/>
  <c r="S58" i="1"/>
  <c r="S25" i="1"/>
  <c r="R13" i="1"/>
  <c r="S13" i="1" s="1"/>
  <c r="R21" i="1"/>
  <c r="S21" i="1" s="1"/>
  <c r="S3" i="1"/>
  <c r="S23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01" i="1" l="1"/>
  <c r="S117" i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<sst xmlns="http://schemas.openxmlformats.org/spreadsheetml/2006/main" count="656" uniqueCount="50">
  <si>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</si>
  <si>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</si>
  <si>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</si>
  <si>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</si>
  <si>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</si>
  <si>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</si>
  <si>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</si>
  <si>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</si>
  <si>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</si>
  <si>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</si>
  <si>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</si>
  <si>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</si>
  <si>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</si>
  <si>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</si>
  <si>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</si>
  <si>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</si>
  <si>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</si>
  <si>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</si>
  <si>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</si>
  <si>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</si>
  <si>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</si>
  <si>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</si>
  <si>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</si>
  <si>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</si>
  <si>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</si>
  <si>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</si>
  <si>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</si>
  <si>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</si>
  <si>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</si>
  <si>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</si>
  <si>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</si>
  <si>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</si>
  <si>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</si>
  <si>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</si>
  <si>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</si>
  <si>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</si>
  <si>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</si>
  <si>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</si>
  <si>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</si>
  <si>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</si>
  <si>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</si>
  <si>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</si>
  <si>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</si>
  <si>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</si>
  <si>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</si>
  <si>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</si>
  <si>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</si>
  <si>
    <t>Sum of Avg</t>
  </si>
  <si>
    <t xml:space="preserve">scale_weak_epyc_job_12829.out </t>
  </si>
  <si>
    <t xml:space="preserve">scale_weak_epyc_epyc007_2023-06-15_20-44-05.csv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</si>
</sst>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[scalability_weak.xlsx]pivot!ExecutionsCount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pivot!$B$5:$B$18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A39-B523-3C6EFF9C105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pivot!$C$5:$C$18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99-4A39-B523-3C6EFF9C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02928"/>
        <c:axId val="1144904848"/>
      </c:lineChart>
      <c:catAx>
        <c:axId val="1144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4848"/>
        <c:crosses val="autoZero"/>
        <c:auto val="1"/>
        <c:lblAlgn val="ctr"/>
        <c:lblOffset val="100"/>
        <c:noMultiLvlLbl val="0"/>
      </c:catAx>
      <c:valAx>
        <c:axId val="114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times'!$B$3:$B$6</c:f>
              <c:strCache>
                <c:ptCount val="1"/>
                <c:pt idx="0">
                  <c:v>e1 - 100000 -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times'!$B$7:$B$20</c:f>
              <c:numCache>
                <c:formatCode>#,##0.00</c:formatCode>
                <c:ptCount val="7"/>
                <c:pt idx="0">
                  <c:v>30.545633800000001</c:v>
                </c:pt>
                <c:pt idx="1">
                  <c:v>29.966101600000002</c:v>
                </c:pt>
                <c:pt idx="2">
                  <c:v>29.9766078</c:v>
                </c:pt>
                <c:pt idx="3">
                  <c:v>29.818785000000002</c:v>
                </c:pt>
                <c:pt idx="4">
                  <c:v>30.099915799999998</c:v>
                </c:pt>
                <c:pt idx="5">
                  <c:v>30.5554144</c:v>
                </c:pt>
                <c:pt idx="6">
                  <c:v>33.175865599999995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CD8-8329-4F14B123E98F}"/>
            </c:ext>
          </c:extLst>
        </c:ser>
        <c:ser>
          <c:idx val="1"/>
          <c:order val="1"/>
          <c:tx>
            <c:strRef>
              <c:f>'pivot times'!$C$3:$C$6</c:f>
              <c:strCache>
                <c:ptCount val="1"/>
                <c:pt idx="0">
                  <c:v>e1 - 100000 -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times'!$C$7:$C$20</c:f>
              <c:numCache>
                <c:formatCode>General</c:formatCode>
                <c:ptCount val="7"/>
                <c:pt idx="0">
                  <c:v>2.8541710768314108E-2</c:v>
                </c:pt>
                <c:pt idx="1">
                  <c:v>6.1952471874058397E-2</c:v>
                </c:pt>
                <c:pt idx="2">
                  <c:v>3.7680710069811926E-2</c:v>
                </c:pt>
                <c:pt idx="3">
                  <c:v>5.4399159216014209E-2</c:v>
                </c:pt>
                <c:pt idx="4">
                  <c:v>7.3139375938993043E-2</c:v>
                </c:pt>
                <c:pt idx="5">
                  <c:v>6.2277069079693076E-2</c:v>
                </c:pt>
                <c:pt idx="6">
                  <c:v>0.24360845401510045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CD8-8329-4F14B123E98F}"/>
            </c:ext>
          </c:extLst>
        </c:ser>
        <c:ser>
          <c:idx val="2"/>
          <c:order val="2"/>
          <c:tx>
            <c:strRef>
              <c:f>'pivot times'!$D$3:$D$6</c:f>
              <c:strCache>
                <c:ptCount val="1"/>
                <c:pt idx="0">
                  <c:v>i - 0 -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times'!$D$7:$D$20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1.4143613999999998</c:v>
                </c:pt>
                <c:pt idx="3">
                  <c:v>1.4580714000000001</c:v>
                </c:pt>
                <c:pt idx="4">
                  <c:v>1.6969128000000002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CD8-8329-4F14B123E98F}"/>
            </c:ext>
          </c:extLst>
        </c:ser>
        <c:ser>
          <c:idx val="3"/>
          <c:order val="3"/>
          <c:tx>
            <c:strRef>
              <c:f>'pivot times'!$E$3:$E$6</c:f>
              <c:strCache>
                <c:ptCount val="1"/>
                <c:pt idx="0">
                  <c:v>i - 0 -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times'!$E$7:$E$20</c:f>
              <c:numCache>
                <c:formatCode>General</c:formatCode>
                <c:ptCount val="7"/>
                <c:pt idx="0">
                  <c:v>1.0530209875707834E-3</c:v>
                </c:pt>
                <c:pt idx="1">
                  <c:v>1.0931910526547831E-2</c:v>
                </c:pt>
                <c:pt idx="2">
                  <c:v>8.0558087669955813E-2</c:v>
                </c:pt>
                <c:pt idx="3">
                  <c:v>7.4850709709302788E-3</c:v>
                </c:pt>
                <c:pt idx="4">
                  <c:v>7.092608290156617E-2</c:v>
                </c:pt>
                <c:pt idx="5">
                  <c:v>6.7991912413172637E-2</c:v>
                </c:pt>
                <c:pt idx="6">
                  <c:v>3.2750214212409562E-2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CD8-8329-4F14B12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calc'!$B$4:$B$6</c:f>
              <c:strCache>
                <c:ptCount val="1"/>
                <c:pt idx="0">
                  <c:v>e1 - 100000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calc'!$B$7:$B$20</c:f>
              <c:numCache>
                <c:formatCode>#,##0.00</c:formatCode>
                <c:ptCount val="7"/>
                <c:pt idx="0">
                  <c:v>30.545633800000001</c:v>
                </c:pt>
                <c:pt idx="1">
                  <c:v>29.966101600000002</c:v>
                </c:pt>
                <c:pt idx="2">
                  <c:v>29.9766078</c:v>
                </c:pt>
                <c:pt idx="3">
                  <c:v>29.818785000000002</c:v>
                </c:pt>
                <c:pt idx="4">
                  <c:v>30.099915799999998</c:v>
                </c:pt>
                <c:pt idx="5">
                  <c:v>30.5554144</c:v>
                </c:pt>
                <c:pt idx="6">
                  <c:v>33.175865599999995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41C-B11D-4F1DDF3AF80D}"/>
            </c:ext>
          </c:extLst>
        </c:ser>
        <c:ser>
          <c:idx val="1"/>
          <c:order val="1"/>
          <c:tx>
            <c:strRef>
              <c:f>'pivot calc'!$C$4:$C$6</c:f>
              <c:strCache>
                <c:ptCount val="1"/>
                <c:pt idx="0">
                  <c:v>i - 0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calc'!$C$7:$C$20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1.4143613999999998</c:v>
                </c:pt>
                <c:pt idx="3">
                  <c:v>1.4580714000000001</c:v>
                </c:pt>
                <c:pt idx="4">
                  <c:v>1.6969128000000002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41C-B11D-4F1DDF3A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5</xdr:row>
      <xdr:rowOff>66675</xdr:rowOff>
    </xdr:from>
    <xdr:to>
      <xdr:col>70</xdr:col>
      <xdr:colOff>1447800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263E-F66E-7A5E-3F91-19ED48A2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92.85579050926" createdVersion="8" refreshedVersion="8" minRefreshableVersion="3" recordCount="162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s v="i"/>
        <m u="1"/>
        <s v="e0" u="1"/>
        <s v="e2" u="1"/>
        <s v="e3" u="1"/>
      </sharedItems>
    </cacheField>
    <cacheField name="world_size" numFmtId="0">
      <sharedItems containsSemiMixedTypes="0" containsString="0" containsNumber="1" containsInteger="1" minValue="100" maxValue="289631" count="35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2400"/>
        <n v="144815"/>
        <n v="204800"/>
        <n v="289631"/>
        <n v="4000"/>
        <n v="5657"/>
        <n v="8000"/>
        <n v="11314"/>
        <n v="16000"/>
        <n v="22627"/>
        <n v="32000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32"/>
        <n v="64"/>
        <n v="57" u="1"/>
        <n v="34" u="1"/>
        <n v="59" u="1"/>
        <n v="36" u="1"/>
        <n v="61" u="1"/>
        <n v="38" u="1"/>
        <n v="63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62" u="1"/>
        <n v="39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.0358940000000001" maxValue="486.71338200000002"/>
    </cacheField>
    <cacheField name="t_io" numFmtId="0">
      <sharedItems containsSemiMixedTypes="0" containsString="0" containsNumber="1" minValue="1.438E-3" maxValue="336.93731600000001"/>
    </cacheField>
    <cacheField name="t_io_accumulator" numFmtId="0">
      <sharedItems containsSemiMixedTypes="0" containsString="0" containsNumber="1" minValue="0" maxValue="412.68453099999999"/>
    </cacheField>
    <cacheField name="t_io_accumulator_average" numFmtId="0">
      <sharedItems containsSemiMixedTypes="0" containsString="0" containsNumber="1" minValue="0" maxValue="17.942806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unt="1">
        <e v="#N/A"/>
      </sharedItems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n v="100"/>
    <x v="0"/>
    <x v="0"/>
    <n v="1"/>
    <n v="1.1043670000000001"/>
    <n v="4.8568E-2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586690000000001"/>
    <n v="5.6410000000000002E-3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592090000000001"/>
    <n v="5.6680000000000003E-3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0"/>
    <n v="100"/>
    <x v="0"/>
    <x v="0"/>
    <n v="1"/>
    <n v="1.066071"/>
    <n v="1.1214999999999999E-2"/>
    <n v="0"/>
    <n v="0"/>
    <s v="4"/>
    <s v="scale_weak_epyc_job_12817.out "/>
    <s v="scale_weak_epyc_epyc004_2023-06-15_18-55-34.csv "/>
    <s v="e1 100 100 100000 1 1"/>
    <x v="0"/>
    <e v="#N/A"/>
    <e v="#N/A"/>
    <e v="#N/A"/>
    <x v="0"/>
  </r>
  <r>
    <x v="0"/>
    <x v="1"/>
    <n v="100"/>
    <x v="0"/>
    <x v="1"/>
    <n v="1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x v="0"/>
    <e v="#N/A"/>
    <e v="#N/A"/>
    <e v="#N/A"/>
    <x v="0"/>
  </r>
  <r>
    <x v="0"/>
    <x v="2"/>
    <n v="100"/>
    <x v="0"/>
    <x v="2"/>
    <n v="1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x v="0"/>
    <e v="#N/A"/>
    <e v="#N/A"/>
    <e v="#N/A"/>
    <x v="0"/>
  </r>
  <r>
    <x v="0"/>
    <x v="3"/>
    <n v="100"/>
    <x v="0"/>
    <x v="3"/>
    <n v="1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x v="0"/>
    <e v="#N/A"/>
    <e v="#N/A"/>
    <e v="#N/A"/>
    <x v="0"/>
  </r>
  <r>
    <x v="0"/>
    <x v="4"/>
    <n v="100"/>
    <x v="0"/>
    <x v="4"/>
    <n v="1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x v="0"/>
    <e v="#N/A"/>
    <e v="#N/A"/>
    <e v="#N/A"/>
    <x v="0"/>
  </r>
  <r>
    <x v="0"/>
    <x v="5"/>
    <n v="100"/>
    <x v="0"/>
    <x v="5"/>
    <n v="1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x v="0"/>
    <e v="#N/A"/>
    <e v="#N/A"/>
    <e v="#N/A"/>
    <x v="0"/>
  </r>
  <r>
    <x v="0"/>
    <x v="6"/>
    <n v="100"/>
    <x v="0"/>
    <x v="6"/>
    <n v="1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x v="0"/>
    <e v="#N/A"/>
    <e v="#N/A"/>
    <e v="#N/A"/>
    <x v="0"/>
  </r>
  <r>
    <x v="0"/>
    <x v="7"/>
    <n v="100"/>
    <x v="0"/>
    <x v="7"/>
    <n v="1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x v="0"/>
    <e v="#N/A"/>
    <e v="#N/A"/>
    <e v="#N/A"/>
    <x v="0"/>
  </r>
  <r>
    <x v="0"/>
    <x v="8"/>
    <n v="100"/>
    <x v="0"/>
    <x v="8"/>
    <n v="1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x v="0"/>
    <e v="#N/A"/>
    <e v="#N/A"/>
    <e v="#N/A"/>
    <x v="0"/>
  </r>
  <r>
    <x v="0"/>
    <x v="9"/>
    <n v="100"/>
    <x v="0"/>
    <x v="9"/>
    <n v="1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x v="0"/>
    <e v="#N/A"/>
    <e v="#N/A"/>
    <e v="#N/A"/>
    <x v="0"/>
  </r>
  <r>
    <x v="0"/>
    <x v="10"/>
    <n v="100"/>
    <x v="0"/>
    <x v="10"/>
    <n v="1"/>
    <n v="2.7216230000000001"/>
    <n v="4.8294999999999998E-2"/>
    <n v="0.207038"/>
    <n v="2.0704E-2"/>
    <s v="4"/>
    <s v="scale_weak_epyc_job_12817.out "/>
    <s v="scale_weak_epyc_epyc004_2023-06-15_18-55-34.csv "/>
    <s v="e1 3200 100 100000 1 11"/>
    <x v="0"/>
    <e v="#N/A"/>
    <e v="#N/A"/>
    <e v="#N/A"/>
    <x v="0"/>
  </r>
  <r>
    <x v="0"/>
    <x v="11"/>
    <n v="100"/>
    <x v="0"/>
    <x v="11"/>
    <n v="1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x v="0"/>
    <e v="#N/A"/>
    <e v="#N/A"/>
    <e v="#N/A"/>
    <x v="0"/>
  </r>
  <r>
    <x v="0"/>
    <x v="12"/>
    <n v="100"/>
    <x v="0"/>
    <x v="12"/>
    <n v="1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x v="0"/>
    <e v="#N/A"/>
    <e v="#N/A"/>
    <e v="#N/A"/>
    <x v="0"/>
  </r>
  <r>
    <x v="0"/>
    <x v="13"/>
    <n v="100"/>
    <x v="0"/>
    <x v="13"/>
    <n v="1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x v="0"/>
    <e v="#N/A"/>
    <e v="#N/A"/>
    <e v="#N/A"/>
    <x v="0"/>
  </r>
  <r>
    <x v="0"/>
    <x v="14"/>
    <n v="100"/>
    <x v="0"/>
    <x v="14"/>
    <n v="1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x v="0"/>
    <e v="#N/A"/>
    <e v="#N/A"/>
    <e v="#N/A"/>
    <x v="0"/>
  </r>
  <r>
    <x v="0"/>
    <x v="15"/>
    <n v="100"/>
    <x v="0"/>
    <x v="15"/>
    <n v="1"/>
    <n v="39.055228"/>
    <n v="1.688869"/>
    <n v="4.2339200000000003"/>
    <n v="0.28226099999999998"/>
    <s v="4"/>
    <s v="scale_weak_epyc_job_12817.out "/>
    <s v="scale_weak_epyc_epyc004_2023-06-15_18-55-34.csv "/>
    <s v="e1 18102 100 100000 1 16"/>
    <x v="0"/>
    <e v="#N/A"/>
    <e v="#N/A"/>
    <e v="#N/A"/>
    <x v="0"/>
  </r>
  <r>
    <x v="0"/>
    <x v="16"/>
    <n v="100"/>
    <x v="0"/>
    <x v="16"/>
    <n v="1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x v="0"/>
    <e v="#N/A"/>
    <e v="#N/A"/>
    <e v="#N/A"/>
    <x v="0"/>
  </r>
  <r>
    <x v="0"/>
    <x v="17"/>
    <n v="100"/>
    <x v="0"/>
    <x v="17"/>
    <n v="1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x v="0"/>
    <e v="#N/A"/>
    <e v="#N/A"/>
    <e v="#N/A"/>
    <x v="0"/>
  </r>
  <r>
    <x v="0"/>
    <x v="18"/>
    <n v="100"/>
    <x v="0"/>
    <x v="18"/>
    <n v="1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x v="0"/>
    <e v="#N/A"/>
    <e v="#N/A"/>
    <e v="#N/A"/>
    <x v="0"/>
  </r>
  <r>
    <x v="0"/>
    <x v="19"/>
    <n v="100"/>
    <x v="0"/>
    <x v="19"/>
    <n v="1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x v="0"/>
    <e v="#N/A"/>
    <e v="#N/A"/>
    <e v="#N/A"/>
    <x v="0"/>
  </r>
  <r>
    <x v="1"/>
    <x v="0"/>
    <n v="0"/>
    <x v="1"/>
    <x v="0"/>
    <n v="1"/>
    <n v="1.0470619999999999"/>
    <n v="3.0569999999999998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0358940000000001"/>
    <n v="1.6249999999999999E-3"/>
    <n v="1.0430000000000001E-3"/>
    <n v="1.0430000000000001E-3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38216"/>
    <n v="1.8090000000000001E-3"/>
    <n v="1.8240000000000001E-3"/>
    <n v="9.1200000000000005E-4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505739999999999"/>
    <n v="1.8209999999999999E-3"/>
    <n v="2.232E-3"/>
    <n v="7.4399999999999998E-4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679080000000001"/>
    <n v="2.6610000000000002E-3"/>
    <n v="6.0130000000000001E-3"/>
    <n v="1.503E-3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53639"/>
    <n v="3.1089999999999998E-3"/>
    <n v="5.9690000000000003E-3"/>
    <n v="1.194E-3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869310000000001"/>
    <n v="3.5969999999999999E-3"/>
    <n v="4.0559999999999997E-3"/>
    <n v="6.7599999999999995E-4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89369"/>
    <n v="3.5370000000000002E-3"/>
    <n v="7.7939999999999997E-3"/>
    <n v="1.1130000000000001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3980000000001"/>
    <n v="5.352E-3"/>
    <n v="7.7270000000000004E-3"/>
    <n v="9.6599999999999995E-4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26417"/>
    <n v="1.4164E-2"/>
    <n v="9.4599999999999997E-3"/>
    <n v="1.0510000000000001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31035"/>
    <n v="1.3295E-2"/>
    <n v="9.2420000000000002E-3"/>
    <n v="9.2400000000000002E-4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161046"/>
    <n v="2.5547E-2"/>
    <n v="2.8420999999999998E-2"/>
    <n v="2.5839999999999999E-3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2414160000000001"/>
    <n v="5.6285000000000002E-2"/>
    <n v="3.4182999999999998E-2"/>
    <n v="2.849E-3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293309"/>
    <n v="8.4583000000000005E-2"/>
    <n v="0.146145"/>
    <n v="1.1242E-2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4665550000000001"/>
    <n v="0.156669"/>
    <n v="0.21302099999999999"/>
    <n v="1.5216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7853969999999999"/>
    <n v="0.317801"/>
    <n v="0.43418400000000001"/>
    <n v="2.8946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2.4054090000000001"/>
    <n v="0.61494899999999997"/>
    <n v="0.77458700000000003"/>
    <n v="4.8411999999999997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3.5756250000000001"/>
    <n v="1.2108890000000001"/>
    <n v="1.3902429999999999"/>
    <n v="8.1779000000000004E-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5.6504779999999997"/>
    <n v="2.2734730000000001"/>
    <n v="2.8858809999999999"/>
    <n v="0.160327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0.049576999999999"/>
    <n v="4.6764770000000002"/>
    <n v="5.505916"/>
    <n v="0.28978500000000001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19.293481"/>
    <n v="10.114602"/>
    <n v="11.97481"/>
    <n v="0.59874000000000005"/>
    <s v="5"/>
    <s v="scale_weak_epyc_job_12818.out "/>
    <s v="scale_weak_epyc_epyc005_2023-06-15_18-58-07.csv "/>
    <s v="i 102400 0 0 1 21"/>
    <x v="0"/>
    <e v="#N/A"/>
    <e v="#N/A"/>
    <e v="#N/A"/>
    <x v="0"/>
  </r>
  <r>
    <x v="1"/>
    <x v="21"/>
    <n v="0"/>
    <x v="1"/>
    <x v="21"/>
    <n v="1"/>
    <n v="40.651629"/>
    <n v="21.630703"/>
    <n v="24.793455000000002"/>
    <n v="1.1806410000000001"/>
    <s v="5"/>
    <s v="scale_weak_epyc_job_12818.out "/>
    <s v="scale_weak_epyc_epyc005_2023-06-15_18-58-07.csv "/>
    <s v="i 144815 0 0 1 22"/>
    <x v="0"/>
    <e v="#N/A"/>
    <e v="#N/A"/>
    <e v="#N/A"/>
    <x v="0"/>
  </r>
  <r>
    <x v="1"/>
    <x v="22"/>
    <n v="0"/>
    <x v="1"/>
    <x v="22"/>
    <n v="1"/>
    <n v="102.27620899999999"/>
    <n v="68.892443999999998"/>
    <n v="61.048924999999997"/>
    <n v="2.7749510000000002"/>
    <s v="5"/>
    <s v="scale_weak_epyc_job_12818.out "/>
    <s v="scale_weak_epyc_epyc005_2023-06-15_18-58-07.csv "/>
    <s v="i 204800 0 0 1 23"/>
    <x v="0"/>
    <e v="#N/A"/>
    <e v="#N/A"/>
    <e v="#N/A"/>
    <x v="0"/>
  </r>
  <r>
    <x v="1"/>
    <x v="23"/>
    <n v="0"/>
    <x v="1"/>
    <x v="23"/>
    <n v="1"/>
    <n v="401.35363599999999"/>
    <n v="336.93731600000001"/>
    <n v="382.62365599999998"/>
    <n v="16.635811"/>
    <s v="5"/>
    <s v="scale_weak_epyc_job_12818.out "/>
    <s v="scale_weak_epyc_epyc005_2023-06-15_18-58-07.csv "/>
    <s v="i 289631 0 0 1 24"/>
    <x v="0"/>
    <e v="#N/A"/>
    <e v="#N/A"/>
    <e v="#N/A"/>
    <x v="0"/>
  </r>
  <r>
    <x v="1"/>
    <x v="0"/>
    <n v="0"/>
    <x v="1"/>
    <x v="0"/>
    <n v="1"/>
    <n v="1.045404"/>
    <n v="2.2239999999999998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0363599999999999"/>
    <n v="1.508E-3"/>
    <n v="7.5500000000000003E-4"/>
    <n v="7.5500000000000003E-4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403709999999999"/>
    <n v="1.438E-3"/>
    <n v="1.3879999999999999E-3"/>
    <n v="6.9399999999999996E-4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43558"/>
    <n v="1.872E-3"/>
    <n v="3.398E-3"/>
    <n v="1.1329999999999999E-3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50592"/>
    <n v="2.6740000000000002E-3"/>
    <n v="5.7540000000000004E-3"/>
    <n v="1.438E-3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59712"/>
    <n v="2.575E-3"/>
    <n v="5.3790000000000001E-3"/>
    <n v="1.0759999999999999E-3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77693"/>
    <n v="3.437E-3"/>
    <n v="7.1789999999999996E-3"/>
    <n v="1.196E-3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628979999999999"/>
    <n v="5.5019999999999999E-3"/>
    <n v="1.1434E-2"/>
    <n v="1.6329999999999999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5470000000001"/>
    <n v="5.5820000000000002E-3"/>
    <n v="6.1869999999999998E-3"/>
    <n v="7.7300000000000003E-4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20269"/>
    <n v="1.0017E-2"/>
    <n v="2.0573999999999999E-2"/>
    <n v="2.2859999999999998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27553"/>
    <n v="1.6279999999999999E-2"/>
    <n v="2.1536E-2"/>
    <n v="2.1540000000000001E-3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1754690000000001"/>
    <n v="3.1988000000000003E-2"/>
    <n v="6.1677999999999997E-2"/>
    <n v="5.607E-3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240108"/>
    <n v="4.9576000000000002E-2"/>
    <n v="4.5901999999999998E-2"/>
    <n v="3.8249999999999998E-3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321593"/>
    <n v="8.9320999999999998E-2"/>
    <n v="0.107264"/>
    <n v="8.2509999999999997E-3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4887699999999999"/>
    <n v="0.16595599999999999"/>
    <n v="0.162076"/>
    <n v="1.1577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8288720000000001"/>
    <n v="0.32147900000000001"/>
    <n v="0.30077799999999999"/>
    <n v="2.0052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3.2415280000000002"/>
    <n v="1.1372340000000001"/>
    <n v="0.92391000000000001"/>
    <n v="5.7743999999999997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4.7356889999999998"/>
    <n v="1.3839170000000001"/>
    <n v="2.0153829999999999"/>
    <n v="0.11855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6.713374"/>
    <n v="2.8959630000000001"/>
    <n v="2.4684949999999999"/>
    <n v="0.13713900000000001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1.639747"/>
    <n v="5.223039"/>
    <n v="5.1993580000000001"/>
    <n v="0.27365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22.817648999999999"/>
    <n v="10.692543000000001"/>
    <n v="10.652994"/>
    <n v="0.53264999999999996"/>
    <s v="5"/>
    <s v="scale_weak_epyc_job_12818.out "/>
    <s v="scale_weak_epyc_epyc005_2023-06-15_18-58-07.csv "/>
    <s v="i 102400 0 0 1 21"/>
    <x v="0"/>
    <e v="#N/A"/>
    <e v="#N/A"/>
    <e v="#N/A"/>
    <x v="0"/>
  </r>
  <r>
    <x v="1"/>
    <x v="21"/>
    <n v="0"/>
    <x v="1"/>
    <x v="21"/>
    <n v="1"/>
    <n v="42.612777000000001"/>
    <n v="23.146661000000002"/>
    <n v="24.411111999999999"/>
    <n v="1.162434"/>
    <s v="5"/>
    <s v="scale_weak_epyc_job_12818.out "/>
    <s v="scale_weak_epyc_epyc005_2023-06-15_18-58-07.csv "/>
    <s v="i 144815 0 0 1 22"/>
    <x v="0"/>
    <e v="#N/A"/>
    <e v="#N/A"/>
    <e v="#N/A"/>
    <x v="0"/>
  </r>
  <r>
    <x v="1"/>
    <x v="22"/>
    <n v="0"/>
    <x v="1"/>
    <x v="22"/>
    <n v="1"/>
    <n v="138.59003999999999"/>
    <n v="95.892439999999993"/>
    <n v="47.450896"/>
    <n v="2.1568589999999999"/>
    <s v="5"/>
    <s v="scale_weak_epyc_job_12818.out "/>
    <s v="scale_weak_epyc_epyc005_2023-06-15_18-58-07.csv "/>
    <s v="i 204800 0 0 1 23"/>
    <x v="0"/>
    <e v="#N/A"/>
    <e v="#N/A"/>
    <e v="#N/A"/>
    <x v="0"/>
  </r>
  <r>
    <x v="1"/>
    <x v="23"/>
    <n v="0"/>
    <x v="1"/>
    <x v="23"/>
    <n v="1"/>
    <n v="315.192047"/>
    <n v="253.90576899999999"/>
    <n v="412.68453099999999"/>
    <n v="17.942806000000001"/>
    <s v="5"/>
    <s v="scale_weak_epyc_job_12818.out "/>
    <s v="scale_weak_epyc_epyc005_2023-06-15_18-58-07.csv "/>
    <s v="i 289631 0 0 1 24"/>
    <x v="0"/>
    <e v="#N/A"/>
    <e v="#N/A"/>
    <e v="#N/A"/>
    <x v="0"/>
  </r>
  <r>
    <x v="1"/>
    <x v="0"/>
    <n v="0"/>
    <x v="1"/>
    <x v="0"/>
    <n v="1"/>
    <n v="1.0391349999999999"/>
    <n v="3.3370000000000001E-3"/>
    <n v="0"/>
    <n v="0"/>
    <s v="5"/>
    <s v="scale_weak_epyc_job_12818.out "/>
    <s v="scale_weak_epyc_epyc005_2023-06-15_18-58-07.csv "/>
    <s v="i 100 0 0 1 1"/>
    <x v="0"/>
    <e v="#N/A"/>
    <e v="#N/A"/>
    <e v="#N/A"/>
    <x v="0"/>
  </r>
  <r>
    <x v="1"/>
    <x v="1"/>
    <n v="0"/>
    <x v="1"/>
    <x v="1"/>
    <n v="1"/>
    <n v="1.178372"/>
    <n v="0.145181"/>
    <n v="6.38E-4"/>
    <n v="6.38E-4"/>
    <s v="5"/>
    <s v="scale_weak_epyc_job_12818.out "/>
    <s v="scale_weak_epyc_epyc005_2023-06-15_18-58-07.csv "/>
    <s v="i 141 0 0 1 2"/>
    <x v="0"/>
    <e v="#N/A"/>
    <e v="#N/A"/>
    <e v="#N/A"/>
    <x v="0"/>
  </r>
  <r>
    <x v="1"/>
    <x v="2"/>
    <n v="0"/>
    <x v="1"/>
    <x v="2"/>
    <n v="1"/>
    <n v="1.043007"/>
    <n v="1.9350000000000001E-3"/>
    <n v="2.114E-3"/>
    <n v="1.057E-3"/>
    <s v="5"/>
    <s v="scale_weak_epyc_job_12818.out "/>
    <s v="scale_weak_epyc_epyc005_2023-06-15_18-58-07.csv "/>
    <s v="i 200 0 0 1 3"/>
    <x v="0"/>
    <e v="#N/A"/>
    <e v="#N/A"/>
    <e v="#N/A"/>
    <x v="0"/>
  </r>
  <r>
    <x v="1"/>
    <x v="3"/>
    <n v="0"/>
    <x v="1"/>
    <x v="3"/>
    <n v="1"/>
    <n v="1.0600879999999999"/>
    <n v="2.3419999999999999E-3"/>
    <n v="1.653E-3"/>
    <n v="5.5099999999999995E-4"/>
    <s v="5"/>
    <s v="scale_weak_epyc_job_12818.out "/>
    <s v="scale_weak_epyc_epyc005_2023-06-15_18-58-07.csv "/>
    <s v="i 283 0 0 1 4"/>
    <x v="0"/>
    <e v="#N/A"/>
    <e v="#N/A"/>
    <e v="#N/A"/>
    <x v="0"/>
  </r>
  <r>
    <x v="1"/>
    <x v="4"/>
    <n v="0"/>
    <x v="1"/>
    <x v="4"/>
    <n v="1"/>
    <n v="1.0504929999999999"/>
    <n v="3.1059999999999998E-3"/>
    <n v="3.6649999999999999E-3"/>
    <n v="9.1600000000000004E-4"/>
    <s v="5"/>
    <s v="scale_weak_epyc_job_12818.out "/>
    <s v="scale_weak_epyc_epyc005_2023-06-15_18-58-07.csv "/>
    <s v="i 400 0 0 1 5"/>
    <x v="0"/>
    <e v="#N/A"/>
    <e v="#N/A"/>
    <e v="#N/A"/>
    <x v="0"/>
  </r>
  <r>
    <x v="1"/>
    <x v="5"/>
    <n v="0"/>
    <x v="1"/>
    <x v="5"/>
    <n v="1"/>
    <n v="1.0671409999999999"/>
    <n v="2.6289999999999998E-3"/>
    <n v="4.5149999999999999E-3"/>
    <n v="9.0300000000000005E-4"/>
    <s v="5"/>
    <s v="scale_weak_epyc_job_12818.out "/>
    <s v="scale_weak_epyc_epyc005_2023-06-15_18-58-07.csv "/>
    <s v="i 566 0 0 1 6"/>
    <x v="0"/>
    <e v="#N/A"/>
    <e v="#N/A"/>
    <e v="#N/A"/>
    <x v="0"/>
  </r>
  <r>
    <x v="1"/>
    <x v="6"/>
    <n v="0"/>
    <x v="1"/>
    <x v="6"/>
    <n v="1"/>
    <n v="1.0677479999999999"/>
    <n v="3.6549999999999998E-3"/>
    <n v="8.2089999999999993E-3"/>
    <n v="1.3680000000000001E-3"/>
    <s v="5"/>
    <s v="scale_weak_epyc_job_12818.out "/>
    <s v="scale_weak_epyc_epyc005_2023-06-15_18-58-07.csv "/>
    <s v="i 800 0 0 1 7"/>
    <x v="0"/>
    <e v="#N/A"/>
    <e v="#N/A"/>
    <e v="#N/A"/>
    <x v="0"/>
  </r>
  <r>
    <x v="1"/>
    <x v="7"/>
    <n v="0"/>
    <x v="1"/>
    <x v="7"/>
    <n v="1"/>
    <n v="1.092632"/>
    <n v="4.6430000000000004E-3"/>
    <n v="8.371E-3"/>
    <n v="1.196E-3"/>
    <s v="5"/>
    <s v="scale_weak_epyc_job_12818.out "/>
    <s v="scale_weak_epyc_epyc005_2023-06-15_18-58-07.csv "/>
    <s v="i 1131 0 0 1 8"/>
    <x v="0"/>
    <e v="#N/A"/>
    <e v="#N/A"/>
    <e v="#N/A"/>
    <x v="0"/>
  </r>
  <r>
    <x v="1"/>
    <x v="8"/>
    <n v="0"/>
    <x v="1"/>
    <x v="8"/>
    <n v="1"/>
    <n v="1.1110169999999999"/>
    <n v="7.3980000000000001E-3"/>
    <n v="1.0245000000000001E-2"/>
    <n v="1.281E-3"/>
    <s v="5"/>
    <s v="scale_weak_epyc_job_12818.out "/>
    <s v="scale_weak_epyc_epyc005_2023-06-15_18-58-07.csv "/>
    <s v="i 1600 0 0 1 9"/>
    <x v="0"/>
    <e v="#N/A"/>
    <e v="#N/A"/>
    <e v="#N/A"/>
    <x v="0"/>
  </r>
  <r>
    <x v="1"/>
    <x v="9"/>
    <n v="0"/>
    <x v="1"/>
    <x v="9"/>
    <n v="1"/>
    <n v="1.1312169999999999"/>
    <n v="8.6789999999999992E-3"/>
    <n v="1.2403000000000001E-2"/>
    <n v="1.3780000000000001E-3"/>
    <s v="5"/>
    <s v="scale_weak_epyc_job_12818.out "/>
    <s v="scale_weak_epyc_epyc005_2023-06-15_18-58-07.csv "/>
    <s v="i 2263 0 0 1 10"/>
    <x v="0"/>
    <e v="#N/A"/>
    <e v="#N/A"/>
    <e v="#N/A"/>
    <x v="0"/>
  </r>
  <r>
    <x v="1"/>
    <x v="10"/>
    <n v="0"/>
    <x v="1"/>
    <x v="10"/>
    <n v="1"/>
    <n v="1.1449339999999999"/>
    <n v="1.4357999999999999E-2"/>
    <n v="1.2584E-2"/>
    <n v="1.258E-3"/>
    <s v="5"/>
    <s v="scale_weak_epyc_job_12818.out "/>
    <s v="scale_weak_epyc_epyc005_2023-06-15_18-58-07.csv "/>
    <s v="i 3200 0 0 1 11"/>
    <x v="0"/>
    <e v="#N/A"/>
    <e v="#N/A"/>
    <e v="#N/A"/>
    <x v="0"/>
  </r>
  <r>
    <x v="1"/>
    <x v="11"/>
    <n v="0"/>
    <x v="1"/>
    <x v="11"/>
    <n v="1"/>
    <n v="1.301145"/>
    <n v="0.15131"/>
    <n v="0.73095100000000002"/>
    <n v="6.6449999999999995E-2"/>
    <s v="5"/>
    <s v="scale_weak_epyc_job_12818.out "/>
    <s v="scale_weak_epyc_epyc005_2023-06-15_18-58-07.csv "/>
    <s v="i 4525 0 0 1 12"/>
    <x v="0"/>
    <e v="#N/A"/>
    <e v="#N/A"/>
    <e v="#N/A"/>
    <x v="0"/>
  </r>
  <r>
    <x v="1"/>
    <x v="12"/>
    <n v="0"/>
    <x v="1"/>
    <x v="12"/>
    <n v="1"/>
    <n v="1.5624070000000001"/>
    <n v="0.36967699999999998"/>
    <n v="0.873201"/>
    <n v="7.2766999999999998E-2"/>
    <s v="5"/>
    <s v="scale_weak_epyc_job_12818.out "/>
    <s v="scale_weak_epyc_epyc005_2023-06-15_18-58-07.csv "/>
    <s v="i 6400 0 0 1 13"/>
    <x v="0"/>
    <e v="#N/A"/>
    <e v="#N/A"/>
    <e v="#N/A"/>
    <x v="0"/>
  </r>
  <r>
    <x v="1"/>
    <x v="13"/>
    <n v="0"/>
    <x v="1"/>
    <x v="13"/>
    <n v="1"/>
    <n v="1.4091670000000001"/>
    <n v="0.191357"/>
    <n v="0.13123499999999999"/>
    <n v="1.0095E-2"/>
    <s v="5"/>
    <s v="scale_weak_epyc_job_12818.out "/>
    <s v="scale_weak_epyc_epyc005_2023-06-15_18-58-07.csv "/>
    <s v="i 9051 0 0 1 14"/>
    <x v="0"/>
    <e v="#N/A"/>
    <e v="#N/A"/>
    <e v="#N/A"/>
    <x v="0"/>
  </r>
  <r>
    <x v="1"/>
    <x v="14"/>
    <n v="0"/>
    <x v="1"/>
    <x v="14"/>
    <n v="1"/>
    <n v="1.5021"/>
    <n v="0.17230599999999999"/>
    <n v="0.19104699999999999"/>
    <n v="1.3646E-2"/>
    <s v="5"/>
    <s v="scale_weak_epyc_job_12818.out "/>
    <s v="scale_weak_epyc_epyc005_2023-06-15_18-58-07.csv "/>
    <s v="i 12800 0 0 1 15"/>
    <x v="0"/>
    <e v="#N/A"/>
    <e v="#N/A"/>
    <e v="#N/A"/>
    <x v="0"/>
  </r>
  <r>
    <x v="1"/>
    <x v="15"/>
    <n v="0"/>
    <x v="1"/>
    <x v="15"/>
    <n v="1"/>
    <n v="1.8246709999999999"/>
    <n v="0.31963900000000001"/>
    <n v="0.392125"/>
    <n v="2.6141999999999999E-2"/>
    <s v="5"/>
    <s v="scale_weak_epyc_job_12818.out "/>
    <s v="scale_weak_epyc_epyc005_2023-06-15_18-58-07.csv "/>
    <s v="i 18102 0 0 1 16"/>
    <x v="0"/>
    <e v="#N/A"/>
    <e v="#N/A"/>
    <e v="#N/A"/>
    <x v="0"/>
  </r>
  <r>
    <x v="1"/>
    <x v="16"/>
    <n v="0"/>
    <x v="1"/>
    <x v="16"/>
    <n v="1"/>
    <n v="2.6429550000000002"/>
    <n v="0.61705399999999999"/>
    <n v="0.74467899999999998"/>
    <n v="4.6542E-2"/>
    <s v="5"/>
    <s v="scale_weak_epyc_job_12818.out "/>
    <s v="scale_weak_epyc_epyc005_2023-06-15_18-58-07.csv "/>
    <s v="i 25600 0 0 1 17"/>
    <x v="0"/>
    <e v="#N/A"/>
    <e v="#N/A"/>
    <e v="#N/A"/>
    <x v="0"/>
  </r>
  <r>
    <x v="1"/>
    <x v="17"/>
    <n v="0"/>
    <x v="1"/>
    <x v="17"/>
    <n v="1"/>
    <n v="3.5282650000000002"/>
    <n v="1.1727050000000001"/>
    <n v="1.427753"/>
    <n v="8.3985000000000004E-2"/>
    <s v="5"/>
    <s v="scale_weak_epyc_job_12818.out "/>
    <s v="scale_weak_epyc_epyc005_2023-06-15_18-58-07.csv "/>
    <s v="i 36204 0 0 1 18"/>
    <x v="0"/>
    <e v="#N/A"/>
    <e v="#N/A"/>
    <e v="#N/A"/>
    <x v="0"/>
  </r>
  <r>
    <x v="1"/>
    <x v="18"/>
    <n v="0"/>
    <x v="1"/>
    <x v="18"/>
    <n v="1"/>
    <n v="5.79122"/>
    <n v="2.387648"/>
    <n v="2.9431799999999999"/>
    <n v="0.16350999999999999"/>
    <s v="5"/>
    <s v="scale_weak_epyc_job_12818.out "/>
    <s v="scale_weak_epyc_epyc005_2023-06-15_18-58-07.csv "/>
    <s v="i 51200 0 0 1 19"/>
    <x v="0"/>
    <e v="#N/A"/>
    <e v="#N/A"/>
    <e v="#N/A"/>
    <x v="0"/>
  </r>
  <r>
    <x v="1"/>
    <x v="19"/>
    <n v="0"/>
    <x v="1"/>
    <x v="19"/>
    <n v="1"/>
    <n v="10.481263"/>
    <n v="4.9198899999999997"/>
    <n v="4.882714"/>
    <n v="0.25698500000000002"/>
    <s v="5"/>
    <s v="scale_weak_epyc_job_12818.out "/>
    <s v="scale_weak_epyc_epyc005_2023-06-15_18-58-07.csv "/>
    <s v="i 72408 0 0 1 20"/>
    <x v="0"/>
    <e v="#N/A"/>
    <e v="#N/A"/>
    <e v="#N/A"/>
    <x v="0"/>
  </r>
  <r>
    <x v="1"/>
    <x v="20"/>
    <n v="0"/>
    <x v="1"/>
    <x v="20"/>
    <n v="1"/>
    <n v="22.311233999999999"/>
    <n v="10.128748999999999"/>
    <n v="10.249594"/>
    <n v="0.51248000000000005"/>
    <s v="5"/>
    <s v="scale_weak_epyc_job_12818.out "/>
    <s v="scale_weak_epyc_epyc005_2023-06-15_18-58-07.csv "/>
    <s v="i 102400 0 0 1 21"/>
    <x v="0"/>
    <e v="#N/A"/>
    <e v="#N/A"/>
    <e v="#N/A"/>
    <x v="0"/>
  </r>
  <r>
    <x v="1"/>
    <x v="24"/>
    <n v="0"/>
    <x v="1"/>
    <x v="0"/>
    <n v="1"/>
    <n v="1.3027610000000001"/>
    <n v="9.3959999999999998E-3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295509999999999"/>
    <n v="3.7477000000000003E-2"/>
    <n v="9.7990000000000004E-3"/>
    <n v="9.7990000000000004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733709999999999"/>
    <n v="6.5931000000000003E-2"/>
    <n v="3.1112999999999998E-2"/>
    <n v="1.037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3714"/>
    <n v="0.122033"/>
    <n v="8.8363999999999998E-2"/>
    <n v="1.2623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8059780000000001"/>
    <n v="0.40916599999999997"/>
    <n v="0.34435300000000002"/>
    <n v="2.2957000000000002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2.132269"/>
    <n v="0.461316"/>
    <n v="0.75442900000000002"/>
    <n v="2.4336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788140000000001"/>
    <n v="0.90352699999999997"/>
    <n v="1.791345"/>
    <n v="2.8434000000000001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56019999999999"/>
    <n v="1.2081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592040000000001"/>
    <n v="6.6758999999999999E-2"/>
    <n v="3.5982E-2"/>
    <n v="3.5982E-2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575237"/>
    <n v="0.27060200000000001"/>
    <n v="7.4438000000000004E-2"/>
    <n v="2.4813000000000002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464630000000001"/>
    <n v="0.126441"/>
    <n v="0.103101"/>
    <n v="1.4729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640048"/>
    <n v="0.27185599999999999"/>
    <n v="0.47420099999999998"/>
    <n v="3.1613000000000002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2.0027789999999999"/>
    <n v="0.44929400000000003"/>
    <n v="0.73805900000000002"/>
    <n v="2.3807999999999999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3157399999999999"/>
    <n v="0.94814600000000004"/>
    <n v="1.840058"/>
    <n v="2.9207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3739"/>
    <n v="1.136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319669999999999"/>
    <n v="4.1103000000000001E-2"/>
    <n v="9.639E-3"/>
    <n v="9.639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67256"/>
    <n v="6.9151000000000004E-2"/>
    <n v="3.5163E-2"/>
    <n v="1.172100000000000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52539"/>
    <n v="0.12512799999999999"/>
    <n v="9.4410999999999995E-2"/>
    <n v="1.3487000000000001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702647"/>
    <n v="0.23214099999999999"/>
    <n v="0.32475900000000002"/>
    <n v="2.1651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713620000000001"/>
    <n v="0.45086300000000001"/>
    <n v="0.67147900000000005"/>
    <n v="2.1661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335829999999999"/>
    <n v="0.89840200000000003"/>
    <n v="1.8021240000000001"/>
    <n v="2.8604999999999998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4972"/>
    <n v="1.1986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480760000000001"/>
    <n v="3.6752E-2"/>
    <n v="9.4240000000000001E-3"/>
    <n v="9.4240000000000001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748499999999999"/>
    <n v="7.0675000000000002E-2"/>
    <n v="3.2917000000000002E-2"/>
    <n v="1.0972000000000001E-2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092"/>
    <n v="0.12867999999999999"/>
    <n v="9.8809999999999995E-2"/>
    <n v="1.4116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6034759999999999"/>
    <n v="0.24205299999999999"/>
    <n v="0.32980100000000001"/>
    <n v="2.1987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504109999999999"/>
    <n v="0.46751900000000002"/>
    <n v="0.78787499999999999"/>
    <n v="2.5415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522570000000002"/>
    <n v="0.89590400000000003"/>
    <n v="1.9200630000000001"/>
    <n v="3.0477000000000001E-2"/>
    <s v="4"/>
    <s v="scale_weak_epyc_job_12819.out "/>
    <s v="scale_weak_epyc_epyc004_2023-06-15_19-21-06.csv "/>
    <s v="i 32000 0 0 1 64"/>
    <x v="0"/>
    <e v="#N/A"/>
    <e v="#N/A"/>
    <e v="#N/A"/>
    <x v="0"/>
  </r>
  <r>
    <x v="1"/>
    <x v="24"/>
    <n v="0"/>
    <x v="1"/>
    <x v="0"/>
    <n v="1"/>
    <n v="1.3052159999999999"/>
    <n v="1.2852000000000001E-2"/>
    <n v="0"/>
    <n v="0"/>
    <s v="4"/>
    <s v="scale_weak_epyc_job_12819.out "/>
    <s v="scale_weak_epyc_epyc004_2023-06-15_19-21-06.csv "/>
    <s v="i 4000 0 0 1 1"/>
    <x v="0"/>
    <e v="#N/A"/>
    <e v="#N/A"/>
    <e v="#N/A"/>
    <x v="0"/>
  </r>
  <r>
    <x v="1"/>
    <x v="25"/>
    <n v="0"/>
    <x v="1"/>
    <x v="1"/>
    <n v="1"/>
    <n v="1.345583"/>
    <n v="3.6457000000000003E-2"/>
    <n v="9.5989999999999999E-3"/>
    <n v="9.5989999999999999E-3"/>
    <s v="4"/>
    <s v="scale_weak_epyc_job_12819.out "/>
    <s v="scale_weak_epyc_epyc004_2023-06-15_19-21-06.csv "/>
    <s v="i 5657 0 0 1 2"/>
    <x v="0"/>
    <e v="#N/A"/>
    <e v="#N/A"/>
    <e v="#N/A"/>
    <x v="0"/>
  </r>
  <r>
    <x v="1"/>
    <x v="26"/>
    <n v="0"/>
    <x v="1"/>
    <x v="3"/>
    <n v="1"/>
    <n v="1.3810929999999999"/>
    <n v="6.5784999999999996E-2"/>
    <n v="2.9607000000000001E-2"/>
    <n v="9.8689999999999993E-3"/>
    <s v="4"/>
    <s v="scale_weak_epyc_job_12819.out "/>
    <s v="scale_weak_epyc_epyc004_2023-06-15_19-21-06.csv "/>
    <s v="i 8000 0 0 1 4"/>
    <x v="0"/>
    <e v="#N/A"/>
    <e v="#N/A"/>
    <e v="#N/A"/>
    <x v="0"/>
  </r>
  <r>
    <x v="1"/>
    <x v="27"/>
    <n v="0"/>
    <x v="1"/>
    <x v="7"/>
    <n v="1"/>
    <n v="1.4667209999999999"/>
    <n v="0.127861"/>
    <n v="0.10173699999999999"/>
    <n v="1.4534E-2"/>
    <s v="4"/>
    <s v="scale_weak_epyc_job_12819.out "/>
    <s v="scale_weak_epyc_epyc004_2023-06-15_19-21-06.csv "/>
    <s v="i 11314 0 0 1 8"/>
    <x v="0"/>
    <e v="#N/A"/>
    <e v="#N/A"/>
    <e v="#N/A"/>
    <x v="0"/>
  </r>
  <r>
    <x v="1"/>
    <x v="28"/>
    <n v="0"/>
    <x v="1"/>
    <x v="15"/>
    <n v="1"/>
    <n v="1.732415"/>
    <n v="0.245866"/>
    <n v="0.33427899999999999"/>
    <n v="2.2284999999999999E-2"/>
    <s v="4"/>
    <s v="scale_weak_epyc_job_12819.out "/>
    <s v="scale_weak_epyc_epyc004_2023-06-15_19-21-06.csv "/>
    <s v="i 16000 0 0 1 16"/>
    <x v="0"/>
    <e v="#N/A"/>
    <e v="#N/A"/>
    <e v="#N/A"/>
    <x v="0"/>
  </r>
  <r>
    <x v="1"/>
    <x v="29"/>
    <n v="0"/>
    <x v="1"/>
    <x v="24"/>
    <n v="1"/>
    <n v="1.951559"/>
    <n v="0.449986"/>
    <n v="0.62376600000000004"/>
    <n v="2.0121E-2"/>
    <s v="4"/>
    <s v="scale_weak_epyc_job_12819.out "/>
    <s v="scale_weak_epyc_epyc004_2023-06-15_19-21-06.csv "/>
    <s v="i 22627 0 0 1 32"/>
    <x v="0"/>
    <e v="#N/A"/>
    <e v="#N/A"/>
    <e v="#N/A"/>
    <x v="0"/>
  </r>
  <r>
    <x v="1"/>
    <x v="30"/>
    <n v="0"/>
    <x v="1"/>
    <x v="25"/>
    <n v="1"/>
    <n v="2.2260520000000001"/>
    <n v="0.89751300000000001"/>
    <n v="1.8358620000000001"/>
    <n v="2.9141E-2"/>
    <s v="4"/>
    <s v="scale_weak_epyc_job_12819.out "/>
    <s v="scale_weak_epyc_epyc004_2023-06-15_19-21-06.csv "/>
    <s v="i 32000 0 0 1 64"/>
    <x v="0"/>
    <e v="#N/A"/>
    <e v="#N/A"/>
    <e v="#N/A"/>
    <x v="0"/>
  </r>
  <r>
    <x v="0"/>
    <x v="24"/>
    <n v="100"/>
    <x v="0"/>
    <x v="0"/>
    <n v="1"/>
    <n v="30.539686"/>
    <n v="2.3143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30.072976000000001"/>
    <n v="0.17185600000000001"/>
    <n v="0.113354"/>
    <n v="0.113354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30.043863999999999"/>
    <n v="0.195909"/>
    <n v="0.31956699999999999"/>
    <n v="0.10652200000000001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920344"/>
    <n v="0.32980900000000002"/>
    <n v="1.112751"/>
    <n v="0.15896399999999999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228617"/>
    <n v="0.53682600000000003"/>
    <n v="4.2170680000000003"/>
    <n v="0.281138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653198"/>
    <n v="0.94724299999999995"/>
    <n v="14.590718000000001"/>
    <n v="0.47066799999999998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2.864694"/>
    <n v="0.98710799999999999"/>
    <n v="7.4470260000000001"/>
    <n v="0.11820700000000001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81778"/>
    <n v="0.12701599999999999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61518000000002"/>
    <n v="0.13245899999999999"/>
    <n v="9.1325000000000003E-2"/>
    <n v="9.1325000000000003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83978"/>
    <n v="0.14277000000000001"/>
    <n v="0.22670399999999999"/>
    <n v="7.5567999999999996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818027000000001"/>
    <n v="0.24705299999999999"/>
    <n v="0.86129100000000003"/>
    <n v="0.12304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78558000000001"/>
    <n v="0.43633499999999997"/>
    <n v="3.0571269999999999"/>
    <n v="0.20380799999999999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42099"/>
    <n v="0.7762"/>
    <n v="9.3594720000000002"/>
    <n v="0.30191800000000002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2.891848000000003"/>
    <n v="0.978352"/>
    <n v="6.9246759999999998"/>
    <n v="0.109915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20313999999999"/>
    <n v="7.8504000000000004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85215"/>
    <n v="0.16160099999999999"/>
    <n v="0.119362"/>
    <n v="0.11936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42074000000002"/>
    <n v="0.126805"/>
    <n v="0.17854200000000001"/>
    <n v="5.9513999999999997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758689"/>
    <n v="0.20936299999999999"/>
    <n v="0.62480100000000005"/>
    <n v="8.9257000000000003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113669000000002"/>
    <n v="0.47411999999999999"/>
    <n v="2.584406"/>
    <n v="0.172294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76879000000002"/>
    <n v="0.76245799999999997"/>
    <n v="9.5457420000000006"/>
    <n v="0.30792700000000001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352851000000001"/>
    <n v="1.507479"/>
    <n v="37.792782000000003"/>
    <n v="0.599885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75431999999999"/>
    <n v="0.13840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02891"/>
    <n v="8.8827000000000003E-2"/>
    <n v="4.2361999999999997E-2"/>
    <n v="4.2361999999999997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72766"/>
    <n v="0.17236000000000001"/>
    <n v="0.32005099999999997"/>
    <n v="0.106684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793873999999999"/>
    <n v="0.22317799999999999"/>
    <n v="0.692164"/>
    <n v="9.8880999999999997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72573999999999"/>
    <n v="0.44175999999999999"/>
    <n v="3.108384"/>
    <n v="0.20722599999999999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460129999999999"/>
    <n v="0.72608300000000003"/>
    <n v="8.7720880000000001"/>
    <n v="0.28297099999999997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369791999999997"/>
    <n v="1.4235679999999999"/>
    <n v="33.145494999999997"/>
    <n v="0.526119"/>
    <s v="4"/>
    <s v="scale_weak_epyc_job_12820.out "/>
    <s v="scale_weak_epyc_epyc004_2023-06-15_19-23-21.csv "/>
    <s v="e1 32000 100 100000 1 64"/>
    <x v="0"/>
    <e v="#N/A"/>
    <e v="#N/A"/>
    <e v="#N/A"/>
    <x v="0"/>
  </r>
  <r>
    <x v="0"/>
    <x v="24"/>
    <n v="100"/>
    <x v="0"/>
    <x v="0"/>
    <n v="1"/>
    <n v="30.510959"/>
    <n v="6.9778000000000007E-2"/>
    <n v="0"/>
    <n v="0"/>
    <s v="4"/>
    <s v="scale_weak_epyc_job_12820.out "/>
    <s v="scale_weak_epyc_epyc004_2023-06-15_19-23-21.csv "/>
    <s v="e1 4000 100 100000 1 1"/>
    <x v="0"/>
    <e v="#N/A"/>
    <e v="#N/A"/>
    <e v="#N/A"/>
    <x v="0"/>
  </r>
  <r>
    <x v="0"/>
    <x v="25"/>
    <n v="100"/>
    <x v="0"/>
    <x v="1"/>
    <n v="1"/>
    <n v="29.907907999999999"/>
    <n v="9.6229999999999996E-2"/>
    <n v="5.4960000000000002E-2"/>
    <n v="5.4960000000000002E-2"/>
    <s v="4"/>
    <s v="scale_weak_epyc_job_12820.out "/>
    <s v="scale_weak_epyc_epyc004_2023-06-15_19-23-21.csv "/>
    <s v="e1 5657 100 100000 1 2"/>
    <x v="0"/>
    <e v="#N/A"/>
    <e v="#N/A"/>
    <e v="#N/A"/>
    <x v="0"/>
  </r>
  <r>
    <x v="0"/>
    <x v="26"/>
    <n v="100"/>
    <x v="0"/>
    <x v="3"/>
    <n v="1"/>
    <n v="29.940356999999999"/>
    <n v="0.121228"/>
    <n v="0.16031200000000001"/>
    <n v="5.3436999999999998E-2"/>
    <s v="4"/>
    <s v="scale_weak_epyc_job_12820.out "/>
    <s v="scale_weak_epyc_epyc004_2023-06-15_19-23-21.csv "/>
    <s v="e1 8000 100 100000 1 4"/>
    <x v="0"/>
    <e v="#N/A"/>
    <e v="#N/A"/>
    <e v="#N/A"/>
    <x v="0"/>
  </r>
  <r>
    <x v="0"/>
    <x v="27"/>
    <n v="100"/>
    <x v="0"/>
    <x v="7"/>
    <n v="1"/>
    <n v="29.802990999999999"/>
    <n v="0.21762999999999999"/>
    <n v="0.66676100000000005"/>
    <n v="9.5252000000000003E-2"/>
    <s v="4"/>
    <s v="scale_weak_epyc_job_12820.out "/>
    <s v="scale_weak_epyc_epyc004_2023-06-15_19-23-21.csv "/>
    <s v="e1 11314 100 100000 1 8"/>
    <x v="0"/>
    <e v="#N/A"/>
    <e v="#N/A"/>
    <e v="#N/A"/>
    <x v="0"/>
  </r>
  <r>
    <x v="0"/>
    <x v="28"/>
    <n v="100"/>
    <x v="0"/>
    <x v="15"/>
    <n v="1"/>
    <n v="30.006160999999999"/>
    <n v="0.421153"/>
    <n v="2.5369579999999998"/>
    <n v="0.169131"/>
    <s v="4"/>
    <s v="scale_weak_epyc_job_12820.out "/>
    <s v="scale_weak_epyc_epyc004_2023-06-15_19-23-21.csv "/>
    <s v="e1 16000 100 100000 1 16"/>
    <x v="0"/>
    <e v="#N/A"/>
    <e v="#N/A"/>
    <e v="#N/A"/>
    <x v="0"/>
  </r>
  <r>
    <x v="0"/>
    <x v="29"/>
    <n v="100"/>
    <x v="0"/>
    <x v="24"/>
    <n v="1"/>
    <n v="30.544765999999999"/>
    <n v="0.76612800000000003"/>
    <n v="9.9549029999999998"/>
    <n v="0.32112600000000002"/>
    <s v="4"/>
    <s v="scale_weak_epyc_job_12820.out "/>
    <s v="scale_weak_epyc_epyc004_2023-06-15_19-23-21.csv "/>
    <s v="e1 22627 100 100000 1 32"/>
    <x v="0"/>
    <e v="#N/A"/>
    <e v="#N/A"/>
    <e v="#N/A"/>
    <x v="0"/>
  </r>
  <r>
    <x v="0"/>
    <x v="30"/>
    <n v="100"/>
    <x v="0"/>
    <x v="25"/>
    <n v="1"/>
    <n v="33.400143"/>
    <n v="1.4135089999999999"/>
    <n v="32.382072000000001"/>
    <n v="0.51400100000000004"/>
    <s v="4"/>
    <s v="scale_weak_epyc_job_12820.out "/>
    <s v="scale_weak_epyc_epyc004_2023-06-15_19-23-21.csv "/>
    <s v="e1 32000 100 100000 1 64"/>
    <x v="0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C18" firstHeaderRow="1" firstDataRow="2" firstDataCol="1"/>
  <pivotFields count="19">
    <pivotField axis="axisCol" showAll="0">
      <items count="7">
        <item m="1" x="3"/>
        <item x="0"/>
        <item m="1" x="4"/>
        <item m="1" x="5"/>
        <item x="1"/>
        <item m="1" x="2"/>
        <item t="default"/>
      </items>
    </pivotField>
    <pivotField axis="axisRow" showAll="0">
      <items count="36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4">
        <item x="1"/>
        <item m="1" x="2"/>
        <item x="0"/>
        <item t="default"/>
      </items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"/>
    <field x="4"/>
  </rowFields>
  <rowItems count="14">
    <i>
      <x v="28"/>
    </i>
    <i r="1">
      <x/>
    </i>
    <i>
      <x v="29"/>
    </i>
    <i r="1">
      <x v="1"/>
    </i>
    <i>
      <x v="30"/>
    </i>
    <i r="1">
      <x v="3"/>
    </i>
    <i>
      <x v="31"/>
    </i>
    <i r="1">
      <x v="7"/>
    </i>
    <i>
      <x v="32"/>
    </i>
    <i r="1">
      <x v="15"/>
    </i>
    <i>
      <x v="33"/>
    </i>
    <i r="1">
      <x v="31"/>
    </i>
    <i>
      <x v="34"/>
    </i>
    <i r="1">
      <x v="63"/>
    </i>
  </rowItems>
  <colFields count="1">
    <field x="0"/>
  </colFields>
  <colItems count="2">
    <i>
      <x v="1"/>
    </i>
    <i>
      <x v="4"/>
    </i>
  </colItems>
  <dataFields count="1">
    <dataField name="Sum of Avg" fld="14" baseField="1" baseItem="28"/>
  </dataFields>
  <chartFormats count="2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20" firstHeaderRow="1" firstDataRow="4" firstDataCol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3">
    <field x="0"/>
    <field x="3"/>
    <field x="-2"/>
  </colFields>
  <colItems count="4">
    <i>
      <x v="1"/>
      <x v="2"/>
      <x/>
    </i>
    <i r="2" i="1">
      <x v="1"/>
    </i>
    <i>
      <x v="4"/>
      <x/>
      <x/>
    </i>
    <i r="2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70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C20" firstHeaderRow="1" firstDataRow="3" firstDataCol="1" rowPageCount="1" colPageCount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2">
    <field x="0"/>
    <field x="3"/>
  </colFields>
  <colItems count="2">
    <i>
      <x v="1"/>
      <x v="2"/>
    </i>
    <i>
      <x v="4"/>
      <x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198" totalsRowShown="0">
  <autoFilter ref="A1:S198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0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8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7">
      <calculatedColumnFormula>VLOOKUP(TableOMP[[#This Row],[Label]],TableAvg[],2,FALSE)</calculatedColumnFormula>
    </tableColumn>
    <tableColumn id="16" xr3:uid="{BB6D40B8-41D7-47A2-ABD3-05A62494E6EB}" name="StdDev" dataDxfId="6">
      <calculatedColumnFormula>VLOOKUP(TableOMP[[#This Row],[Label]],TableAvg[],3,FALSE)</calculatedColumnFormula>
    </tableColumn>
    <tableColumn id="17" xr3:uid="{00943421-329C-42C2-92EB-29B5AB73137C}" name="Low" dataDxfId="5">
      <calculatedColumnFormula>TableOMP[[#This Row],[Avg]]-$U$2*TableOMP[[#This Row],[StdDev]]</calculatedColumnFormula>
    </tableColumn>
    <tableColumn id="18" xr3:uid="{81746D78-2A05-4902-B5C4-870146FB8426}" name="High" dataDxfId="4">
      <calculatedColumnFormula>TableOMP[[#This Row],[Avg]]+$U$2*TableOMP[[#This Row],[StdDev]]</calculatedColumnFormula>
    </tableColumn>
    <tableColumn id="19" xr3:uid="{F9013FD8-EF78-4033-BFFC-9DFD205B8A56}" name="Pick" dataDxfId="3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2"/>
    <tableColumn id="3" xr3:uid="{FB1D786E-17AB-4026-AE55-C8020C468ACD}" name="de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198"/>
  <sheetViews>
    <sheetView tabSelected="1" topLeftCell="A155" workbookViewId="0">
      <selection activeCell="L199" sqref="L199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2" t="e">
        <f>VLOOKUP(TableOMP[[#This Row],[Label]],TableAvg[],2,FALSE)</f>
        <v>#N/A</v>
      </c>
      <c r="P2" t="e">
        <f>VLOOKUP(TableOMP[[#This Row],[Label]],TableAvg[],3,FALSE)</f>
        <v>#N/A</v>
      </c>
      <c r="Q2" t="e">
        <f>TableOMP[[#This Row],[Avg]]-$U$2*TableOMP[[#This Row],[StdDev]]</f>
        <v>#N/A</v>
      </c>
      <c r="R2" t="e">
        <f>TableOMP[[#This Row],[Avg]]+$U$2*TableOMP[[#This Row],[StdDev]]</f>
        <v>#N/A</v>
      </c>
      <c r="S2" t="e">
        <f>IF(AND(TableOMP[[#This Row],[total_time]]&gt;=TableOMP[[#This Row],[Low]], TableOMP[[#This Row],[total_time]]&lt;=TableOMP[[#This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3" s="9" t="e">
        <f>VLOOKUP(TableOMP[[#This Row],[Label]],TableAvg[],2,FALSE)</f>
        <v>#N/A</v>
      </c>
      <c r="P3" s="9" t="e">
        <f>VLOOKUP(TableOMP[[#This Row],[Label]],TableAvg[],3,FALSE)</f>
        <v>#N/A</v>
      </c>
      <c r="Q3" s="9" t="e">
        <f>TableOMP[[#This Row],[Avg]]-$U$2*TableOMP[[#This Row],[StdDev]]</f>
        <v>#N/A</v>
      </c>
      <c r="R3" s="9" t="e">
        <f>TableOMP[[#This Row],[Avg]]+$U$2*TableOMP[[#This Row],[StdDev]]</f>
        <v>#N/A</v>
      </c>
      <c r="S3" s="9" t="e">
        <f>IF(AND(TableOMP[[#This Row],[total_time]]&gt;=TableOMP[[#This Row],[Low]], TableOMP[[#This Row],[total_time]]&lt;=TableOMP[[#This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4" s="9" t="e">
        <f>VLOOKUP(TableOMP[[#This Row],[Label]],TableAvg[],2,FALSE)</f>
        <v>#N/A</v>
      </c>
      <c r="P4" s="9" t="e">
        <f>VLOOKUP(TableOMP[[#This Row],[Label]],TableAvg[],3,FALSE)</f>
        <v>#N/A</v>
      </c>
      <c r="Q4" s="9" t="e">
        <f>TableOMP[[#This Row],[Avg]]-$U$2*TableOMP[[#This Row],[StdDev]]</f>
        <v>#N/A</v>
      </c>
      <c r="R4" s="9" t="e">
        <f>TableOMP[[#This Row],[Avg]]+$U$2*TableOMP[[#This Row],[StdDev]]</f>
        <v>#N/A</v>
      </c>
      <c r="S4" s="9" t="e">
        <f>IF(AND(TableOMP[[#This Row],[total_time]]&gt;=TableOMP[[#This Row],[Low]], TableOMP[[#This Row],[total_time]]&lt;=TableOMP[[#This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5" s="9" t="e">
        <f>VLOOKUP(TableOMP[[#This Row],[Label]],TableAvg[],2,FALSE)</f>
        <v>#N/A</v>
      </c>
      <c r="P5" s="9" t="e">
        <f>VLOOKUP(TableOMP[[#This Row],[Label]],TableAvg[],3,FALSE)</f>
        <v>#N/A</v>
      </c>
      <c r="Q5" s="9" t="e">
        <f>TableOMP[[#This Row],[Avg]]-$U$2*TableOMP[[#This Row],[StdDev]]</f>
        <v>#N/A</v>
      </c>
      <c r="R5" s="9" t="e">
        <f>TableOMP[[#This Row],[Avg]]+$U$2*TableOMP[[#This Row],[StdDev]]</f>
        <v>#N/A</v>
      </c>
      <c r="S5" s="9" t="e">
        <f>IF(AND(TableOMP[[#This Row],[total_time]]&gt;=TableOMP[[#This Row],[Low]], TableOMP[[#This Row],[total_time]]&lt;=TableOMP[[#This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e1 141 100 100000 1 2</v>
      </c>
      <c r="O6" s="9" t="e">
        <f>VLOOKUP(TableOMP[[#This Row],[Label]],TableAvg[],2,FALSE)</f>
        <v>#N/A</v>
      </c>
      <c r="P6" s="9" t="e">
        <f>VLOOKUP(TableOMP[[#This Row],[Label]],TableAvg[],3,FALSE)</f>
        <v>#N/A</v>
      </c>
      <c r="Q6" s="9" t="e">
        <f>TableOMP[[#This Row],[Avg]]-$U$2*TableOMP[[#This Row],[StdDev]]</f>
        <v>#N/A</v>
      </c>
      <c r="R6" s="9" t="e">
        <f>TableOMP[[#This Row],[Avg]]+$U$2*TableOMP[[#This Row],[StdDev]]</f>
        <v>#N/A</v>
      </c>
      <c r="S6" s="9" t="e">
        <f>IF(AND(TableOMP[[#This Row],[total_time]]&gt;=TableOMP[[#This Row],[Low]], TableOMP[[#This Row],[total_time]]&lt;=TableOMP[[#This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e1 200 100 100000 1 3</v>
      </c>
      <c r="O7" s="9" t="e">
        <f>VLOOKUP(TableOMP[[#This Row],[Label]],TableAvg[],2,FALSE)</f>
        <v>#N/A</v>
      </c>
      <c r="P7" s="9" t="e">
        <f>VLOOKUP(TableOMP[[#This Row],[Label]],TableAvg[],3,FALSE)</f>
        <v>#N/A</v>
      </c>
      <c r="Q7" s="9" t="e">
        <f>TableOMP[[#This Row],[Avg]]-$U$2*TableOMP[[#This Row],[StdDev]]</f>
        <v>#N/A</v>
      </c>
      <c r="R7" s="9" t="e">
        <f>TableOMP[[#This Row],[Avg]]+$U$2*TableOMP[[#This Row],[StdDev]]</f>
        <v>#N/A</v>
      </c>
      <c r="S7" s="9" t="e">
        <f>IF(AND(TableOMP[[#This Row],[total_time]]&gt;=TableOMP[[#This Row],[Low]], TableOMP[[#This Row],[total_time]]&lt;=TableOMP[[#This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e1 283 100 100000 1 4</v>
      </c>
      <c r="O8" s="9" t="e">
        <f>VLOOKUP(TableOMP[[#This Row],[Label]],TableAvg[],2,FALSE)</f>
        <v>#N/A</v>
      </c>
      <c r="P8" s="9" t="e">
        <f>VLOOKUP(TableOMP[[#This Row],[Label]],TableAvg[],3,FALSE)</f>
        <v>#N/A</v>
      </c>
      <c r="Q8" s="9" t="e">
        <f>TableOMP[[#This Row],[Avg]]-$U$2*TableOMP[[#This Row],[StdDev]]</f>
        <v>#N/A</v>
      </c>
      <c r="R8" s="9" t="e">
        <f>TableOMP[[#This Row],[Avg]]+$U$2*TableOMP[[#This Row],[StdDev]]</f>
        <v>#N/A</v>
      </c>
      <c r="S8" s="9" t="e">
        <f>IF(AND(TableOMP[[#This Row],[total_time]]&gt;=TableOMP[[#This Row],[Low]], TableOMP[[#This Row],[total_time]]&lt;=TableOMP[[#This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e1 400 100 100000 1 5</v>
      </c>
      <c r="O9" s="9" t="e">
        <f>VLOOKUP(TableOMP[[#This Row],[Label]],TableAvg[],2,FALSE)</f>
        <v>#N/A</v>
      </c>
      <c r="P9" s="9" t="e">
        <f>VLOOKUP(TableOMP[[#This Row],[Label]],TableAvg[],3,FALSE)</f>
        <v>#N/A</v>
      </c>
      <c r="Q9" s="9" t="e">
        <f>TableOMP[[#This Row],[Avg]]-$U$2*TableOMP[[#This Row],[StdDev]]</f>
        <v>#N/A</v>
      </c>
      <c r="R9" s="9" t="e">
        <f>TableOMP[[#This Row],[Avg]]+$U$2*TableOMP[[#This Row],[StdDev]]</f>
        <v>#N/A</v>
      </c>
      <c r="S9" s="9" t="e">
        <f>IF(AND(TableOMP[[#This Row],[total_time]]&gt;=TableOMP[[#This Row],[Low]], TableOMP[[#This Row],[total_time]]&lt;=TableOMP[[#This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e1 566 100 100000 1 6</v>
      </c>
      <c r="O10" s="9" t="e">
        <f>VLOOKUP(TableOMP[[#This Row],[Label]],TableAvg[],2,FALSE)</f>
        <v>#N/A</v>
      </c>
      <c r="P10" s="9" t="e">
        <f>VLOOKUP(TableOMP[[#This Row],[Label]],TableAvg[],3,FALSE)</f>
        <v>#N/A</v>
      </c>
      <c r="Q10" s="9" t="e">
        <f>TableOMP[[#This Row],[Avg]]-$U$2*TableOMP[[#This Row],[StdDev]]</f>
        <v>#N/A</v>
      </c>
      <c r="R10" s="9" t="e">
        <f>TableOMP[[#This Row],[Avg]]+$U$2*TableOMP[[#This Row],[StdDev]]</f>
        <v>#N/A</v>
      </c>
      <c r="S10" s="9" t="e">
        <f>IF(AND(TableOMP[[#This Row],[total_time]]&gt;=TableOMP[[#This Row],[Low]], TableOMP[[#This Row],[total_time]]&lt;=TableOMP[[#This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e1 800 100 100000 1 7</v>
      </c>
      <c r="O11" s="9" t="e">
        <f>VLOOKUP(TableOMP[[#This Row],[Label]],TableAvg[],2,FALSE)</f>
        <v>#N/A</v>
      </c>
      <c r="P11" s="9" t="e">
        <f>VLOOKUP(TableOMP[[#This Row],[Label]],TableAvg[],3,FALSE)</f>
        <v>#N/A</v>
      </c>
      <c r="Q11" s="9" t="e">
        <f>TableOMP[[#This Row],[Avg]]-$U$2*TableOMP[[#This Row],[StdDev]]</f>
        <v>#N/A</v>
      </c>
      <c r="R11" s="9" t="e">
        <f>TableOMP[[#This Row],[Avg]]+$U$2*TableOMP[[#This Row],[StdDev]]</f>
        <v>#N/A</v>
      </c>
      <c r="S11" s="9" t="e">
        <f>IF(AND(TableOMP[[#This Row],[total_time]]&gt;=TableOMP[[#This Row],[Low]], TableOMP[[#This Row],[total_time]]&lt;=TableOMP[[#This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 100 100000 1 8</v>
      </c>
      <c r="O12" s="9" t="e">
        <f>VLOOKUP(TableOMP[[#This Row],[Label]],TableAvg[],2,FALSE)</f>
        <v>#N/A</v>
      </c>
      <c r="P12" s="9" t="e">
        <f>VLOOKUP(TableOMP[[#This Row],[Label]],TableAvg[],3,FALSE)</f>
        <v>#N/A</v>
      </c>
      <c r="Q12" s="9" t="e">
        <f>TableOMP[[#This Row],[Avg]]-$U$2*TableOMP[[#This Row],[StdDev]]</f>
        <v>#N/A</v>
      </c>
      <c r="R12" s="9" t="e">
        <f>TableOMP[[#This Row],[Avg]]+$U$2*TableOMP[[#This Row],[StdDev]]</f>
        <v>#N/A</v>
      </c>
      <c r="S12" s="9" t="e">
        <f>IF(AND(TableOMP[[#This Row],[total_time]]&gt;=TableOMP[[#This Row],[Low]], TableOMP[[#This Row],[total_time]]&lt;=TableOMP[[#This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 100 100000 1 9</v>
      </c>
      <c r="O13" s="9" t="e">
        <f>VLOOKUP(TableOMP[[#This Row],[Label]],TableAvg[],2,FALSE)</f>
        <v>#N/A</v>
      </c>
      <c r="P13" s="9" t="e">
        <f>VLOOKUP(TableOMP[[#This Row],[Label]],TableAvg[],3,FALSE)</f>
        <v>#N/A</v>
      </c>
      <c r="Q13" s="9" t="e">
        <f>TableOMP[[#This Row],[Avg]]-$U$2*TableOMP[[#This Row],[StdDev]]</f>
        <v>#N/A</v>
      </c>
      <c r="R13" s="9" t="e">
        <f>TableOMP[[#This Row],[Avg]]+$U$2*TableOMP[[#This Row],[StdDev]]</f>
        <v>#N/A</v>
      </c>
      <c r="S13" s="9" t="e">
        <f>IF(AND(TableOMP[[#This Row],[total_time]]&gt;=TableOMP[[#This Row],[Low]], TableOMP[[#This Row],[total_time]]&lt;=TableOMP[[#This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2263 100 100000 1 10</v>
      </c>
      <c r="O14" s="9" t="e">
        <f>VLOOKUP(TableOMP[[#This Row],[Label]],TableAvg[],2,FALSE)</f>
        <v>#N/A</v>
      </c>
      <c r="P14" s="9" t="e">
        <f>VLOOKUP(TableOMP[[#This Row],[Label]],TableAvg[],3,FALSE)</f>
        <v>#N/A</v>
      </c>
      <c r="Q14" s="9" t="e">
        <f>TableOMP[[#This Row],[Avg]]-$U$2*TableOMP[[#This Row],[StdDev]]</f>
        <v>#N/A</v>
      </c>
      <c r="R14" s="9" t="e">
        <f>TableOMP[[#This Row],[Avg]]+$U$2*TableOMP[[#This Row],[StdDev]]</f>
        <v>#N/A</v>
      </c>
      <c r="S14" s="9" t="e">
        <f>IF(AND(TableOMP[[#This Row],[total_time]]&gt;=TableOMP[[#This Row],[Low]], TableOMP[[#This Row],[total_time]]&lt;=TableOMP[[#This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 100 100000 1 11</v>
      </c>
      <c r="O15" s="9" t="e">
        <f>VLOOKUP(TableOMP[[#This Row],[Label]],TableAvg[],2,FALSE)</f>
        <v>#N/A</v>
      </c>
      <c r="P15" s="9" t="e">
        <f>VLOOKUP(TableOMP[[#This Row],[Label]],TableAvg[],3,FALSE)</f>
        <v>#N/A</v>
      </c>
      <c r="Q15" s="9" t="e">
        <f>TableOMP[[#This Row],[Avg]]-$U$2*TableOMP[[#This Row],[StdDev]]</f>
        <v>#N/A</v>
      </c>
      <c r="R15" s="9" t="e">
        <f>TableOMP[[#This Row],[Avg]]+$U$2*TableOMP[[#This Row],[StdDev]]</f>
        <v>#N/A</v>
      </c>
      <c r="S15" s="9" t="e">
        <f>IF(AND(TableOMP[[#This Row],[total_time]]&gt;=TableOMP[[#This Row],[Low]], TableOMP[[#This Row],[total_time]]&lt;=TableOMP[[#This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4525 100 100000 1 12</v>
      </c>
      <c r="O16" s="9" t="e">
        <f>VLOOKUP(TableOMP[[#This Row],[Label]],TableAvg[],2,FALSE)</f>
        <v>#N/A</v>
      </c>
      <c r="P16" s="9" t="e">
        <f>VLOOKUP(TableOMP[[#This Row],[Label]],TableAvg[],3,FALSE)</f>
        <v>#N/A</v>
      </c>
      <c r="Q16" s="9" t="e">
        <f>TableOMP[[#This Row],[Avg]]-$U$2*TableOMP[[#This Row],[StdDev]]</f>
        <v>#N/A</v>
      </c>
      <c r="R16" s="9" t="e">
        <f>TableOMP[[#This Row],[Avg]]+$U$2*TableOMP[[#This Row],[StdDev]]</f>
        <v>#N/A</v>
      </c>
      <c r="S16" s="9" t="e">
        <f>IF(AND(TableOMP[[#This Row],[total_time]]&gt;=TableOMP[[#This Row],[Low]], TableOMP[[#This Row],[total_time]]&lt;=TableOMP[[#This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6400 100 100000 1 13</v>
      </c>
      <c r="O17" s="9" t="e">
        <f>VLOOKUP(TableOMP[[#This Row],[Label]],TableAvg[],2,FALSE)</f>
        <v>#N/A</v>
      </c>
      <c r="P17" s="9" t="e">
        <f>VLOOKUP(TableOMP[[#This Row],[Label]],TableAvg[],3,FALSE)</f>
        <v>#N/A</v>
      </c>
      <c r="Q17" s="9" t="e">
        <f>TableOMP[[#This Row],[Avg]]-$U$2*TableOMP[[#This Row],[StdDev]]</f>
        <v>#N/A</v>
      </c>
      <c r="R17" s="9" t="e">
        <f>TableOMP[[#This Row],[Avg]]+$U$2*TableOMP[[#This Row],[StdDev]]</f>
        <v>#N/A</v>
      </c>
      <c r="S17" s="9" t="e">
        <f>IF(AND(TableOMP[[#This Row],[total_time]]&gt;=TableOMP[[#This Row],[Low]], TableOMP[[#This Row],[total_time]]&lt;=TableOMP[[#This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9051 100 100000 1 14</v>
      </c>
      <c r="O18" s="9" t="e">
        <f>VLOOKUP(TableOMP[[#This Row],[Label]],TableAvg[],2,FALSE)</f>
        <v>#N/A</v>
      </c>
      <c r="P18" s="9" t="e">
        <f>VLOOKUP(TableOMP[[#This Row],[Label]],TableAvg[],3,FALSE)</f>
        <v>#N/A</v>
      </c>
      <c r="Q18" s="9" t="e">
        <f>TableOMP[[#This Row],[Avg]]-$U$2*TableOMP[[#This Row],[StdDev]]</f>
        <v>#N/A</v>
      </c>
      <c r="R18" s="9" t="e">
        <f>TableOMP[[#This Row],[Avg]]+$U$2*TableOMP[[#This Row],[StdDev]]</f>
        <v>#N/A</v>
      </c>
      <c r="S18" s="9" t="e">
        <f>IF(AND(TableOMP[[#This Row],[total_time]]&gt;=TableOMP[[#This Row],[Low]], TableOMP[[#This Row],[total_time]]&lt;=TableOMP[[#This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12800 100 100000 1 15</v>
      </c>
      <c r="O19" s="9" t="e">
        <f>VLOOKUP(TableOMP[[#This Row],[Label]],TableAvg[],2,FALSE)</f>
        <v>#N/A</v>
      </c>
      <c r="P19" s="9" t="e">
        <f>VLOOKUP(TableOMP[[#This Row],[Label]],TableAvg[],3,FALSE)</f>
        <v>#N/A</v>
      </c>
      <c r="Q19" s="9" t="e">
        <f>TableOMP[[#This Row],[Avg]]-$U$2*TableOMP[[#This Row],[StdDev]]</f>
        <v>#N/A</v>
      </c>
      <c r="R19" s="9" t="e">
        <f>TableOMP[[#This Row],[Avg]]+$U$2*TableOMP[[#This Row],[StdDev]]</f>
        <v>#N/A</v>
      </c>
      <c r="S19" s="9" t="e">
        <f>IF(AND(TableOMP[[#This Row],[total_time]]&gt;=TableOMP[[#This Row],[Low]], TableOMP[[#This Row],[total_time]]&lt;=TableOMP[[#This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18102 100 100000 1 16</v>
      </c>
      <c r="O20" s="9" t="e">
        <f>VLOOKUP(TableOMP[[#This Row],[Label]],TableAvg[],2,FALSE)</f>
        <v>#N/A</v>
      </c>
      <c r="P20" s="9" t="e">
        <f>VLOOKUP(TableOMP[[#This Row],[Label]],TableAvg[],3,FALSE)</f>
        <v>#N/A</v>
      </c>
      <c r="Q20" s="9" t="e">
        <f>TableOMP[[#This Row],[Avg]]-$U$2*TableOMP[[#This Row],[StdDev]]</f>
        <v>#N/A</v>
      </c>
      <c r="R20" s="9" t="e">
        <f>TableOMP[[#This Row],[Avg]]+$U$2*TableOMP[[#This Row],[StdDev]]</f>
        <v>#N/A</v>
      </c>
      <c r="S20" s="9" t="e">
        <f>IF(AND(TableOMP[[#This Row],[total_time]]&gt;=TableOMP[[#This Row],[Low]], TableOMP[[#This Row],[total_time]]&lt;=TableOMP[[#This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25600 100 100000 1 17</v>
      </c>
      <c r="O21" s="9" t="e">
        <f>VLOOKUP(TableOMP[[#This Row],[Label]],TableAvg[],2,FALSE)</f>
        <v>#N/A</v>
      </c>
      <c r="P21" s="9" t="e">
        <f>VLOOKUP(TableOMP[[#This Row],[Label]],TableAvg[],3,FALSE)</f>
        <v>#N/A</v>
      </c>
      <c r="Q21" s="9" t="e">
        <f>TableOMP[[#This Row],[Avg]]-$U$2*TableOMP[[#This Row],[StdDev]]</f>
        <v>#N/A</v>
      </c>
      <c r="R21" s="9" t="e">
        <f>TableOMP[[#This Row],[Avg]]+$U$2*TableOMP[[#This Row],[StdDev]]</f>
        <v>#N/A</v>
      </c>
      <c r="S21" s="9" t="e">
        <f>IF(AND(TableOMP[[#This Row],[total_time]]&gt;=TableOMP[[#This Row],[Low]], TableOMP[[#This Row],[total_time]]&lt;=TableOMP[[#This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36204 100 100000 1 18</v>
      </c>
      <c r="O22" s="9" t="e">
        <f>VLOOKUP(TableOMP[[#This Row],[Label]],TableAvg[],2,FALSE)</f>
        <v>#N/A</v>
      </c>
      <c r="P22" s="9" t="e">
        <f>VLOOKUP(TableOMP[[#This Row],[Label]],TableAvg[],3,FALSE)</f>
        <v>#N/A</v>
      </c>
      <c r="Q22" s="9" t="e">
        <f>TableOMP[[#This Row],[Avg]]-$U$2*TableOMP[[#This Row],[StdDev]]</f>
        <v>#N/A</v>
      </c>
      <c r="R22" s="9" t="e">
        <f>TableOMP[[#This Row],[Avg]]+$U$2*TableOMP[[#This Row],[StdDev]]</f>
        <v>#N/A</v>
      </c>
      <c r="S22" s="9" t="e">
        <f>IF(AND(TableOMP[[#This Row],[total_time]]&gt;=TableOMP[[#This Row],[Low]], TableOMP[[#This Row],[total_time]]&lt;=TableOMP[[#This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51200 100 100000 1 19</v>
      </c>
      <c r="O23" s="9" t="e">
        <f>VLOOKUP(TableOMP[[#This Row],[Label]],TableAvg[],2,FALSE)</f>
        <v>#N/A</v>
      </c>
      <c r="P23" s="9" t="e">
        <f>VLOOKUP(TableOMP[[#This Row],[Label]],TableAvg[],3,FALSE)</f>
        <v>#N/A</v>
      </c>
      <c r="Q23" s="9" t="e">
        <f>TableOMP[[#This Row],[Avg]]-$U$2*TableOMP[[#This Row],[StdDev]]</f>
        <v>#N/A</v>
      </c>
      <c r="R23" s="9" t="e">
        <f>TableOMP[[#This Row],[Avg]]+$U$2*TableOMP[[#This Row],[StdDev]]</f>
        <v>#N/A</v>
      </c>
      <c r="S23" s="9" t="e">
        <f>IF(AND(TableOMP[[#This Row],[total_time]]&gt;=TableOMP[[#This Row],[Low]], TableOMP[[#This Row],[total_time]]&lt;=TableOMP[[#This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72408 100 100000 1 20</v>
      </c>
      <c r="O24" s="9" t="e">
        <f>VLOOKUP(TableOMP[[#This Row],[Label]],TableAvg[],2,FALSE)</f>
        <v>#N/A</v>
      </c>
      <c r="P24" s="9" t="e">
        <f>VLOOKUP(TableOMP[[#This Row],[Label]],TableAvg[],3,FALSE)</f>
        <v>#N/A</v>
      </c>
      <c r="Q24" s="9" t="e">
        <f>TableOMP[[#This Row],[Avg]]-$U$2*TableOMP[[#This Row],[StdDev]]</f>
        <v>#N/A</v>
      </c>
      <c r="R24" s="9" t="e">
        <f>TableOMP[[#This Row],[Avg]]+$U$2*TableOMP[[#This Row],[StdDev]]</f>
        <v>#N/A</v>
      </c>
      <c r="S24" s="9" t="e">
        <f>IF(AND(TableOMP[[#This Row],[total_time]]&gt;=TableOMP[[#This Row],[Low]], TableOMP[[#This Row],[total_time]]&lt;=TableOMP[[#This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s="9" t="str">
        <f>MID(M25,23,1)</f>
        <v>5</v>
      </c>
      <c r="L25" t="s">
        <v>41</v>
      </c>
      <c r="M25" t="s">
        <v>42</v>
      </c>
      <c r="N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25" s="9" t="e">
        <f>VLOOKUP(TableOMP[[#This Row],[Label]],TableAvg[],2,FALSE)</f>
        <v>#N/A</v>
      </c>
      <c r="P25" s="9" t="e">
        <f>VLOOKUP(TableOMP[[#This Row],[Label]],TableAvg[],3,FALSE)</f>
        <v>#N/A</v>
      </c>
      <c r="Q25" s="9" t="e">
        <f>TableOMP[[#This Row],[Avg]]-$U$2*TableOMP[[#This Row],[StdDev]]</f>
        <v>#N/A</v>
      </c>
      <c r="R25" s="9" t="e">
        <f>TableOMP[[#This Row],[Avg]]+$U$2*TableOMP[[#This Row],[StdDev]]</f>
        <v>#N/A</v>
      </c>
      <c r="S25" s="9" t="e">
        <f>IF(AND(TableOMP[[#This Row],[total_time]]&gt;=TableOMP[[#This Row],[Low]], TableOMP[[#This Row],[total_time]]&lt;=TableOMP[[#This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s="9" t="str">
        <f t="shared" ref="K26:K57" si="1">MID(M26,23,1)</f>
        <v>5</v>
      </c>
      <c r="L26" t="s">
        <v>41</v>
      </c>
      <c r="M26" t="s">
        <v>42</v>
      </c>
      <c r="N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26" s="9" t="e">
        <f>VLOOKUP(TableOMP[[#This Row],[Label]],TableAvg[],2,FALSE)</f>
        <v>#N/A</v>
      </c>
      <c r="P26" s="9" t="e">
        <f>VLOOKUP(TableOMP[[#This Row],[Label]],TableAvg[],3,FALSE)</f>
        <v>#N/A</v>
      </c>
      <c r="Q26" s="9" t="e">
        <f>TableOMP[[#This Row],[Avg]]-$U$2*TableOMP[[#This Row],[StdDev]]</f>
        <v>#N/A</v>
      </c>
      <c r="R26" s="9" t="e">
        <f>TableOMP[[#This Row],[Avg]]+$U$2*TableOMP[[#This Row],[StdDev]]</f>
        <v>#N/A</v>
      </c>
      <c r="S26" s="9" t="e">
        <f>IF(AND(TableOMP[[#This Row],[total_time]]&gt;=TableOMP[[#This Row],[Low]], TableOMP[[#This Row],[total_time]]&lt;=TableOMP[[#This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s="9" t="str">
        <f t="shared" si="1"/>
        <v>5</v>
      </c>
      <c r="L27" t="s">
        <v>41</v>
      </c>
      <c r="M27" t="s">
        <v>42</v>
      </c>
      <c r="N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27" s="9" t="e">
        <f>VLOOKUP(TableOMP[[#This Row],[Label]],TableAvg[],2,FALSE)</f>
        <v>#N/A</v>
      </c>
      <c r="P27" s="9" t="e">
        <f>VLOOKUP(TableOMP[[#This Row],[Label]],TableAvg[],3,FALSE)</f>
        <v>#N/A</v>
      </c>
      <c r="Q27" s="9" t="e">
        <f>TableOMP[[#This Row],[Avg]]-$U$2*TableOMP[[#This Row],[StdDev]]</f>
        <v>#N/A</v>
      </c>
      <c r="R27" s="9" t="e">
        <f>TableOMP[[#This Row],[Avg]]+$U$2*TableOMP[[#This Row],[StdDev]]</f>
        <v>#N/A</v>
      </c>
      <c r="S27" s="9" t="e">
        <f>IF(AND(TableOMP[[#This Row],[total_time]]&gt;=TableOMP[[#This Row],[Low]], TableOMP[[#This Row],[total_time]]&lt;=TableOMP[[#This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s="9" t="str">
        <f t="shared" si="1"/>
        <v>5</v>
      </c>
      <c r="L28" t="s">
        <v>41</v>
      </c>
      <c r="M28" t="s">
        <v>42</v>
      </c>
      <c r="N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28" s="9" t="e">
        <f>VLOOKUP(TableOMP[[#This Row],[Label]],TableAvg[],2,FALSE)</f>
        <v>#N/A</v>
      </c>
      <c r="P28" s="9" t="e">
        <f>VLOOKUP(TableOMP[[#This Row],[Label]],TableAvg[],3,FALSE)</f>
        <v>#N/A</v>
      </c>
      <c r="Q28" s="9" t="e">
        <f>TableOMP[[#This Row],[Avg]]-$U$2*TableOMP[[#This Row],[StdDev]]</f>
        <v>#N/A</v>
      </c>
      <c r="R28" s="9" t="e">
        <f>TableOMP[[#This Row],[Avg]]+$U$2*TableOMP[[#This Row],[StdDev]]</f>
        <v>#N/A</v>
      </c>
      <c r="S28" s="9" t="e">
        <f>IF(AND(TableOMP[[#This Row],[total_time]]&gt;=TableOMP[[#This Row],[Low]], TableOMP[[#This Row],[total_time]]&lt;=TableOMP[[#This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s="9" t="str">
        <f t="shared" si="1"/>
        <v>5</v>
      </c>
      <c r="L29" t="s">
        <v>41</v>
      </c>
      <c r="M29" t="s">
        <v>42</v>
      </c>
      <c r="N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29" s="9" t="e">
        <f>VLOOKUP(TableOMP[[#This Row],[Label]],TableAvg[],2,FALSE)</f>
        <v>#N/A</v>
      </c>
      <c r="P29" s="9" t="e">
        <f>VLOOKUP(TableOMP[[#This Row],[Label]],TableAvg[],3,FALSE)</f>
        <v>#N/A</v>
      </c>
      <c r="Q29" s="9" t="e">
        <f>TableOMP[[#This Row],[Avg]]-$U$2*TableOMP[[#This Row],[StdDev]]</f>
        <v>#N/A</v>
      </c>
      <c r="R29" s="9" t="e">
        <f>TableOMP[[#This Row],[Avg]]+$U$2*TableOMP[[#This Row],[StdDev]]</f>
        <v>#N/A</v>
      </c>
      <c r="S29" s="9" t="e">
        <f>IF(AND(TableOMP[[#This Row],[total_time]]&gt;=TableOMP[[#This Row],[Low]], TableOMP[[#This Row],[total_time]]&lt;=TableOMP[[#This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s="9" t="str">
        <f t="shared" si="1"/>
        <v>5</v>
      </c>
      <c r="L30" t="s">
        <v>41</v>
      </c>
      <c r="M30" t="s">
        <v>42</v>
      </c>
      <c r="N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30" s="9" t="e">
        <f>VLOOKUP(TableOMP[[#This Row],[Label]],TableAvg[],2,FALSE)</f>
        <v>#N/A</v>
      </c>
      <c r="P30" s="9" t="e">
        <f>VLOOKUP(TableOMP[[#This Row],[Label]],TableAvg[],3,FALSE)</f>
        <v>#N/A</v>
      </c>
      <c r="Q30" s="9" t="e">
        <f>TableOMP[[#This Row],[Avg]]-$U$2*TableOMP[[#This Row],[StdDev]]</f>
        <v>#N/A</v>
      </c>
      <c r="R30" s="9" t="e">
        <f>TableOMP[[#This Row],[Avg]]+$U$2*TableOMP[[#This Row],[StdDev]]</f>
        <v>#N/A</v>
      </c>
      <c r="S30" s="9" t="e">
        <f>IF(AND(TableOMP[[#This Row],[total_time]]&gt;=TableOMP[[#This Row],[Low]], TableOMP[[#This Row],[total_time]]&lt;=TableOMP[[#This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s="9" t="str">
        <f t="shared" si="1"/>
        <v>5</v>
      </c>
      <c r="L31" t="s">
        <v>41</v>
      </c>
      <c r="M31" t="s">
        <v>42</v>
      </c>
      <c r="N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31" s="9" t="e">
        <f>VLOOKUP(TableOMP[[#This Row],[Label]],TableAvg[],2,FALSE)</f>
        <v>#N/A</v>
      </c>
      <c r="P31" s="9" t="e">
        <f>VLOOKUP(TableOMP[[#This Row],[Label]],TableAvg[],3,FALSE)</f>
        <v>#N/A</v>
      </c>
      <c r="Q31" s="9" t="e">
        <f>TableOMP[[#This Row],[Avg]]-$U$2*TableOMP[[#This Row],[StdDev]]</f>
        <v>#N/A</v>
      </c>
      <c r="R31" s="9" t="e">
        <f>TableOMP[[#This Row],[Avg]]+$U$2*TableOMP[[#This Row],[StdDev]]</f>
        <v>#N/A</v>
      </c>
      <c r="S31" s="9" t="e">
        <f>IF(AND(TableOMP[[#This Row],[total_time]]&gt;=TableOMP[[#This Row],[Low]], TableOMP[[#This Row],[total_time]]&lt;=TableOMP[[#This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s="9" t="str">
        <f t="shared" si="1"/>
        <v>5</v>
      </c>
      <c r="L32" t="s">
        <v>41</v>
      </c>
      <c r="M32" t="s">
        <v>42</v>
      </c>
      <c r="N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32" s="9" t="e">
        <f>VLOOKUP(TableOMP[[#This Row],[Label]],TableAvg[],2,FALSE)</f>
        <v>#N/A</v>
      </c>
      <c r="P32" s="9" t="e">
        <f>VLOOKUP(TableOMP[[#This Row],[Label]],TableAvg[],3,FALSE)</f>
        <v>#N/A</v>
      </c>
      <c r="Q32" s="9" t="e">
        <f>TableOMP[[#This Row],[Avg]]-$U$2*TableOMP[[#This Row],[StdDev]]</f>
        <v>#N/A</v>
      </c>
      <c r="R32" s="9" t="e">
        <f>TableOMP[[#This Row],[Avg]]+$U$2*TableOMP[[#This Row],[StdDev]]</f>
        <v>#N/A</v>
      </c>
      <c r="S32" s="9" t="e">
        <f>IF(AND(TableOMP[[#This Row],[total_time]]&gt;=TableOMP[[#This Row],[Low]], TableOMP[[#This Row],[total_time]]&lt;=TableOMP[[#This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s="9" t="str">
        <f t="shared" si="1"/>
        <v>5</v>
      </c>
      <c r="L33" t="s">
        <v>41</v>
      </c>
      <c r="M33" t="s">
        <v>42</v>
      </c>
      <c r="N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33" s="9" t="e">
        <f>VLOOKUP(TableOMP[[#This Row],[Label]],TableAvg[],2,FALSE)</f>
        <v>#N/A</v>
      </c>
      <c r="P33" s="9" t="e">
        <f>VLOOKUP(TableOMP[[#This Row],[Label]],TableAvg[],3,FALSE)</f>
        <v>#N/A</v>
      </c>
      <c r="Q33" s="9" t="e">
        <f>TableOMP[[#This Row],[Avg]]-$U$2*TableOMP[[#This Row],[StdDev]]</f>
        <v>#N/A</v>
      </c>
      <c r="R33" s="9" t="e">
        <f>TableOMP[[#This Row],[Avg]]+$U$2*TableOMP[[#This Row],[StdDev]]</f>
        <v>#N/A</v>
      </c>
      <c r="S33" s="9" t="e">
        <f>IF(AND(TableOMP[[#This Row],[total_time]]&gt;=TableOMP[[#This Row],[Low]], TableOMP[[#This Row],[total_time]]&lt;=TableOMP[[#This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s="9" t="str">
        <f t="shared" si="1"/>
        <v>5</v>
      </c>
      <c r="L34" t="s">
        <v>41</v>
      </c>
      <c r="M34" t="s">
        <v>42</v>
      </c>
      <c r="N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34" s="9" t="e">
        <f>VLOOKUP(TableOMP[[#This Row],[Label]],TableAvg[],2,FALSE)</f>
        <v>#N/A</v>
      </c>
      <c r="P34" s="9" t="e">
        <f>VLOOKUP(TableOMP[[#This Row],[Label]],TableAvg[],3,FALSE)</f>
        <v>#N/A</v>
      </c>
      <c r="Q34" s="9" t="e">
        <f>TableOMP[[#This Row],[Avg]]-$U$2*TableOMP[[#This Row],[StdDev]]</f>
        <v>#N/A</v>
      </c>
      <c r="R34" s="9" t="e">
        <f>TableOMP[[#This Row],[Avg]]+$U$2*TableOMP[[#This Row],[StdDev]]</f>
        <v>#N/A</v>
      </c>
      <c r="S34" s="9" t="e">
        <f>IF(AND(TableOMP[[#This Row],[total_time]]&gt;=TableOMP[[#This Row],[Low]], TableOMP[[#This Row],[total_time]]&lt;=TableOMP[[#This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s="9" t="str">
        <f t="shared" si="1"/>
        <v>5</v>
      </c>
      <c r="L35" t="s">
        <v>41</v>
      </c>
      <c r="M35" t="s">
        <v>42</v>
      </c>
      <c r="N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35" s="9" t="e">
        <f>VLOOKUP(TableOMP[[#This Row],[Label]],TableAvg[],2,FALSE)</f>
        <v>#N/A</v>
      </c>
      <c r="P35" s="9" t="e">
        <f>VLOOKUP(TableOMP[[#This Row],[Label]],TableAvg[],3,FALSE)</f>
        <v>#N/A</v>
      </c>
      <c r="Q35" s="9" t="e">
        <f>TableOMP[[#This Row],[Avg]]-$U$2*TableOMP[[#This Row],[StdDev]]</f>
        <v>#N/A</v>
      </c>
      <c r="R35" s="9" t="e">
        <f>TableOMP[[#This Row],[Avg]]+$U$2*TableOMP[[#This Row],[StdDev]]</f>
        <v>#N/A</v>
      </c>
      <c r="S35" s="9" t="e">
        <f>IF(AND(TableOMP[[#This Row],[total_time]]&gt;=TableOMP[[#This Row],[Low]], TableOMP[[#This Row],[total_time]]&lt;=TableOMP[[#This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s="9" t="str">
        <f t="shared" si="1"/>
        <v>5</v>
      </c>
      <c r="L36" t="s">
        <v>41</v>
      </c>
      <c r="M36" t="s">
        <v>42</v>
      </c>
      <c r="N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36" s="9" t="e">
        <f>VLOOKUP(TableOMP[[#This Row],[Label]],TableAvg[],2,FALSE)</f>
        <v>#N/A</v>
      </c>
      <c r="P36" s="9" t="e">
        <f>VLOOKUP(TableOMP[[#This Row],[Label]],TableAvg[],3,FALSE)</f>
        <v>#N/A</v>
      </c>
      <c r="Q36" s="9" t="e">
        <f>TableOMP[[#This Row],[Avg]]-$U$2*TableOMP[[#This Row],[StdDev]]</f>
        <v>#N/A</v>
      </c>
      <c r="R36" s="9" t="e">
        <f>TableOMP[[#This Row],[Avg]]+$U$2*TableOMP[[#This Row],[StdDev]]</f>
        <v>#N/A</v>
      </c>
      <c r="S36" s="9" t="e">
        <f>IF(AND(TableOMP[[#This Row],[total_time]]&gt;=TableOMP[[#This Row],[Low]], TableOMP[[#This Row],[total_time]]&lt;=TableOMP[[#This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s="9" t="str">
        <f t="shared" si="1"/>
        <v>5</v>
      </c>
      <c r="L37" t="s">
        <v>41</v>
      </c>
      <c r="M37" t="s">
        <v>42</v>
      </c>
      <c r="N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37" s="9" t="e">
        <f>VLOOKUP(TableOMP[[#This Row],[Label]],TableAvg[],2,FALSE)</f>
        <v>#N/A</v>
      </c>
      <c r="P37" s="9" t="e">
        <f>VLOOKUP(TableOMP[[#This Row],[Label]],TableAvg[],3,FALSE)</f>
        <v>#N/A</v>
      </c>
      <c r="Q37" s="9" t="e">
        <f>TableOMP[[#This Row],[Avg]]-$U$2*TableOMP[[#This Row],[StdDev]]</f>
        <v>#N/A</v>
      </c>
      <c r="R37" s="9" t="e">
        <f>TableOMP[[#This Row],[Avg]]+$U$2*TableOMP[[#This Row],[StdDev]]</f>
        <v>#N/A</v>
      </c>
      <c r="S37" s="9" t="e">
        <f>IF(AND(TableOMP[[#This Row],[total_time]]&gt;=TableOMP[[#This Row],[Low]], TableOMP[[#This Row],[total_time]]&lt;=TableOMP[[#This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s="9" t="str">
        <f t="shared" si="1"/>
        <v>5</v>
      </c>
      <c r="L38" t="s">
        <v>41</v>
      </c>
      <c r="M38" t="s">
        <v>42</v>
      </c>
      <c r="N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38" s="9" t="e">
        <f>VLOOKUP(TableOMP[[#This Row],[Label]],TableAvg[],2,FALSE)</f>
        <v>#N/A</v>
      </c>
      <c r="P38" s="9" t="e">
        <f>VLOOKUP(TableOMP[[#This Row],[Label]],TableAvg[],3,FALSE)</f>
        <v>#N/A</v>
      </c>
      <c r="Q38" s="9" t="e">
        <f>TableOMP[[#This Row],[Avg]]-$U$2*TableOMP[[#This Row],[StdDev]]</f>
        <v>#N/A</v>
      </c>
      <c r="R38" s="9" t="e">
        <f>TableOMP[[#This Row],[Avg]]+$U$2*TableOMP[[#This Row],[StdDev]]</f>
        <v>#N/A</v>
      </c>
      <c r="S38" s="9" t="e">
        <f>IF(AND(TableOMP[[#This Row],[total_time]]&gt;=TableOMP[[#This Row],[Low]], TableOMP[[#This Row],[total_time]]&lt;=TableOMP[[#This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s="9" t="str">
        <f t="shared" si="1"/>
        <v>5</v>
      </c>
      <c r="L39" t="s">
        <v>41</v>
      </c>
      <c r="M39" t="s">
        <v>42</v>
      </c>
      <c r="N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39" s="9" t="e">
        <f>VLOOKUP(TableOMP[[#This Row],[Label]],TableAvg[],2,FALSE)</f>
        <v>#N/A</v>
      </c>
      <c r="P39" s="9" t="e">
        <f>VLOOKUP(TableOMP[[#This Row],[Label]],TableAvg[],3,FALSE)</f>
        <v>#N/A</v>
      </c>
      <c r="Q39" s="9" t="e">
        <f>TableOMP[[#This Row],[Avg]]-$U$2*TableOMP[[#This Row],[StdDev]]</f>
        <v>#N/A</v>
      </c>
      <c r="R39" s="9" t="e">
        <f>TableOMP[[#This Row],[Avg]]+$U$2*TableOMP[[#This Row],[StdDev]]</f>
        <v>#N/A</v>
      </c>
      <c r="S39" s="9" t="e">
        <f>IF(AND(TableOMP[[#This Row],[total_time]]&gt;=TableOMP[[#This Row],[Low]], TableOMP[[#This Row],[total_time]]&lt;=TableOMP[[#This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s="9" t="str">
        <f t="shared" si="1"/>
        <v>5</v>
      </c>
      <c r="L40" t="s">
        <v>41</v>
      </c>
      <c r="M40" t="s">
        <v>42</v>
      </c>
      <c r="N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40" s="9" t="e">
        <f>VLOOKUP(TableOMP[[#This Row],[Label]],TableAvg[],2,FALSE)</f>
        <v>#N/A</v>
      </c>
      <c r="P40" s="9" t="e">
        <f>VLOOKUP(TableOMP[[#This Row],[Label]],TableAvg[],3,FALSE)</f>
        <v>#N/A</v>
      </c>
      <c r="Q40" s="9" t="e">
        <f>TableOMP[[#This Row],[Avg]]-$U$2*TableOMP[[#This Row],[StdDev]]</f>
        <v>#N/A</v>
      </c>
      <c r="R40" s="9" t="e">
        <f>TableOMP[[#This Row],[Avg]]+$U$2*TableOMP[[#This Row],[StdDev]]</f>
        <v>#N/A</v>
      </c>
      <c r="S40" s="9" t="e">
        <f>IF(AND(TableOMP[[#This Row],[total_time]]&gt;=TableOMP[[#This Row],[Low]], TableOMP[[#This Row],[total_time]]&lt;=TableOMP[[#This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s="9" t="str">
        <f t="shared" si="1"/>
        <v>5</v>
      </c>
      <c r="L41" t="s">
        <v>41</v>
      </c>
      <c r="M41" t="s">
        <v>42</v>
      </c>
      <c r="N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41" s="9" t="e">
        <f>VLOOKUP(TableOMP[[#This Row],[Label]],TableAvg[],2,FALSE)</f>
        <v>#N/A</v>
      </c>
      <c r="P41" s="9" t="e">
        <f>VLOOKUP(TableOMP[[#This Row],[Label]],TableAvg[],3,FALSE)</f>
        <v>#N/A</v>
      </c>
      <c r="Q41" s="9" t="e">
        <f>TableOMP[[#This Row],[Avg]]-$U$2*TableOMP[[#This Row],[StdDev]]</f>
        <v>#N/A</v>
      </c>
      <c r="R41" s="9" t="e">
        <f>TableOMP[[#This Row],[Avg]]+$U$2*TableOMP[[#This Row],[StdDev]]</f>
        <v>#N/A</v>
      </c>
      <c r="S41" s="9" t="e">
        <f>IF(AND(TableOMP[[#This Row],[total_time]]&gt;=TableOMP[[#This Row],[Low]], TableOMP[[#This Row],[total_time]]&lt;=TableOMP[[#This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s="9" t="str">
        <f t="shared" si="1"/>
        <v>5</v>
      </c>
      <c r="L42" t="s">
        <v>41</v>
      </c>
      <c r="M42" t="s">
        <v>42</v>
      </c>
      <c r="N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42" s="9" t="e">
        <f>VLOOKUP(TableOMP[[#This Row],[Label]],TableAvg[],2,FALSE)</f>
        <v>#N/A</v>
      </c>
      <c r="P42" s="9" t="e">
        <f>VLOOKUP(TableOMP[[#This Row],[Label]],TableAvg[],3,FALSE)</f>
        <v>#N/A</v>
      </c>
      <c r="Q42" s="9" t="e">
        <f>TableOMP[[#This Row],[Avg]]-$U$2*TableOMP[[#This Row],[StdDev]]</f>
        <v>#N/A</v>
      </c>
      <c r="R42" s="9" t="e">
        <f>TableOMP[[#This Row],[Avg]]+$U$2*TableOMP[[#This Row],[StdDev]]</f>
        <v>#N/A</v>
      </c>
      <c r="S42" s="9" t="e">
        <f>IF(AND(TableOMP[[#This Row],[total_time]]&gt;=TableOMP[[#This Row],[Low]], TableOMP[[#This Row],[total_time]]&lt;=TableOMP[[#This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s="9" t="str">
        <f t="shared" si="1"/>
        <v>5</v>
      </c>
      <c r="L43" t="s">
        <v>41</v>
      </c>
      <c r="M43" t="s">
        <v>42</v>
      </c>
      <c r="N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43" s="9" t="e">
        <f>VLOOKUP(TableOMP[[#This Row],[Label]],TableAvg[],2,FALSE)</f>
        <v>#N/A</v>
      </c>
      <c r="P43" s="9" t="e">
        <f>VLOOKUP(TableOMP[[#This Row],[Label]],TableAvg[],3,FALSE)</f>
        <v>#N/A</v>
      </c>
      <c r="Q43" s="9" t="e">
        <f>TableOMP[[#This Row],[Avg]]-$U$2*TableOMP[[#This Row],[StdDev]]</f>
        <v>#N/A</v>
      </c>
      <c r="R43" s="9" t="e">
        <f>TableOMP[[#This Row],[Avg]]+$U$2*TableOMP[[#This Row],[StdDev]]</f>
        <v>#N/A</v>
      </c>
      <c r="S43" s="9" t="e">
        <f>IF(AND(TableOMP[[#This Row],[total_time]]&gt;=TableOMP[[#This Row],[Low]], TableOMP[[#This Row],[total_time]]&lt;=TableOMP[[#This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s="9" t="str">
        <f t="shared" si="1"/>
        <v>5</v>
      </c>
      <c r="L44" t="s">
        <v>41</v>
      </c>
      <c r="M44" t="s">
        <v>42</v>
      </c>
      <c r="N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44" s="9" t="e">
        <f>VLOOKUP(TableOMP[[#This Row],[Label]],TableAvg[],2,FALSE)</f>
        <v>#N/A</v>
      </c>
      <c r="P44" s="9" t="e">
        <f>VLOOKUP(TableOMP[[#This Row],[Label]],TableAvg[],3,FALSE)</f>
        <v>#N/A</v>
      </c>
      <c r="Q44" s="9" t="e">
        <f>TableOMP[[#This Row],[Avg]]-$U$2*TableOMP[[#This Row],[StdDev]]</f>
        <v>#N/A</v>
      </c>
      <c r="R44" s="9" t="e">
        <f>TableOMP[[#This Row],[Avg]]+$U$2*TableOMP[[#This Row],[StdDev]]</f>
        <v>#N/A</v>
      </c>
      <c r="S44" s="9" t="e">
        <f>IF(AND(TableOMP[[#This Row],[total_time]]&gt;=TableOMP[[#This Row],[Low]], TableOMP[[#This Row],[total_time]]&lt;=TableOMP[[#This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s="9" t="str">
        <f t="shared" si="1"/>
        <v>5</v>
      </c>
      <c r="L45" t="s">
        <v>41</v>
      </c>
      <c r="M45" t="s">
        <v>42</v>
      </c>
      <c r="N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45" s="9" t="e">
        <f>VLOOKUP(TableOMP[[#This Row],[Label]],TableAvg[],2,FALSE)</f>
        <v>#N/A</v>
      </c>
      <c r="P45" s="9" t="e">
        <f>VLOOKUP(TableOMP[[#This Row],[Label]],TableAvg[],3,FALSE)</f>
        <v>#N/A</v>
      </c>
      <c r="Q45" s="9" t="e">
        <f>TableOMP[[#This Row],[Avg]]-$U$2*TableOMP[[#This Row],[StdDev]]</f>
        <v>#N/A</v>
      </c>
      <c r="R45" s="9" t="e">
        <f>TableOMP[[#This Row],[Avg]]+$U$2*TableOMP[[#This Row],[StdDev]]</f>
        <v>#N/A</v>
      </c>
      <c r="S45" s="9" t="e">
        <f>IF(AND(TableOMP[[#This Row],[total_time]]&gt;=TableOMP[[#This Row],[Low]], TableOMP[[#This Row],[total_time]]&lt;=TableOMP[[#This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s="9" t="str">
        <f t="shared" si="1"/>
        <v>5</v>
      </c>
      <c r="L46" t="s">
        <v>41</v>
      </c>
      <c r="M46" t="s">
        <v>42</v>
      </c>
      <c r="N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46" s="9" t="e">
        <f>VLOOKUP(TableOMP[[#This Row],[Label]],TableAvg[],2,FALSE)</f>
        <v>#N/A</v>
      </c>
      <c r="P46" s="9" t="e">
        <f>VLOOKUP(TableOMP[[#This Row],[Label]],TableAvg[],3,FALSE)</f>
        <v>#N/A</v>
      </c>
      <c r="Q46" s="9" t="e">
        <f>TableOMP[[#This Row],[Avg]]-$U$2*TableOMP[[#This Row],[StdDev]]</f>
        <v>#N/A</v>
      </c>
      <c r="R46" s="9" t="e">
        <f>TableOMP[[#This Row],[Avg]]+$U$2*TableOMP[[#This Row],[StdDev]]</f>
        <v>#N/A</v>
      </c>
      <c r="S46" s="9" t="e">
        <f>IF(AND(TableOMP[[#This Row],[total_time]]&gt;=TableOMP[[#This Row],[Low]], TableOMP[[#This Row],[total_time]]&lt;=TableOMP[[#This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s="9" t="str">
        <f t="shared" si="1"/>
        <v>5</v>
      </c>
      <c r="L47" t="s">
        <v>41</v>
      </c>
      <c r="M47" t="s">
        <v>42</v>
      </c>
      <c r="N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47" s="9" t="e">
        <f>VLOOKUP(TableOMP[[#This Row],[Label]],TableAvg[],2,FALSE)</f>
        <v>#N/A</v>
      </c>
      <c r="P47" s="9" t="e">
        <f>VLOOKUP(TableOMP[[#This Row],[Label]],TableAvg[],3,FALSE)</f>
        <v>#N/A</v>
      </c>
      <c r="Q47" s="9" t="e">
        <f>TableOMP[[#This Row],[Avg]]-$U$2*TableOMP[[#This Row],[StdDev]]</f>
        <v>#N/A</v>
      </c>
      <c r="R47" s="9" t="e">
        <f>TableOMP[[#This Row],[Avg]]+$U$2*TableOMP[[#This Row],[StdDev]]</f>
        <v>#N/A</v>
      </c>
      <c r="S47" s="9" t="e">
        <f>IF(AND(TableOMP[[#This Row],[total_time]]&gt;=TableOMP[[#This Row],[Low]], TableOMP[[#This Row],[total_time]]&lt;=TableOMP[[#This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s="9" t="str">
        <f t="shared" si="1"/>
        <v>5</v>
      </c>
      <c r="L48" t="s">
        <v>41</v>
      </c>
      <c r="M48" t="s">
        <v>42</v>
      </c>
      <c r="N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48" s="9" t="e">
        <f>VLOOKUP(TableOMP[[#This Row],[Label]],TableAvg[],2,FALSE)</f>
        <v>#N/A</v>
      </c>
      <c r="P48" s="9" t="e">
        <f>VLOOKUP(TableOMP[[#This Row],[Label]],TableAvg[],3,FALSE)</f>
        <v>#N/A</v>
      </c>
      <c r="Q48" s="9" t="e">
        <f>TableOMP[[#This Row],[Avg]]-$U$2*TableOMP[[#This Row],[StdDev]]</f>
        <v>#N/A</v>
      </c>
      <c r="R48" s="9" t="e">
        <f>TableOMP[[#This Row],[Avg]]+$U$2*TableOMP[[#This Row],[StdDev]]</f>
        <v>#N/A</v>
      </c>
      <c r="S48" s="9" t="e">
        <f>IF(AND(TableOMP[[#This Row],[total_time]]&gt;=TableOMP[[#This Row],[Low]], TableOMP[[#This Row],[total_time]]&lt;=TableOMP[[#This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s="9" t="str">
        <f t="shared" si="1"/>
        <v>5</v>
      </c>
      <c r="L49" t="s">
        <v>41</v>
      </c>
      <c r="M49" t="s">
        <v>42</v>
      </c>
      <c r="N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49" s="9" t="e">
        <f>VLOOKUP(TableOMP[[#This Row],[Label]],TableAvg[],2,FALSE)</f>
        <v>#N/A</v>
      </c>
      <c r="P49" s="9" t="e">
        <f>VLOOKUP(TableOMP[[#This Row],[Label]],TableAvg[],3,FALSE)</f>
        <v>#N/A</v>
      </c>
      <c r="Q49" s="9" t="e">
        <f>TableOMP[[#This Row],[Avg]]-$U$2*TableOMP[[#This Row],[StdDev]]</f>
        <v>#N/A</v>
      </c>
      <c r="R49" s="9" t="e">
        <f>TableOMP[[#This Row],[Avg]]+$U$2*TableOMP[[#This Row],[StdDev]]</f>
        <v>#N/A</v>
      </c>
      <c r="S49" s="9" t="e">
        <f>IF(AND(TableOMP[[#This Row],[total_time]]&gt;=TableOMP[[#This Row],[Low]], TableOMP[[#This Row],[total_time]]&lt;=TableOMP[[#This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s="9" t="str">
        <f t="shared" si="1"/>
        <v>5</v>
      </c>
      <c r="L50" t="s">
        <v>41</v>
      </c>
      <c r="M50" t="s">
        <v>42</v>
      </c>
      <c r="N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50" s="9" t="e">
        <f>VLOOKUP(TableOMP[[#This Row],[Label]],TableAvg[],2,FALSE)</f>
        <v>#N/A</v>
      </c>
      <c r="P50" s="9" t="e">
        <f>VLOOKUP(TableOMP[[#This Row],[Label]],TableAvg[],3,FALSE)</f>
        <v>#N/A</v>
      </c>
      <c r="Q50" s="9" t="e">
        <f>TableOMP[[#This Row],[Avg]]-$U$2*TableOMP[[#This Row],[StdDev]]</f>
        <v>#N/A</v>
      </c>
      <c r="R50" s="9" t="e">
        <f>TableOMP[[#This Row],[Avg]]+$U$2*TableOMP[[#This Row],[StdDev]]</f>
        <v>#N/A</v>
      </c>
      <c r="S50" s="9" t="e">
        <f>IF(AND(TableOMP[[#This Row],[total_time]]&gt;=TableOMP[[#This Row],[Low]], TableOMP[[#This Row],[total_time]]&lt;=TableOMP[[#This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s="9" t="str">
        <f t="shared" si="1"/>
        <v>5</v>
      </c>
      <c r="L51" t="s">
        <v>41</v>
      </c>
      <c r="M51" t="s">
        <v>42</v>
      </c>
      <c r="N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51" s="9" t="e">
        <f>VLOOKUP(TableOMP[[#This Row],[Label]],TableAvg[],2,FALSE)</f>
        <v>#N/A</v>
      </c>
      <c r="P51" s="9" t="e">
        <f>VLOOKUP(TableOMP[[#This Row],[Label]],TableAvg[],3,FALSE)</f>
        <v>#N/A</v>
      </c>
      <c r="Q51" s="9" t="e">
        <f>TableOMP[[#This Row],[Avg]]-$U$2*TableOMP[[#This Row],[StdDev]]</f>
        <v>#N/A</v>
      </c>
      <c r="R51" s="9" t="e">
        <f>TableOMP[[#This Row],[Avg]]+$U$2*TableOMP[[#This Row],[StdDev]]</f>
        <v>#N/A</v>
      </c>
      <c r="S51" s="9" t="e">
        <f>IF(AND(TableOMP[[#This Row],[total_time]]&gt;=TableOMP[[#This Row],[Low]], TableOMP[[#This Row],[total_time]]&lt;=TableOMP[[#This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s="9" t="str">
        <f t="shared" si="1"/>
        <v>5</v>
      </c>
      <c r="L52" t="s">
        <v>41</v>
      </c>
      <c r="M52" t="s">
        <v>42</v>
      </c>
      <c r="N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52" s="9" t="e">
        <f>VLOOKUP(TableOMP[[#This Row],[Label]],TableAvg[],2,FALSE)</f>
        <v>#N/A</v>
      </c>
      <c r="P52" s="9" t="e">
        <f>VLOOKUP(TableOMP[[#This Row],[Label]],TableAvg[],3,FALSE)</f>
        <v>#N/A</v>
      </c>
      <c r="Q52" s="9" t="e">
        <f>TableOMP[[#This Row],[Avg]]-$U$2*TableOMP[[#This Row],[StdDev]]</f>
        <v>#N/A</v>
      </c>
      <c r="R52" s="9" t="e">
        <f>TableOMP[[#This Row],[Avg]]+$U$2*TableOMP[[#This Row],[StdDev]]</f>
        <v>#N/A</v>
      </c>
      <c r="S52" s="9" t="e">
        <f>IF(AND(TableOMP[[#This Row],[total_time]]&gt;=TableOMP[[#This Row],[Low]], TableOMP[[#This Row],[total_time]]&lt;=TableOMP[[#This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s="9" t="str">
        <f t="shared" si="1"/>
        <v>5</v>
      </c>
      <c r="L53" t="s">
        <v>41</v>
      </c>
      <c r="M53" t="s">
        <v>42</v>
      </c>
      <c r="N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53" s="9" t="e">
        <f>VLOOKUP(TableOMP[[#This Row],[Label]],TableAvg[],2,FALSE)</f>
        <v>#N/A</v>
      </c>
      <c r="P53" s="9" t="e">
        <f>VLOOKUP(TableOMP[[#This Row],[Label]],TableAvg[],3,FALSE)</f>
        <v>#N/A</v>
      </c>
      <c r="Q53" s="9" t="e">
        <f>TableOMP[[#This Row],[Avg]]-$U$2*TableOMP[[#This Row],[StdDev]]</f>
        <v>#N/A</v>
      </c>
      <c r="R53" s="9" t="e">
        <f>TableOMP[[#This Row],[Avg]]+$U$2*TableOMP[[#This Row],[StdDev]]</f>
        <v>#N/A</v>
      </c>
      <c r="S53" s="9" t="e">
        <f>IF(AND(TableOMP[[#This Row],[total_time]]&gt;=TableOMP[[#This Row],[Low]], TableOMP[[#This Row],[total_time]]&lt;=TableOMP[[#This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s="9" t="str">
        <f t="shared" si="1"/>
        <v>5</v>
      </c>
      <c r="L54" t="s">
        <v>41</v>
      </c>
      <c r="M54" t="s">
        <v>42</v>
      </c>
      <c r="N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54" s="9" t="e">
        <f>VLOOKUP(TableOMP[[#This Row],[Label]],TableAvg[],2,FALSE)</f>
        <v>#N/A</v>
      </c>
      <c r="P54" s="9" t="e">
        <f>VLOOKUP(TableOMP[[#This Row],[Label]],TableAvg[],3,FALSE)</f>
        <v>#N/A</v>
      </c>
      <c r="Q54" s="9" t="e">
        <f>TableOMP[[#This Row],[Avg]]-$U$2*TableOMP[[#This Row],[StdDev]]</f>
        <v>#N/A</v>
      </c>
      <c r="R54" s="9" t="e">
        <f>TableOMP[[#This Row],[Avg]]+$U$2*TableOMP[[#This Row],[StdDev]]</f>
        <v>#N/A</v>
      </c>
      <c r="S54" s="9" t="e">
        <f>IF(AND(TableOMP[[#This Row],[total_time]]&gt;=TableOMP[[#This Row],[Low]], TableOMP[[#This Row],[total_time]]&lt;=TableOMP[[#This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s="9" t="str">
        <f t="shared" si="1"/>
        <v>5</v>
      </c>
      <c r="L55" t="s">
        <v>41</v>
      </c>
      <c r="M55" t="s">
        <v>42</v>
      </c>
      <c r="N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55" s="9" t="e">
        <f>VLOOKUP(TableOMP[[#This Row],[Label]],TableAvg[],2,FALSE)</f>
        <v>#N/A</v>
      </c>
      <c r="P55" s="9" t="e">
        <f>VLOOKUP(TableOMP[[#This Row],[Label]],TableAvg[],3,FALSE)</f>
        <v>#N/A</v>
      </c>
      <c r="Q55" s="9" t="e">
        <f>TableOMP[[#This Row],[Avg]]-$U$2*TableOMP[[#This Row],[StdDev]]</f>
        <v>#N/A</v>
      </c>
      <c r="R55" s="9" t="e">
        <f>TableOMP[[#This Row],[Avg]]+$U$2*TableOMP[[#This Row],[StdDev]]</f>
        <v>#N/A</v>
      </c>
      <c r="S55" s="9" t="e">
        <f>IF(AND(TableOMP[[#This Row],[total_time]]&gt;=TableOMP[[#This Row],[Low]], TableOMP[[#This Row],[total_time]]&lt;=TableOMP[[#This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s="9" t="str">
        <f t="shared" si="1"/>
        <v>5</v>
      </c>
      <c r="L56" t="s">
        <v>41</v>
      </c>
      <c r="M56" t="s">
        <v>42</v>
      </c>
      <c r="N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56" s="9" t="e">
        <f>VLOOKUP(TableOMP[[#This Row],[Label]],TableAvg[],2,FALSE)</f>
        <v>#N/A</v>
      </c>
      <c r="P56" s="9" t="e">
        <f>VLOOKUP(TableOMP[[#This Row],[Label]],TableAvg[],3,FALSE)</f>
        <v>#N/A</v>
      </c>
      <c r="Q56" s="9" t="e">
        <f>TableOMP[[#This Row],[Avg]]-$U$2*TableOMP[[#This Row],[StdDev]]</f>
        <v>#N/A</v>
      </c>
      <c r="R56" s="9" t="e">
        <f>TableOMP[[#This Row],[Avg]]+$U$2*TableOMP[[#This Row],[StdDev]]</f>
        <v>#N/A</v>
      </c>
      <c r="S56" s="9" t="e">
        <f>IF(AND(TableOMP[[#This Row],[total_time]]&gt;=TableOMP[[#This Row],[Low]], TableOMP[[#This Row],[total_time]]&lt;=TableOMP[[#This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s="9" t="str">
        <f t="shared" si="1"/>
        <v>5</v>
      </c>
      <c r="L57" t="s">
        <v>41</v>
      </c>
      <c r="M57" t="s">
        <v>42</v>
      </c>
      <c r="N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57" s="9" t="e">
        <f>VLOOKUP(TableOMP[[#This Row],[Label]],TableAvg[],2,FALSE)</f>
        <v>#N/A</v>
      </c>
      <c r="P57" s="9" t="e">
        <f>VLOOKUP(TableOMP[[#This Row],[Label]],TableAvg[],3,FALSE)</f>
        <v>#N/A</v>
      </c>
      <c r="Q57" s="9" t="e">
        <f>TableOMP[[#This Row],[Avg]]-$U$2*TableOMP[[#This Row],[StdDev]]</f>
        <v>#N/A</v>
      </c>
      <c r="R57" s="9" t="e">
        <f>TableOMP[[#This Row],[Avg]]+$U$2*TableOMP[[#This Row],[StdDev]]</f>
        <v>#N/A</v>
      </c>
      <c r="S57" s="9" t="e">
        <f>IF(AND(TableOMP[[#This Row],[total_time]]&gt;=TableOMP[[#This Row],[Low]], TableOMP[[#This Row],[total_time]]&lt;=TableOMP[[#This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s="9" t="str">
        <f t="shared" ref="K58:K93" si="2">MID(M58,23,1)</f>
        <v>5</v>
      </c>
      <c r="L58" t="s">
        <v>41</v>
      </c>
      <c r="M58" t="s">
        <v>42</v>
      </c>
      <c r="N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58" s="9" t="e">
        <f>VLOOKUP(TableOMP[[#This Row],[Label]],TableAvg[],2,FALSE)</f>
        <v>#N/A</v>
      </c>
      <c r="P58" s="9" t="e">
        <f>VLOOKUP(TableOMP[[#This Row],[Label]],TableAvg[],3,FALSE)</f>
        <v>#N/A</v>
      </c>
      <c r="Q58" s="9" t="e">
        <f>TableOMP[[#This Row],[Avg]]-$U$2*TableOMP[[#This Row],[StdDev]]</f>
        <v>#N/A</v>
      </c>
      <c r="R58" s="9" t="e">
        <f>TableOMP[[#This Row],[Avg]]+$U$2*TableOMP[[#This Row],[StdDev]]</f>
        <v>#N/A</v>
      </c>
      <c r="S58" s="9" t="e">
        <f>IF(AND(TableOMP[[#This Row],[total_time]]&gt;=TableOMP[[#This Row],[Low]], TableOMP[[#This Row],[total_time]]&lt;=TableOMP[[#This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s="9" t="str">
        <f t="shared" si="2"/>
        <v>5</v>
      </c>
      <c r="L59" t="s">
        <v>41</v>
      </c>
      <c r="M59" t="s">
        <v>42</v>
      </c>
      <c r="N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59" s="9" t="e">
        <f>VLOOKUP(TableOMP[[#This Row],[Label]],TableAvg[],2,FALSE)</f>
        <v>#N/A</v>
      </c>
      <c r="P59" s="9" t="e">
        <f>VLOOKUP(TableOMP[[#This Row],[Label]],TableAvg[],3,FALSE)</f>
        <v>#N/A</v>
      </c>
      <c r="Q59" s="9" t="e">
        <f>TableOMP[[#This Row],[Avg]]-$U$2*TableOMP[[#This Row],[StdDev]]</f>
        <v>#N/A</v>
      </c>
      <c r="R59" s="9" t="e">
        <f>TableOMP[[#This Row],[Avg]]+$U$2*TableOMP[[#This Row],[StdDev]]</f>
        <v>#N/A</v>
      </c>
      <c r="S59" s="9" t="e">
        <f>IF(AND(TableOMP[[#This Row],[total_time]]&gt;=TableOMP[[#This Row],[Low]], TableOMP[[#This Row],[total_time]]&lt;=TableOMP[[#This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s="9" t="str">
        <f t="shared" si="2"/>
        <v>5</v>
      </c>
      <c r="L60" t="s">
        <v>41</v>
      </c>
      <c r="M60" t="s">
        <v>42</v>
      </c>
      <c r="N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60" s="9" t="e">
        <f>VLOOKUP(TableOMP[[#This Row],[Label]],TableAvg[],2,FALSE)</f>
        <v>#N/A</v>
      </c>
      <c r="P60" s="9" t="e">
        <f>VLOOKUP(TableOMP[[#This Row],[Label]],TableAvg[],3,FALSE)</f>
        <v>#N/A</v>
      </c>
      <c r="Q60" s="9" t="e">
        <f>TableOMP[[#This Row],[Avg]]-$U$2*TableOMP[[#This Row],[StdDev]]</f>
        <v>#N/A</v>
      </c>
      <c r="R60" s="9" t="e">
        <f>TableOMP[[#This Row],[Avg]]+$U$2*TableOMP[[#This Row],[StdDev]]</f>
        <v>#N/A</v>
      </c>
      <c r="S60" s="9" t="e">
        <f>IF(AND(TableOMP[[#This Row],[total_time]]&gt;=TableOMP[[#This Row],[Low]], TableOMP[[#This Row],[total_time]]&lt;=TableOMP[[#This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s="9" t="str">
        <f t="shared" si="2"/>
        <v>5</v>
      </c>
      <c r="L61" t="s">
        <v>41</v>
      </c>
      <c r="M61" t="s">
        <v>42</v>
      </c>
      <c r="N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61" s="9" t="e">
        <f>VLOOKUP(TableOMP[[#This Row],[Label]],TableAvg[],2,FALSE)</f>
        <v>#N/A</v>
      </c>
      <c r="P61" s="9" t="e">
        <f>VLOOKUP(TableOMP[[#This Row],[Label]],TableAvg[],3,FALSE)</f>
        <v>#N/A</v>
      </c>
      <c r="Q61" s="9" t="e">
        <f>TableOMP[[#This Row],[Avg]]-$U$2*TableOMP[[#This Row],[StdDev]]</f>
        <v>#N/A</v>
      </c>
      <c r="R61" s="9" t="e">
        <f>TableOMP[[#This Row],[Avg]]+$U$2*TableOMP[[#This Row],[StdDev]]</f>
        <v>#N/A</v>
      </c>
      <c r="S61" s="9" t="e">
        <f>IF(AND(TableOMP[[#This Row],[total_time]]&gt;=TableOMP[[#This Row],[Low]], TableOMP[[#This Row],[total_time]]&lt;=TableOMP[[#This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s="9" t="str">
        <f t="shared" si="2"/>
        <v>5</v>
      </c>
      <c r="L62" t="s">
        <v>41</v>
      </c>
      <c r="M62" t="s">
        <v>42</v>
      </c>
      <c r="N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62" s="9" t="e">
        <f>VLOOKUP(TableOMP[[#This Row],[Label]],TableAvg[],2,FALSE)</f>
        <v>#N/A</v>
      </c>
      <c r="P62" s="9" t="e">
        <f>VLOOKUP(TableOMP[[#This Row],[Label]],TableAvg[],3,FALSE)</f>
        <v>#N/A</v>
      </c>
      <c r="Q62" s="9" t="e">
        <f>TableOMP[[#This Row],[Avg]]-$U$2*TableOMP[[#This Row],[StdDev]]</f>
        <v>#N/A</v>
      </c>
      <c r="R62" s="9" t="e">
        <f>TableOMP[[#This Row],[Avg]]+$U$2*TableOMP[[#This Row],[StdDev]]</f>
        <v>#N/A</v>
      </c>
      <c r="S62" s="9" t="e">
        <f>IF(AND(TableOMP[[#This Row],[total_time]]&gt;=TableOMP[[#This Row],[Low]], TableOMP[[#This Row],[total_time]]&lt;=TableOMP[[#This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s="9" t="str">
        <f t="shared" si="2"/>
        <v>5</v>
      </c>
      <c r="L63" t="s">
        <v>41</v>
      </c>
      <c r="M63" t="s">
        <v>42</v>
      </c>
      <c r="N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63" s="9" t="e">
        <f>VLOOKUP(TableOMP[[#This Row],[Label]],TableAvg[],2,FALSE)</f>
        <v>#N/A</v>
      </c>
      <c r="P63" s="9" t="e">
        <f>VLOOKUP(TableOMP[[#This Row],[Label]],TableAvg[],3,FALSE)</f>
        <v>#N/A</v>
      </c>
      <c r="Q63" s="9" t="e">
        <f>TableOMP[[#This Row],[Avg]]-$U$2*TableOMP[[#This Row],[StdDev]]</f>
        <v>#N/A</v>
      </c>
      <c r="R63" s="9" t="e">
        <f>TableOMP[[#This Row],[Avg]]+$U$2*TableOMP[[#This Row],[StdDev]]</f>
        <v>#N/A</v>
      </c>
      <c r="S63" s="9" t="e">
        <f>IF(AND(TableOMP[[#This Row],[total_time]]&gt;=TableOMP[[#This Row],[Low]], TableOMP[[#This Row],[total_time]]&lt;=TableOMP[[#This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s="9" t="str">
        <f t="shared" si="2"/>
        <v>5</v>
      </c>
      <c r="L64" t="s">
        <v>41</v>
      </c>
      <c r="M64" t="s">
        <v>42</v>
      </c>
      <c r="N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64" s="9" t="e">
        <f>VLOOKUP(TableOMP[[#This Row],[Label]],TableAvg[],2,FALSE)</f>
        <v>#N/A</v>
      </c>
      <c r="P64" s="9" t="e">
        <f>VLOOKUP(TableOMP[[#This Row],[Label]],TableAvg[],3,FALSE)</f>
        <v>#N/A</v>
      </c>
      <c r="Q64" s="9" t="e">
        <f>TableOMP[[#This Row],[Avg]]-$U$2*TableOMP[[#This Row],[StdDev]]</f>
        <v>#N/A</v>
      </c>
      <c r="R64" s="9" t="e">
        <f>TableOMP[[#This Row],[Avg]]+$U$2*TableOMP[[#This Row],[StdDev]]</f>
        <v>#N/A</v>
      </c>
      <c r="S64" s="9" t="e">
        <f>IF(AND(TableOMP[[#This Row],[total_time]]&gt;=TableOMP[[#This Row],[Low]], TableOMP[[#This Row],[total_time]]&lt;=TableOMP[[#This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s="9" t="str">
        <f t="shared" si="2"/>
        <v>5</v>
      </c>
      <c r="L65" t="s">
        <v>41</v>
      </c>
      <c r="M65" t="s">
        <v>42</v>
      </c>
      <c r="N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65" s="9" t="e">
        <f>VLOOKUP(TableOMP[[#This Row],[Label]],TableAvg[],2,FALSE)</f>
        <v>#N/A</v>
      </c>
      <c r="P65" s="9" t="e">
        <f>VLOOKUP(TableOMP[[#This Row],[Label]],TableAvg[],3,FALSE)</f>
        <v>#N/A</v>
      </c>
      <c r="Q65" s="9" t="e">
        <f>TableOMP[[#This Row],[Avg]]-$U$2*TableOMP[[#This Row],[StdDev]]</f>
        <v>#N/A</v>
      </c>
      <c r="R65" s="9" t="e">
        <f>TableOMP[[#This Row],[Avg]]+$U$2*TableOMP[[#This Row],[StdDev]]</f>
        <v>#N/A</v>
      </c>
      <c r="S65" s="9" t="e">
        <f>IF(AND(TableOMP[[#This Row],[total_time]]&gt;=TableOMP[[#This Row],[Low]], TableOMP[[#This Row],[total_time]]&lt;=TableOMP[[#This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s="9" t="str">
        <f t="shared" si="2"/>
        <v>5</v>
      </c>
      <c r="L66" t="s">
        <v>41</v>
      </c>
      <c r="M66" t="s">
        <v>42</v>
      </c>
      <c r="N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66" s="9" t="e">
        <f>VLOOKUP(TableOMP[[#This Row],[Label]],TableAvg[],2,FALSE)</f>
        <v>#N/A</v>
      </c>
      <c r="P66" s="9" t="e">
        <f>VLOOKUP(TableOMP[[#This Row],[Label]],TableAvg[],3,FALSE)</f>
        <v>#N/A</v>
      </c>
      <c r="Q66" s="9" t="e">
        <f>TableOMP[[#This Row],[Avg]]-$U$2*TableOMP[[#This Row],[StdDev]]</f>
        <v>#N/A</v>
      </c>
      <c r="R66" s="9" t="e">
        <f>TableOMP[[#This Row],[Avg]]+$U$2*TableOMP[[#This Row],[StdDev]]</f>
        <v>#N/A</v>
      </c>
      <c r="S66" s="9" t="e">
        <f>IF(AND(TableOMP[[#This Row],[total_time]]&gt;=TableOMP[[#This Row],[Low]], TableOMP[[#This Row],[total_time]]&lt;=TableOMP[[#This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s="9" t="str">
        <f t="shared" si="2"/>
        <v>5</v>
      </c>
      <c r="L67" t="s">
        <v>41</v>
      </c>
      <c r="M67" t="s">
        <v>42</v>
      </c>
      <c r="N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67" s="9" t="e">
        <f>VLOOKUP(TableOMP[[#This Row],[Label]],TableAvg[],2,FALSE)</f>
        <v>#N/A</v>
      </c>
      <c r="P67" s="9" t="e">
        <f>VLOOKUP(TableOMP[[#This Row],[Label]],TableAvg[],3,FALSE)</f>
        <v>#N/A</v>
      </c>
      <c r="Q67" s="9" t="e">
        <f>TableOMP[[#This Row],[Avg]]-$U$2*TableOMP[[#This Row],[StdDev]]</f>
        <v>#N/A</v>
      </c>
      <c r="R67" s="9" t="e">
        <f>TableOMP[[#This Row],[Avg]]+$U$2*TableOMP[[#This Row],[StdDev]]</f>
        <v>#N/A</v>
      </c>
      <c r="S67" s="9" t="e">
        <f>IF(AND(TableOMP[[#This Row],[total_time]]&gt;=TableOMP[[#This Row],[Low]], TableOMP[[#This Row],[total_time]]&lt;=TableOMP[[#This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s="9" t="str">
        <f t="shared" si="2"/>
        <v>5</v>
      </c>
      <c r="L68" t="s">
        <v>41</v>
      </c>
      <c r="M68" t="s">
        <v>42</v>
      </c>
      <c r="N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68" s="9" t="e">
        <f>VLOOKUP(TableOMP[[#This Row],[Label]],TableAvg[],2,FALSE)</f>
        <v>#N/A</v>
      </c>
      <c r="P68" s="9" t="e">
        <f>VLOOKUP(TableOMP[[#This Row],[Label]],TableAvg[],3,FALSE)</f>
        <v>#N/A</v>
      </c>
      <c r="Q68" s="9" t="e">
        <f>TableOMP[[#This Row],[Avg]]-$U$2*TableOMP[[#This Row],[StdDev]]</f>
        <v>#N/A</v>
      </c>
      <c r="R68" s="9" t="e">
        <f>TableOMP[[#This Row],[Avg]]+$U$2*TableOMP[[#This Row],[StdDev]]</f>
        <v>#N/A</v>
      </c>
      <c r="S68" s="9" t="e">
        <f>IF(AND(TableOMP[[#This Row],[total_time]]&gt;=TableOMP[[#This Row],[Low]], TableOMP[[#This Row],[total_time]]&lt;=TableOMP[[#This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s="9" t="str">
        <f t="shared" si="2"/>
        <v>5</v>
      </c>
      <c r="L69" t="s">
        <v>41</v>
      </c>
      <c r="M69" t="s">
        <v>42</v>
      </c>
      <c r="N6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69" s="9" t="e">
        <f>VLOOKUP(TableOMP[[#This Row],[Label]],TableAvg[],2,FALSE)</f>
        <v>#N/A</v>
      </c>
      <c r="P69" s="9" t="e">
        <f>VLOOKUP(TableOMP[[#This Row],[Label]],TableAvg[],3,FALSE)</f>
        <v>#N/A</v>
      </c>
      <c r="Q69" s="9" t="e">
        <f>TableOMP[[#This Row],[Avg]]-$U$2*TableOMP[[#This Row],[StdDev]]</f>
        <v>#N/A</v>
      </c>
      <c r="R69" s="9" t="e">
        <f>TableOMP[[#This Row],[Avg]]+$U$2*TableOMP[[#This Row],[StdDev]]</f>
        <v>#N/A</v>
      </c>
      <c r="S69" s="9" t="e">
        <f>IF(AND(TableOMP[[#This Row],[total_time]]&gt;=TableOMP[[#This Row],[Low]], TableOMP[[#This Row],[total_time]]&lt;=TableOMP[[#This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s="9" t="str">
        <f t="shared" si="2"/>
        <v>5</v>
      </c>
      <c r="L70" t="s">
        <v>41</v>
      </c>
      <c r="M70" t="s">
        <v>42</v>
      </c>
      <c r="N7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70" s="9" t="e">
        <f>VLOOKUP(TableOMP[[#This Row],[Label]],TableAvg[],2,FALSE)</f>
        <v>#N/A</v>
      </c>
      <c r="P70" s="9" t="e">
        <f>VLOOKUP(TableOMP[[#This Row],[Label]],TableAvg[],3,FALSE)</f>
        <v>#N/A</v>
      </c>
      <c r="Q70" s="9" t="e">
        <f>TableOMP[[#This Row],[Avg]]-$U$2*TableOMP[[#This Row],[StdDev]]</f>
        <v>#N/A</v>
      </c>
      <c r="R70" s="9" t="e">
        <f>TableOMP[[#This Row],[Avg]]+$U$2*TableOMP[[#This Row],[StdDev]]</f>
        <v>#N/A</v>
      </c>
      <c r="S70" s="9" t="e">
        <f>IF(AND(TableOMP[[#This Row],[total_time]]&gt;=TableOMP[[#This Row],[Low]], TableOMP[[#This Row],[total_time]]&lt;=TableOMP[[#This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s="9" t="str">
        <f t="shared" si="2"/>
        <v>5</v>
      </c>
      <c r="L71" t="s">
        <v>41</v>
      </c>
      <c r="M71" t="s">
        <v>42</v>
      </c>
      <c r="N7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71" s="9" t="e">
        <f>VLOOKUP(TableOMP[[#This Row],[Label]],TableAvg[],2,FALSE)</f>
        <v>#N/A</v>
      </c>
      <c r="P71" s="9" t="e">
        <f>VLOOKUP(TableOMP[[#This Row],[Label]],TableAvg[],3,FALSE)</f>
        <v>#N/A</v>
      </c>
      <c r="Q71" s="9" t="e">
        <f>TableOMP[[#This Row],[Avg]]-$U$2*TableOMP[[#This Row],[StdDev]]</f>
        <v>#N/A</v>
      </c>
      <c r="R71" s="9" t="e">
        <f>TableOMP[[#This Row],[Avg]]+$U$2*TableOMP[[#This Row],[StdDev]]</f>
        <v>#N/A</v>
      </c>
      <c r="S71" s="9" t="e">
        <f>IF(AND(TableOMP[[#This Row],[total_time]]&gt;=TableOMP[[#This Row],[Low]], TableOMP[[#This Row],[total_time]]&lt;=TableOMP[[#This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s="9" t="str">
        <f t="shared" si="2"/>
        <v>5</v>
      </c>
      <c r="L72" t="s">
        <v>41</v>
      </c>
      <c r="M72" t="s">
        <v>42</v>
      </c>
      <c r="N7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72" s="9" t="e">
        <f>VLOOKUP(TableOMP[[#This Row],[Label]],TableAvg[],2,FALSE)</f>
        <v>#N/A</v>
      </c>
      <c r="P72" s="9" t="e">
        <f>VLOOKUP(TableOMP[[#This Row],[Label]],TableAvg[],3,FALSE)</f>
        <v>#N/A</v>
      </c>
      <c r="Q72" s="9" t="e">
        <f>TableOMP[[#This Row],[Avg]]-$U$2*TableOMP[[#This Row],[StdDev]]</f>
        <v>#N/A</v>
      </c>
      <c r="R72" s="9" t="e">
        <f>TableOMP[[#This Row],[Avg]]+$U$2*TableOMP[[#This Row],[StdDev]]</f>
        <v>#N/A</v>
      </c>
      <c r="S72" s="9" t="e">
        <f>IF(AND(TableOMP[[#This Row],[total_time]]&gt;=TableOMP[[#This Row],[Low]], TableOMP[[#This Row],[total_time]]&lt;=TableOMP[[#This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s="9" t="str">
        <f t="shared" si="2"/>
        <v>5</v>
      </c>
      <c r="L73" t="s">
        <v>41</v>
      </c>
      <c r="M73" t="s">
        <v>42</v>
      </c>
      <c r="N7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73" s="9" t="e">
        <f>VLOOKUP(TableOMP[[#This Row],[Label]],TableAvg[],2,FALSE)</f>
        <v>#N/A</v>
      </c>
      <c r="P73" s="9" t="e">
        <f>VLOOKUP(TableOMP[[#This Row],[Label]],TableAvg[],3,FALSE)</f>
        <v>#N/A</v>
      </c>
      <c r="Q73" s="9" t="e">
        <f>TableOMP[[#This Row],[Avg]]-$U$2*TableOMP[[#This Row],[StdDev]]</f>
        <v>#N/A</v>
      </c>
      <c r="R73" s="9" t="e">
        <f>TableOMP[[#This Row],[Avg]]+$U$2*TableOMP[[#This Row],[StdDev]]</f>
        <v>#N/A</v>
      </c>
      <c r="S73" s="9" t="e">
        <f>IF(AND(TableOMP[[#This Row],[total_time]]&gt;=TableOMP[[#This Row],[Low]], TableOMP[[#This Row],[total_time]]&lt;=TableOMP[[#This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s="9" t="str">
        <f t="shared" si="2"/>
        <v>5</v>
      </c>
      <c r="L74" t="s">
        <v>41</v>
      </c>
      <c r="M74" t="s">
        <v>42</v>
      </c>
      <c r="N7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74" s="9" t="e">
        <f>VLOOKUP(TableOMP[[#This Row],[Label]],TableAvg[],2,FALSE)</f>
        <v>#N/A</v>
      </c>
      <c r="P74" s="9" t="e">
        <f>VLOOKUP(TableOMP[[#This Row],[Label]],TableAvg[],3,FALSE)</f>
        <v>#N/A</v>
      </c>
      <c r="Q74" s="9" t="e">
        <f>TableOMP[[#This Row],[Avg]]-$U$2*TableOMP[[#This Row],[StdDev]]</f>
        <v>#N/A</v>
      </c>
      <c r="R74" s="9" t="e">
        <f>TableOMP[[#This Row],[Avg]]+$U$2*TableOMP[[#This Row],[StdDev]]</f>
        <v>#N/A</v>
      </c>
      <c r="S74" s="9" t="e">
        <f>IF(AND(TableOMP[[#This Row],[total_time]]&gt;=TableOMP[[#This Row],[Low]], TableOMP[[#This Row],[total_time]]&lt;=TableOMP[[#This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s="9" t="str">
        <f t="shared" si="2"/>
        <v>5</v>
      </c>
      <c r="L75" t="s">
        <v>41</v>
      </c>
      <c r="M75" t="s">
        <v>42</v>
      </c>
      <c r="N7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75" s="9" t="e">
        <f>VLOOKUP(TableOMP[[#This Row],[Label]],TableAvg[],2,FALSE)</f>
        <v>#N/A</v>
      </c>
      <c r="P75" s="9" t="e">
        <f>VLOOKUP(TableOMP[[#This Row],[Label]],TableAvg[],3,FALSE)</f>
        <v>#N/A</v>
      </c>
      <c r="Q75" s="9" t="e">
        <f>TableOMP[[#This Row],[Avg]]-$U$2*TableOMP[[#This Row],[StdDev]]</f>
        <v>#N/A</v>
      </c>
      <c r="R75" s="9" t="e">
        <f>TableOMP[[#This Row],[Avg]]+$U$2*TableOMP[[#This Row],[StdDev]]</f>
        <v>#N/A</v>
      </c>
      <c r="S75" s="9" t="e">
        <f>IF(AND(TableOMP[[#This Row],[total_time]]&gt;=TableOMP[[#This Row],[Low]], TableOMP[[#This Row],[total_time]]&lt;=TableOMP[[#This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s="9" t="str">
        <f t="shared" si="2"/>
        <v>5</v>
      </c>
      <c r="L76" t="s">
        <v>41</v>
      </c>
      <c r="M76" t="s">
        <v>42</v>
      </c>
      <c r="N7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76" s="9" t="e">
        <f>VLOOKUP(TableOMP[[#This Row],[Label]],TableAvg[],2,FALSE)</f>
        <v>#N/A</v>
      </c>
      <c r="P76" s="9" t="e">
        <f>VLOOKUP(TableOMP[[#This Row],[Label]],TableAvg[],3,FALSE)</f>
        <v>#N/A</v>
      </c>
      <c r="Q76" s="9" t="e">
        <f>TableOMP[[#This Row],[Avg]]-$U$2*TableOMP[[#This Row],[StdDev]]</f>
        <v>#N/A</v>
      </c>
      <c r="R76" s="9" t="e">
        <f>TableOMP[[#This Row],[Avg]]+$U$2*TableOMP[[#This Row],[StdDev]]</f>
        <v>#N/A</v>
      </c>
      <c r="S76" s="9" t="e">
        <f>IF(AND(TableOMP[[#This Row],[total_time]]&gt;=TableOMP[[#This Row],[Low]], TableOMP[[#This Row],[total_time]]&lt;=TableOMP[[#This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s="9" t="str">
        <f t="shared" si="2"/>
        <v>5</v>
      </c>
      <c r="L77" t="s">
        <v>41</v>
      </c>
      <c r="M77" t="s">
        <v>42</v>
      </c>
      <c r="N7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77" s="9" t="e">
        <f>VLOOKUP(TableOMP[[#This Row],[Label]],TableAvg[],2,FALSE)</f>
        <v>#N/A</v>
      </c>
      <c r="P77" s="9" t="e">
        <f>VLOOKUP(TableOMP[[#This Row],[Label]],TableAvg[],3,FALSE)</f>
        <v>#N/A</v>
      </c>
      <c r="Q77" s="9" t="e">
        <f>TableOMP[[#This Row],[Avg]]-$U$2*TableOMP[[#This Row],[StdDev]]</f>
        <v>#N/A</v>
      </c>
      <c r="R77" s="9" t="e">
        <f>TableOMP[[#This Row],[Avg]]+$U$2*TableOMP[[#This Row],[StdDev]]</f>
        <v>#N/A</v>
      </c>
      <c r="S77" s="9" t="e">
        <f>IF(AND(TableOMP[[#This Row],[total_time]]&gt;=TableOMP[[#This Row],[Low]], TableOMP[[#This Row],[total_time]]&lt;=TableOMP[[#This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s="9" t="str">
        <f t="shared" si="2"/>
        <v>5</v>
      </c>
      <c r="L78" t="s">
        <v>41</v>
      </c>
      <c r="M78" t="s">
        <v>42</v>
      </c>
      <c r="N7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78" s="9" t="e">
        <f>VLOOKUP(TableOMP[[#This Row],[Label]],TableAvg[],2,FALSE)</f>
        <v>#N/A</v>
      </c>
      <c r="P78" s="9" t="e">
        <f>VLOOKUP(TableOMP[[#This Row],[Label]],TableAvg[],3,FALSE)</f>
        <v>#N/A</v>
      </c>
      <c r="Q78" s="9" t="e">
        <f>TableOMP[[#This Row],[Avg]]-$U$2*TableOMP[[#This Row],[StdDev]]</f>
        <v>#N/A</v>
      </c>
      <c r="R78" s="9" t="e">
        <f>TableOMP[[#This Row],[Avg]]+$U$2*TableOMP[[#This Row],[StdDev]]</f>
        <v>#N/A</v>
      </c>
      <c r="S78" s="9" t="e">
        <f>IF(AND(TableOMP[[#This Row],[total_time]]&gt;=TableOMP[[#This Row],[Low]], TableOMP[[#This Row],[total_time]]&lt;=TableOMP[[#This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s="9" t="str">
        <f t="shared" si="2"/>
        <v>5</v>
      </c>
      <c r="L79" t="s">
        <v>41</v>
      </c>
      <c r="M79" t="s">
        <v>42</v>
      </c>
      <c r="N7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79" s="9" t="e">
        <f>VLOOKUP(TableOMP[[#This Row],[Label]],TableAvg[],2,FALSE)</f>
        <v>#N/A</v>
      </c>
      <c r="P79" s="9" t="e">
        <f>VLOOKUP(TableOMP[[#This Row],[Label]],TableAvg[],3,FALSE)</f>
        <v>#N/A</v>
      </c>
      <c r="Q79" s="9" t="e">
        <f>TableOMP[[#This Row],[Avg]]-$U$2*TableOMP[[#This Row],[StdDev]]</f>
        <v>#N/A</v>
      </c>
      <c r="R79" s="9" t="e">
        <f>TableOMP[[#This Row],[Avg]]+$U$2*TableOMP[[#This Row],[StdDev]]</f>
        <v>#N/A</v>
      </c>
      <c r="S79" s="9" t="e">
        <f>IF(AND(TableOMP[[#This Row],[total_time]]&gt;=TableOMP[[#This Row],[Low]], TableOMP[[#This Row],[total_time]]&lt;=TableOMP[[#This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s="9" t="str">
        <f t="shared" si="2"/>
        <v>5</v>
      </c>
      <c r="L80" t="s">
        <v>41</v>
      </c>
      <c r="M80" t="s">
        <v>42</v>
      </c>
      <c r="N8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80" s="9" t="e">
        <f>VLOOKUP(TableOMP[[#This Row],[Label]],TableAvg[],2,FALSE)</f>
        <v>#N/A</v>
      </c>
      <c r="P80" s="9" t="e">
        <f>VLOOKUP(TableOMP[[#This Row],[Label]],TableAvg[],3,FALSE)</f>
        <v>#N/A</v>
      </c>
      <c r="Q80" s="9" t="e">
        <f>TableOMP[[#This Row],[Avg]]-$U$2*TableOMP[[#This Row],[StdDev]]</f>
        <v>#N/A</v>
      </c>
      <c r="R80" s="9" t="e">
        <f>TableOMP[[#This Row],[Avg]]+$U$2*TableOMP[[#This Row],[StdDev]]</f>
        <v>#N/A</v>
      </c>
      <c r="S80" s="9" t="e">
        <f>IF(AND(TableOMP[[#This Row],[total_time]]&gt;=TableOMP[[#This Row],[Low]], TableOMP[[#This Row],[total_time]]&lt;=TableOMP[[#This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s="9" t="str">
        <f t="shared" si="2"/>
        <v>5</v>
      </c>
      <c r="L81" t="s">
        <v>41</v>
      </c>
      <c r="M81" t="s">
        <v>42</v>
      </c>
      <c r="N8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81" s="9" t="e">
        <f>VLOOKUP(TableOMP[[#This Row],[Label]],TableAvg[],2,FALSE)</f>
        <v>#N/A</v>
      </c>
      <c r="P81" s="9" t="e">
        <f>VLOOKUP(TableOMP[[#This Row],[Label]],TableAvg[],3,FALSE)</f>
        <v>#N/A</v>
      </c>
      <c r="Q81" s="9" t="e">
        <f>TableOMP[[#This Row],[Avg]]-$U$2*TableOMP[[#This Row],[StdDev]]</f>
        <v>#N/A</v>
      </c>
      <c r="R81" s="9" t="e">
        <f>TableOMP[[#This Row],[Avg]]+$U$2*TableOMP[[#This Row],[StdDev]]</f>
        <v>#N/A</v>
      </c>
      <c r="S81" s="9" t="e">
        <f>IF(AND(TableOMP[[#This Row],[total_time]]&gt;=TableOMP[[#This Row],[Low]], TableOMP[[#This Row],[total_time]]&lt;=TableOMP[[#This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s="9" t="str">
        <f t="shared" si="2"/>
        <v>5</v>
      </c>
      <c r="L82" t="s">
        <v>41</v>
      </c>
      <c r="M82" t="s">
        <v>42</v>
      </c>
      <c r="N8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82" s="9" t="e">
        <f>VLOOKUP(TableOMP[[#This Row],[Label]],TableAvg[],2,FALSE)</f>
        <v>#N/A</v>
      </c>
      <c r="P82" s="9" t="e">
        <f>VLOOKUP(TableOMP[[#This Row],[Label]],TableAvg[],3,FALSE)</f>
        <v>#N/A</v>
      </c>
      <c r="Q82" s="9" t="e">
        <f>TableOMP[[#This Row],[Avg]]-$U$2*TableOMP[[#This Row],[StdDev]]</f>
        <v>#N/A</v>
      </c>
      <c r="R82" s="9" t="e">
        <f>TableOMP[[#This Row],[Avg]]+$U$2*TableOMP[[#This Row],[StdDev]]</f>
        <v>#N/A</v>
      </c>
      <c r="S82" s="9" t="e">
        <f>IF(AND(TableOMP[[#This Row],[total_time]]&gt;=TableOMP[[#This Row],[Low]], TableOMP[[#This Row],[total_time]]&lt;=TableOMP[[#This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s="9" t="str">
        <f t="shared" si="2"/>
        <v>5</v>
      </c>
      <c r="L83" t="s">
        <v>41</v>
      </c>
      <c r="M83" t="s">
        <v>42</v>
      </c>
      <c r="N8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83" s="9" t="e">
        <f>VLOOKUP(TableOMP[[#This Row],[Label]],TableAvg[],2,FALSE)</f>
        <v>#N/A</v>
      </c>
      <c r="P83" s="9" t="e">
        <f>VLOOKUP(TableOMP[[#This Row],[Label]],TableAvg[],3,FALSE)</f>
        <v>#N/A</v>
      </c>
      <c r="Q83" s="9" t="e">
        <f>TableOMP[[#This Row],[Avg]]-$U$2*TableOMP[[#This Row],[StdDev]]</f>
        <v>#N/A</v>
      </c>
      <c r="R83" s="9" t="e">
        <f>TableOMP[[#This Row],[Avg]]+$U$2*TableOMP[[#This Row],[StdDev]]</f>
        <v>#N/A</v>
      </c>
      <c r="S83" s="9" t="e">
        <f>IF(AND(TableOMP[[#This Row],[total_time]]&gt;=TableOMP[[#This Row],[Low]], TableOMP[[#This Row],[total_time]]&lt;=TableOMP[[#This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s="9" t="str">
        <f t="shared" si="2"/>
        <v>5</v>
      </c>
      <c r="L84" t="s">
        <v>41</v>
      </c>
      <c r="M84" t="s">
        <v>42</v>
      </c>
      <c r="N8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84" s="9" t="e">
        <f>VLOOKUP(TableOMP[[#This Row],[Label]],TableAvg[],2,FALSE)</f>
        <v>#N/A</v>
      </c>
      <c r="P84" s="9" t="e">
        <f>VLOOKUP(TableOMP[[#This Row],[Label]],TableAvg[],3,FALSE)</f>
        <v>#N/A</v>
      </c>
      <c r="Q84" s="9" t="e">
        <f>TableOMP[[#This Row],[Avg]]-$U$2*TableOMP[[#This Row],[StdDev]]</f>
        <v>#N/A</v>
      </c>
      <c r="R84" s="9" t="e">
        <f>TableOMP[[#This Row],[Avg]]+$U$2*TableOMP[[#This Row],[StdDev]]</f>
        <v>#N/A</v>
      </c>
      <c r="S84" s="9" t="e">
        <f>IF(AND(TableOMP[[#This Row],[total_time]]&gt;=TableOMP[[#This Row],[Low]], TableOMP[[#This Row],[total_time]]&lt;=TableOMP[[#This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s="9" t="str">
        <f t="shared" si="2"/>
        <v>5</v>
      </c>
      <c r="L85" t="s">
        <v>41</v>
      </c>
      <c r="M85" t="s">
        <v>42</v>
      </c>
      <c r="N8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85" s="9" t="e">
        <f>VLOOKUP(TableOMP[[#This Row],[Label]],TableAvg[],2,FALSE)</f>
        <v>#N/A</v>
      </c>
      <c r="P85" s="9" t="e">
        <f>VLOOKUP(TableOMP[[#This Row],[Label]],TableAvg[],3,FALSE)</f>
        <v>#N/A</v>
      </c>
      <c r="Q85" s="9" t="e">
        <f>TableOMP[[#This Row],[Avg]]-$U$2*TableOMP[[#This Row],[StdDev]]</f>
        <v>#N/A</v>
      </c>
      <c r="R85" s="9" t="e">
        <f>TableOMP[[#This Row],[Avg]]+$U$2*TableOMP[[#This Row],[StdDev]]</f>
        <v>#N/A</v>
      </c>
      <c r="S85" s="9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s="9" t="str">
        <f t="shared" si="2"/>
        <v>5</v>
      </c>
      <c r="L86" t="s">
        <v>41</v>
      </c>
      <c r="M86" t="s">
        <v>42</v>
      </c>
      <c r="N8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86" s="9" t="e">
        <f>VLOOKUP(TableOMP[[#This Row],[Label]],TableAvg[],2,FALSE)</f>
        <v>#N/A</v>
      </c>
      <c r="P86" s="9" t="e">
        <f>VLOOKUP(TableOMP[[#This Row],[Label]],TableAvg[],3,FALSE)</f>
        <v>#N/A</v>
      </c>
      <c r="Q86" s="9" t="e">
        <f>TableOMP[[#This Row],[Avg]]-$U$2*TableOMP[[#This Row],[StdDev]]</f>
        <v>#N/A</v>
      </c>
      <c r="R86" s="9" t="e">
        <f>TableOMP[[#This Row],[Avg]]+$U$2*TableOMP[[#This Row],[StdDev]]</f>
        <v>#N/A</v>
      </c>
      <c r="S86" s="9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s="9" t="str">
        <f t="shared" si="2"/>
        <v>5</v>
      </c>
      <c r="L87" t="s">
        <v>41</v>
      </c>
      <c r="M87" t="s">
        <v>42</v>
      </c>
      <c r="N8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87" s="9" t="e">
        <f>VLOOKUP(TableOMP[[#This Row],[Label]],TableAvg[],2,FALSE)</f>
        <v>#N/A</v>
      </c>
      <c r="P87" s="9" t="e">
        <f>VLOOKUP(TableOMP[[#This Row],[Label]],TableAvg[],3,FALSE)</f>
        <v>#N/A</v>
      </c>
      <c r="Q87" s="9" t="e">
        <f>TableOMP[[#This Row],[Avg]]-$U$2*TableOMP[[#This Row],[StdDev]]</f>
        <v>#N/A</v>
      </c>
      <c r="R87" s="9" t="e">
        <f>TableOMP[[#This Row],[Avg]]+$U$2*TableOMP[[#This Row],[StdDev]]</f>
        <v>#N/A</v>
      </c>
      <c r="S87" s="9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s="9" t="str">
        <f t="shared" si="2"/>
        <v>5</v>
      </c>
      <c r="L88" t="s">
        <v>41</v>
      </c>
      <c r="M88" t="s">
        <v>42</v>
      </c>
      <c r="N8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88" s="9" t="e">
        <f>VLOOKUP(TableOMP[[#This Row],[Label]],TableAvg[],2,FALSE)</f>
        <v>#N/A</v>
      </c>
      <c r="P88" s="9" t="e">
        <f>VLOOKUP(TableOMP[[#This Row],[Label]],TableAvg[],3,FALSE)</f>
        <v>#N/A</v>
      </c>
      <c r="Q88" s="9" t="e">
        <f>TableOMP[[#This Row],[Avg]]-$U$2*TableOMP[[#This Row],[StdDev]]</f>
        <v>#N/A</v>
      </c>
      <c r="R88" s="9" t="e">
        <f>TableOMP[[#This Row],[Avg]]+$U$2*TableOMP[[#This Row],[StdDev]]</f>
        <v>#N/A</v>
      </c>
      <c r="S88" s="9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s="9" t="str">
        <f t="shared" si="2"/>
        <v>5</v>
      </c>
      <c r="L89" t="s">
        <v>41</v>
      </c>
      <c r="M89" t="s">
        <v>42</v>
      </c>
      <c r="N8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89" s="9" t="e">
        <f>VLOOKUP(TableOMP[[#This Row],[Label]],TableAvg[],2,FALSE)</f>
        <v>#N/A</v>
      </c>
      <c r="P89" s="9" t="e">
        <f>VLOOKUP(TableOMP[[#This Row],[Label]],TableAvg[],3,FALSE)</f>
        <v>#N/A</v>
      </c>
      <c r="Q89" s="9" t="e">
        <f>TableOMP[[#This Row],[Avg]]-$U$2*TableOMP[[#This Row],[StdDev]]</f>
        <v>#N/A</v>
      </c>
      <c r="R89" s="9" t="e">
        <f>TableOMP[[#This Row],[Avg]]+$U$2*TableOMP[[#This Row],[StdDev]]</f>
        <v>#N/A</v>
      </c>
      <c r="S89" s="9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s="9" t="str">
        <f t="shared" si="2"/>
        <v>5</v>
      </c>
      <c r="L90" t="s">
        <v>41</v>
      </c>
      <c r="M90" t="s">
        <v>42</v>
      </c>
      <c r="N9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90" s="9" t="e">
        <f>VLOOKUP(TableOMP[[#This Row],[Label]],TableAvg[],2,FALSE)</f>
        <v>#N/A</v>
      </c>
      <c r="P90" s="9" t="e">
        <f>VLOOKUP(TableOMP[[#This Row],[Label]],TableAvg[],3,FALSE)</f>
        <v>#N/A</v>
      </c>
      <c r="Q90" s="9" t="e">
        <f>TableOMP[[#This Row],[Avg]]-$U$2*TableOMP[[#This Row],[StdDev]]</f>
        <v>#N/A</v>
      </c>
      <c r="R90" s="9" t="e">
        <f>TableOMP[[#This Row],[Avg]]+$U$2*TableOMP[[#This Row],[StdDev]]</f>
        <v>#N/A</v>
      </c>
      <c r="S90" s="9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s="9" t="str">
        <f t="shared" si="2"/>
        <v>5</v>
      </c>
      <c r="L91" t="s">
        <v>41</v>
      </c>
      <c r="M91" t="s">
        <v>42</v>
      </c>
      <c r="N9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91" s="9" t="e">
        <f>VLOOKUP(TableOMP[[#This Row],[Label]],TableAvg[],2,FALSE)</f>
        <v>#N/A</v>
      </c>
      <c r="P91" s="9" t="e">
        <f>VLOOKUP(TableOMP[[#This Row],[Label]],TableAvg[],3,FALSE)</f>
        <v>#N/A</v>
      </c>
      <c r="Q91" s="9" t="e">
        <f>TableOMP[[#This Row],[Avg]]-$U$2*TableOMP[[#This Row],[StdDev]]</f>
        <v>#N/A</v>
      </c>
      <c r="R91" s="9" t="e">
        <f>TableOMP[[#This Row],[Avg]]+$U$2*TableOMP[[#This Row],[StdDev]]</f>
        <v>#N/A</v>
      </c>
      <c r="S91" s="9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s="9" t="str">
        <f t="shared" si="2"/>
        <v>5</v>
      </c>
      <c r="L92" t="s">
        <v>41</v>
      </c>
      <c r="M92" t="s">
        <v>42</v>
      </c>
      <c r="N9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92" s="9" t="e">
        <f>VLOOKUP(TableOMP[[#This Row],[Label]],TableAvg[],2,FALSE)</f>
        <v>#N/A</v>
      </c>
      <c r="P92" s="9" t="e">
        <f>VLOOKUP(TableOMP[[#This Row],[Label]],TableAvg[],3,FALSE)</f>
        <v>#N/A</v>
      </c>
      <c r="Q92" s="9" t="e">
        <f>TableOMP[[#This Row],[Avg]]-$U$2*TableOMP[[#This Row],[StdDev]]</f>
        <v>#N/A</v>
      </c>
      <c r="R92" s="9" t="e">
        <f>TableOMP[[#This Row],[Avg]]+$U$2*TableOMP[[#This Row],[StdDev]]</f>
        <v>#N/A</v>
      </c>
      <c r="S92" s="9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s="9" t="str">
        <f t="shared" si="2"/>
        <v>5</v>
      </c>
      <c r="L93" t="s">
        <v>41</v>
      </c>
      <c r="M93" t="s">
        <v>42</v>
      </c>
      <c r="N9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93" s="9" t="e">
        <f>VLOOKUP(TableOMP[[#This Row],[Label]],TableAvg[],2,FALSE)</f>
        <v>#N/A</v>
      </c>
      <c r="P93" s="9" t="e">
        <f>VLOOKUP(TableOMP[[#This Row],[Label]],TableAvg[],3,FALSE)</f>
        <v>#N/A</v>
      </c>
      <c r="Q93" s="9" t="e">
        <f>TableOMP[[#This Row],[Avg]]-$U$2*TableOMP[[#This Row],[StdDev]]</f>
        <v>#N/A</v>
      </c>
      <c r="R93" s="9" t="e">
        <f>TableOMP[[#This Row],[Avg]]+$U$2*TableOMP[[#This Row],[StdDev]]</f>
        <v>#N/A</v>
      </c>
      <c r="S93" s="9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s="9" t="str">
        <f>MID(M94,23,1)</f>
        <v>4</v>
      </c>
      <c r="L94" t="s">
        <v>43</v>
      </c>
      <c r="M94" t="s">
        <v>44</v>
      </c>
      <c r="N9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94" s="9" t="e">
        <f>VLOOKUP(TableOMP[[#This Row],[Label]],TableAvg[],2,FALSE)</f>
        <v>#N/A</v>
      </c>
      <c r="P94" s="9" t="e">
        <f>VLOOKUP(TableOMP[[#This Row],[Label]],TableAvg[],3,FALSE)</f>
        <v>#N/A</v>
      </c>
      <c r="Q94" s="9" t="e">
        <f>TableOMP[[#This Row],[Avg]]-$U$2*TableOMP[[#This Row],[StdDev]]</f>
        <v>#N/A</v>
      </c>
      <c r="R94" s="9" t="e">
        <f>TableOMP[[#This Row],[Avg]]+$U$2*TableOMP[[#This Row],[StdDev]]</f>
        <v>#N/A</v>
      </c>
      <c r="S94" s="9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s="9" t="str">
        <f t="shared" ref="K95:K128" si="3">MID(M95,23,1)</f>
        <v>4</v>
      </c>
      <c r="L95" t="s">
        <v>43</v>
      </c>
      <c r="M95" t="s">
        <v>44</v>
      </c>
      <c r="N9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95" s="9" t="e">
        <f>VLOOKUP(TableOMP[[#This Row],[Label]],TableAvg[],2,FALSE)</f>
        <v>#N/A</v>
      </c>
      <c r="P95" s="9" t="e">
        <f>VLOOKUP(TableOMP[[#This Row],[Label]],TableAvg[],3,FALSE)</f>
        <v>#N/A</v>
      </c>
      <c r="Q95" s="9" t="e">
        <f>TableOMP[[#This Row],[Avg]]-$U$2*TableOMP[[#This Row],[StdDev]]</f>
        <v>#N/A</v>
      </c>
      <c r="R95" s="9" t="e">
        <f>TableOMP[[#This Row],[Avg]]+$U$2*TableOMP[[#This Row],[StdDev]]</f>
        <v>#N/A</v>
      </c>
      <c r="S95" s="9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s="9" t="str">
        <f t="shared" si="3"/>
        <v>4</v>
      </c>
      <c r="L96" t="s">
        <v>43</v>
      </c>
      <c r="M96" t="s">
        <v>44</v>
      </c>
      <c r="N9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96" s="9" t="e">
        <f>VLOOKUP(TableOMP[[#This Row],[Label]],TableAvg[],2,FALSE)</f>
        <v>#N/A</v>
      </c>
      <c r="P96" s="9" t="e">
        <f>VLOOKUP(TableOMP[[#This Row],[Label]],TableAvg[],3,FALSE)</f>
        <v>#N/A</v>
      </c>
      <c r="Q96" s="9" t="e">
        <f>TableOMP[[#This Row],[Avg]]-$U$2*TableOMP[[#This Row],[StdDev]]</f>
        <v>#N/A</v>
      </c>
      <c r="R96" s="9" t="e">
        <f>TableOMP[[#This Row],[Avg]]+$U$2*TableOMP[[#This Row],[StdDev]]</f>
        <v>#N/A</v>
      </c>
      <c r="S96" s="9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s="9" t="str">
        <f t="shared" si="3"/>
        <v>4</v>
      </c>
      <c r="L97" t="s">
        <v>43</v>
      </c>
      <c r="M97" t="s">
        <v>44</v>
      </c>
      <c r="N9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97" s="9" t="e">
        <f>VLOOKUP(TableOMP[[#This Row],[Label]],TableAvg[],2,FALSE)</f>
        <v>#N/A</v>
      </c>
      <c r="P97" s="9" t="e">
        <f>VLOOKUP(TableOMP[[#This Row],[Label]],TableAvg[],3,FALSE)</f>
        <v>#N/A</v>
      </c>
      <c r="Q97" s="9" t="e">
        <f>TableOMP[[#This Row],[Avg]]-$U$2*TableOMP[[#This Row],[StdDev]]</f>
        <v>#N/A</v>
      </c>
      <c r="R97" s="9" t="e">
        <f>TableOMP[[#This Row],[Avg]]+$U$2*TableOMP[[#This Row],[StdDev]]</f>
        <v>#N/A</v>
      </c>
      <c r="S97" s="9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s="9" t="str">
        <f t="shared" si="3"/>
        <v>4</v>
      </c>
      <c r="L98" t="s">
        <v>43</v>
      </c>
      <c r="M98" t="s">
        <v>44</v>
      </c>
      <c r="N9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98" s="9" t="e">
        <f>VLOOKUP(TableOMP[[#This Row],[Label]],TableAvg[],2,FALSE)</f>
        <v>#N/A</v>
      </c>
      <c r="P98" s="9" t="e">
        <f>VLOOKUP(TableOMP[[#This Row],[Label]],TableAvg[],3,FALSE)</f>
        <v>#N/A</v>
      </c>
      <c r="Q98" s="9" t="e">
        <f>TableOMP[[#This Row],[Avg]]-$U$2*TableOMP[[#This Row],[StdDev]]</f>
        <v>#N/A</v>
      </c>
      <c r="R98" s="9" t="e">
        <f>TableOMP[[#This Row],[Avg]]+$U$2*TableOMP[[#This Row],[StdDev]]</f>
        <v>#N/A</v>
      </c>
      <c r="S98" s="9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s="9" t="str">
        <f t="shared" si="3"/>
        <v>4</v>
      </c>
      <c r="L99" t="s">
        <v>43</v>
      </c>
      <c r="M99" t="s">
        <v>44</v>
      </c>
      <c r="N9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99" s="9" t="e">
        <f>VLOOKUP(TableOMP[[#This Row],[Label]],TableAvg[],2,FALSE)</f>
        <v>#N/A</v>
      </c>
      <c r="P99" s="9" t="e">
        <f>VLOOKUP(TableOMP[[#This Row],[Label]],TableAvg[],3,FALSE)</f>
        <v>#N/A</v>
      </c>
      <c r="Q99" s="9" t="e">
        <f>TableOMP[[#This Row],[Avg]]-$U$2*TableOMP[[#This Row],[StdDev]]</f>
        <v>#N/A</v>
      </c>
      <c r="R99" s="9" t="e">
        <f>TableOMP[[#This Row],[Avg]]+$U$2*TableOMP[[#This Row],[StdDev]]</f>
        <v>#N/A</v>
      </c>
      <c r="S99" s="9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s="9" t="str">
        <f t="shared" si="3"/>
        <v>4</v>
      </c>
      <c r="L100" t="s">
        <v>43</v>
      </c>
      <c r="M100" t="s">
        <v>44</v>
      </c>
      <c r="N10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0" s="9" t="e">
        <f>VLOOKUP(TableOMP[[#This Row],[Label]],TableAvg[],2,FALSE)</f>
        <v>#N/A</v>
      </c>
      <c r="P100" s="9" t="e">
        <f>VLOOKUP(TableOMP[[#This Row],[Label]],TableAvg[],3,FALSE)</f>
        <v>#N/A</v>
      </c>
      <c r="Q100" s="9" t="e">
        <f>TableOMP[[#This Row],[Avg]]-$U$2*TableOMP[[#This Row],[StdDev]]</f>
        <v>#N/A</v>
      </c>
      <c r="R100" s="9" t="e">
        <f>TableOMP[[#This Row],[Avg]]+$U$2*TableOMP[[#This Row],[StdDev]]</f>
        <v>#N/A</v>
      </c>
      <c r="S100" s="9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s="9" t="str">
        <f t="shared" si="3"/>
        <v>4</v>
      </c>
      <c r="L101" t="s">
        <v>43</v>
      </c>
      <c r="M101" t="s">
        <v>44</v>
      </c>
      <c r="N10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1" s="9" t="e">
        <f>VLOOKUP(TableOMP[[#This Row],[Label]],TableAvg[],2,FALSE)</f>
        <v>#N/A</v>
      </c>
      <c r="P101" s="9" t="e">
        <f>VLOOKUP(TableOMP[[#This Row],[Label]],TableAvg[],3,FALSE)</f>
        <v>#N/A</v>
      </c>
      <c r="Q101" s="9" t="e">
        <f>TableOMP[[#This Row],[Avg]]-$U$2*TableOMP[[#This Row],[StdDev]]</f>
        <v>#N/A</v>
      </c>
      <c r="R101" s="9" t="e">
        <f>TableOMP[[#This Row],[Avg]]+$U$2*TableOMP[[#This Row],[StdDev]]</f>
        <v>#N/A</v>
      </c>
      <c r="S101" s="9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s="9" t="str">
        <f t="shared" si="3"/>
        <v>4</v>
      </c>
      <c r="L102" t="s">
        <v>43</v>
      </c>
      <c r="M102" t="s">
        <v>44</v>
      </c>
      <c r="N10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2" s="9" t="e">
        <f>VLOOKUP(TableOMP[[#This Row],[Label]],TableAvg[],2,FALSE)</f>
        <v>#N/A</v>
      </c>
      <c r="P102" s="9" t="e">
        <f>VLOOKUP(TableOMP[[#This Row],[Label]],TableAvg[],3,FALSE)</f>
        <v>#N/A</v>
      </c>
      <c r="Q102" s="9" t="e">
        <f>TableOMP[[#This Row],[Avg]]-$U$2*TableOMP[[#This Row],[StdDev]]</f>
        <v>#N/A</v>
      </c>
      <c r="R102" s="9" t="e">
        <f>TableOMP[[#This Row],[Avg]]+$U$2*TableOMP[[#This Row],[StdDev]]</f>
        <v>#N/A</v>
      </c>
      <c r="S102" s="9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s="9" t="str">
        <f t="shared" si="3"/>
        <v>4</v>
      </c>
      <c r="L103" t="s">
        <v>43</v>
      </c>
      <c r="M103" t="s">
        <v>44</v>
      </c>
      <c r="N10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03" s="9" t="e">
        <f>VLOOKUP(TableOMP[[#This Row],[Label]],TableAvg[],2,FALSE)</f>
        <v>#N/A</v>
      </c>
      <c r="P103" s="9" t="e">
        <f>VLOOKUP(TableOMP[[#This Row],[Label]],TableAvg[],3,FALSE)</f>
        <v>#N/A</v>
      </c>
      <c r="Q103" s="9" t="e">
        <f>TableOMP[[#This Row],[Avg]]-$U$2*TableOMP[[#This Row],[StdDev]]</f>
        <v>#N/A</v>
      </c>
      <c r="R103" s="9" t="e">
        <f>TableOMP[[#This Row],[Avg]]+$U$2*TableOMP[[#This Row],[StdDev]]</f>
        <v>#N/A</v>
      </c>
      <c r="S103" s="9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s="9" t="str">
        <f t="shared" si="3"/>
        <v>4</v>
      </c>
      <c r="L104" t="s">
        <v>43</v>
      </c>
      <c r="M104" t="s">
        <v>44</v>
      </c>
      <c r="N10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04" s="9" t="e">
        <f>VLOOKUP(TableOMP[[#This Row],[Label]],TableAvg[],2,FALSE)</f>
        <v>#N/A</v>
      </c>
      <c r="P104" s="9" t="e">
        <f>VLOOKUP(TableOMP[[#This Row],[Label]],TableAvg[],3,FALSE)</f>
        <v>#N/A</v>
      </c>
      <c r="Q104" s="9" t="e">
        <f>TableOMP[[#This Row],[Avg]]-$U$2*TableOMP[[#This Row],[StdDev]]</f>
        <v>#N/A</v>
      </c>
      <c r="R104" s="9" t="e">
        <f>TableOMP[[#This Row],[Avg]]+$U$2*TableOMP[[#This Row],[StdDev]]</f>
        <v>#N/A</v>
      </c>
      <c r="S104" s="9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s="9" t="str">
        <f t="shared" si="3"/>
        <v>4</v>
      </c>
      <c r="L105" t="s">
        <v>43</v>
      </c>
      <c r="M105" t="s">
        <v>44</v>
      </c>
      <c r="N10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05" s="9" t="e">
        <f>VLOOKUP(TableOMP[[#This Row],[Label]],TableAvg[],2,FALSE)</f>
        <v>#N/A</v>
      </c>
      <c r="P105" s="9" t="e">
        <f>VLOOKUP(TableOMP[[#This Row],[Label]],TableAvg[],3,FALSE)</f>
        <v>#N/A</v>
      </c>
      <c r="Q105" s="9" t="e">
        <f>TableOMP[[#This Row],[Avg]]-$U$2*TableOMP[[#This Row],[StdDev]]</f>
        <v>#N/A</v>
      </c>
      <c r="R105" s="9" t="e">
        <f>TableOMP[[#This Row],[Avg]]+$U$2*TableOMP[[#This Row],[StdDev]]</f>
        <v>#N/A</v>
      </c>
      <c r="S105" s="9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s="9" t="str">
        <f t="shared" si="3"/>
        <v>4</v>
      </c>
      <c r="L106" t="s">
        <v>43</v>
      </c>
      <c r="M106" t="s">
        <v>44</v>
      </c>
      <c r="N10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06" s="9" t="e">
        <f>VLOOKUP(TableOMP[[#This Row],[Label]],TableAvg[],2,FALSE)</f>
        <v>#N/A</v>
      </c>
      <c r="P106" s="9" t="e">
        <f>VLOOKUP(TableOMP[[#This Row],[Label]],TableAvg[],3,FALSE)</f>
        <v>#N/A</v>
      </c>
      <c r="Q106" s="9" t="e">
        <f>TableOMP[[#This Row],[Avg]]-$U$2*TableOMP[[#This Row],[StdDev]]</f>
        <v>#N/A</v>
      </c>
      <c r="R106" s="9" t="e">
        <f>TableOMP[[#This Row],[Avg]]+$U$2*TableOMP[[#This Row],[StdDev]]</f>
        <v>#N/A</v>
      </c>
      <c r="S106" s="9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s="9" t="str">
        <f t="shared" si="3"/>
        <v>4</v>
      </c>
      <c r="L107" t="s">
        <v>43</v>
      </c>
      <c r="M107" t="s">
        <v>44</v>
      </c>
      <c r="N10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7" s="9" t="e">
        <f>VLOOKUP(TableOMP[[#This Row],[Label]],TableAvg[],2,FALSE)</f>
        <v>#N/A</v>
      </c>
      <c r="P107" s="9" t="e">
        <f>VLOOKUP(TableOMP[[#This Row],[Label]],TableAvg[],3,FALSE)</f>
        <v>#N/A</v>
      </c>
      <c r="Q107" s="9" t="e">
        <f>TableOMP[[#This Row],[Avg]]-$U$2*TableOMP[[#This Row],[StdDev]]</f>
        <v>#N/A</v>
      </c>
      <c r="R107" s="9" t="e">
        <f>TableOMP[[#This Row],[Avg]]+$U$2*TableOMP[[#This Row],[StdDev]]</f>
        <v>#N/A</v>
      </c>
      <c r="S107" s="9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s="9" t="str">
        <f t="shared" si="3"/>
        <v>4</v>
      </c>
      <c r="L108" t="s">
        <v>43</v>
      </c>
      <c r="M108" t="s">
        <v>44</v>
      </c>
      <c r="N10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8" s="9" t="e">
        <f>VLOOKUP(TableOMP[[#This Row],[Label]],TableAvg[],2,FALSE)</f>
        <v>#N/A</v>
      </c>
      <c r="P108" s="9" t="e">
        <f>VLOOKUP(TableOMP[[#This Row],[Label]],TableAvg[],3,FALSE)</f>
        <v>#N/A</v>
      </c>
      <c r="Q108" s="9" t="e">
        <f>TableOMP[[#This Row],[Avg]]-$U$2*TableOMP[[#This Row],[StdDev]]</f>
        <v>#N/A</v>
      </c>
      <c r="R108" s="9" t="e">
        <f>TableOMP[[#This Row],[Avg]]+$U$2*TableOMP[[#This Row],[StdDev]]</f>
        <v>#N/A</v>
      </c>
      <c r="S108" s="9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s="9" t="str">
        <f t="shared" si="3"/>
        <v>4</v>
      </c>
      <c r="L109" t="s">
        <v>43</v>
      </c>
      <c r="M109" t="s">
        <v>44</v>
      </c>
      <c r="N10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9" s="9" t="e">
        <f>VLOOKUP(TableOMP[[#This Row],[Label]],TableAvg[],2,FALSE)</f>
        <v>#N/A</v>
      </c>
      <c r="P109" s="9" t="e">
        <f>VLOOKUP(TableOMP[[#This Row],[Label]],TableAvg[],3,FALSE)</f>
        <v>#N/A</v>
      </c>
      <c r="Q109" s="9" t="e">
        <f>TableOMP[[#This Row],[Avg]]-$U$2*TableOMP[[#This Row],[StdDev]]</f>
        <v>#N/A</v>
      </c>
      <c r="R109" s="9" t="e">
        <f>TableOMP[[#This Row],[Avg]]+$U$2*TableOMP[[#This Row],[StdDev]]</f>
        <v>#N/A</v>
      </c>
      <c r="S109" s="9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s="9" t="str">
        <f t="shared" si="3"/>
        <v>4</v>
      </c>
      <c r="L110" t="s">
        <v>43</v>
      </c>
      <c r="M110" t="s">
        <v>44</v>
      </c>
      <c r="N1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0" s="9" t="e">
        <f>VLOOKUP(TableOMP[[#This Row],[Label]],TableAvg[],2,FALSE)</f>
        <v>#N/A</v>
      </c>
      <c r="P110" s="9" t="e">
        <f>VLOOKUP(TableOMP[[#This Row],[Label]],TableAvg[],3,FALSE)</f>
        <v>#N/A</v>
      </c>
      <c r="Q110" s="9" t="e">
        <f>TableOMP[[#This Row],[Avg]]-$U$2*TableOMP[[#This Row],[StdDev]]</f>
        <v>#N/A</v>
      </c>
      <c r="R110" s="9" t="e">
        <f>TableOMP[[#This Row],[Avg]]+$U$2*TableOMP[[#This Row],[StdDev]]</f>
        <v>#N/A</v>
      </c>
      <c r="S110" s="9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s="9" t="str">
        <f t="shared" si="3"/>
        <v>4</v>
      </c>
      <c r="L111" t="s">
        <v>43</v>
      </c>
      <c r="M111" t="s">
        <v>44</v>
      </c>
      <c r="N1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1" s="9" t="e">
        <f>VLOOKUP(TableOMP[[#This Row],[Label]],TableAvg[],2,FALSE)</f>
        <v>#N/A</v>
      </c>
      <c r="P111" s="9" t="e">
        <f>VLOOKUP(TableOMP[[#This Row],[Label]],TableAvg[],3,FALSE)</f>
        <v>#N/A</v>
      </c>
      <c r="Q111" s="9" t="e">
        <f>TableOMP[[#This Row],[Avg]]-$U$2*TableOMP[[#This Row],[StdDev]]</f>
        <v>#N/A</v>
      </c>
      <c r="R111" s="9" t="e">
        <f>TableOMP[[#This Row],[Avg]]+$U$2*TableOMP[[#This Row],[StdDev]]</f>
        <v>#N/A</v>
      </c>
      <c r="S111" s="9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s="9" t="str">
        <f t="shared" si="3"/>
        <v>4</v>
      </c>
      <c r="L112" t="s">
        <v>43</v>
      </c>
      <c r="M112" t="s">
        <v>44</v>
      </c>
      <c r="N1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2" s="9" t="e">
        <f>VLOOKUP(TableOMP[[#This Row],[Label]],TableAvg[],2,FALSE)</f>
        <v>#N/A</v>
      </c>
      <c r="P112" s="9" t="e">
        <f>VLOOKUP(TableOMP[[#This Row],[Label]],TableAvg[],3,FALSE)</f>
        <v>#N/A</v>
      </c>
      <c r="Q112" s="9" t="e">
        <f>TableOMP[[#This Row],[Avg]]-$U$2*TableOMP[[#This Row],[StdDev]]</f>
        <v>#N/A</v>
      </c>
      <c r="R112" s="9" t="e">
        <f>TableOMP[[#This Row],[Avg]]+$U$2*TableOMP[[#This Row],[StdDev]]</f>
        <v>#N/A</v>
      </c>
      <c r="S112" s="9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s="9" t="str">
        <f t="shared" si="3"/>
        <v>4</v>
      </c>
      <c r="L113" t="s">
        <v>43</v>
      </c>
      <c r="M113" t="s">
        <v>44</v>
      </c>
      <c r="N1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13" s="9" t="e">
        <f>VLOOKUP(TableOMP[[#This Row],[Label]],TableAvg[],2,FALSE)</f>
        <v>#N/A</v>
      </c>
      <c r="P113" s="9" t="e">
        <f>VLOOKUP(TableOMP[[#This Row],[Label]],TableAvg[],3,FALSE)</f>
        <v>#N/A</v>
      </c>
      <c r="Q113" s="9" t="e">
        <f>TableOMP[[#This Row],[Avg]]-$U$2*TableOMP[[#This Row],[StdDev]]</f>
        <v>#N/A</v>
      </c>
      <c r="R113" s="9" t="e">
        <f>TableOMP[[#This Row],[Avg]]+$U$2*TableOMP[[#This Row],[StdDev]]</f>
        <v>#N/A</v>
      </c>
      <c r="S113" s="9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s="9" t="str">
        <f t="shared" si="3"/>
        <v>4</v>
      </c>
      <c r="L114" t="s">
        <v>43</v>
      </c>
      <c r="M114" t="s">
        <v>44</v>
      </c>
      <c r="N1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14" s="9" t="e">
        <f>VLOOKUP(TableOMP[[#This Row],[Label]],TableAvg[],2,FALSE)</f>
        <v>#N/A</v>
      </c>
      <c r="P114" s="9" t="e">
        <f>VLOOKUP(TableOMP[[#This Row],[Label]],TableAvg[],3,FALSE)</f>
        <v>#N/A</v>
      </c>
      <c r="Q114" s="9" t="e">
        <f>TableOMP[[#This Row],[Avg]]-$U$2*TableOMP[[#This Row],[StdDev]]</f>
        <v>#N/A</v>
      </c>
      <c r="R114" s="9" t="e">
        <f>TableOMP[[#This Row],[Avg]]+$U$2*TableOMP[[#This Row],[StdDev]]</f>
        <v>#N/A</v>
      </c>
      <c r="S114" s="9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s="9" t="str">
        <f t="shared" si="3"/>
        <v>4</v>
      </c>
      <c r="L115" t="s">
        <v>43</v>
      </c>
      <c r="M115" t="s">
        <v>44</v>
      </c>
      <c r="N1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15" s="9" t="e">
        <f>VLOOKUP(TableOMP[[#This Row],[Label]],TableAvg[],2,FALSE)</f>
        <v>#N/A</v>
      </c>
      <c r="P115" s="9" t="e">
        <f>VLOOKUP(TableOMP[[#This Row],[Label]],TableAvg[],3,FALSE)</f>
        <v>#N/A</v>
      </c>
      <c r="Q115" s="9" t="e">
        <f>TableOMP[[#This Row],[Avg]]-$U$2*TableOMP[[#This Row],[StdDev]]</f>
        <v>#N/A</v>
      </c>
      <c r="R115" s="9" t="e">
        <f>TableOMP[[#This Row],[Avg]]+$U$2*TableOMP[[#This Row],[StdDev]]</f>
        <v>#N/A</v>
      </c>
      <c r="S115" s="9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s="9" t="str">
        <f t="shared" si="3"/>
        <v>4</v>
      </c>
      <c r="L116" t="s">
        <v>43</v>
      </c>
      <c r="M116" t="s">
        <v>44</v>
      </c>
      <c r="N1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16" s="9" t="e">
        <f>VLOOKUP(TableOMP[[#This Row],[Label]],TableAvg[],2,FALSE)</f>
        <v>#N/A</v>
      </c>
      <c r="P116" s="9" t="e">
        <f>VLOOKUP(TableOMP[[#This Row],[Label]],TableAvg[],3,FALSE)</f>
        <v>#N/A</v>
      </c>
      <c r="Q116" s="9" t="e">
        <f>TableOMP[[#This Row],[Avg]]-$U$2*TableOMP[[#This Row],[StdDev]]</f>
        <v>#N/A</v>
      </c>
      <c r="R116" s="9" t="e">
        <f>TableOMP[[#This Row],[Avg]]+$U$2*TableOMP[[#This Row],[StdDev]]</f>
        <v>#N/A</v>
      </c>
      <c r="S116" s="9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s="9" t="str">
        <f t="shared" si="3"/>
        <v>4</v>
      </c>
      <c r="L117" t="s">
        <v>43</v>
      </c>
      <c r="M117" t="s">
        <v>44</v>
      </c>
      <c r="N1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7" s="9" t="e">
        <f>VLOOKUP(TableOMP[[#This Row],[Label]],TableAvg[],2,FALSE)</f>
        <v>#N/A</v>
      </c>
      <c r="P117" s="9" t="e">
        <f>VLOOKUP(TableOMP[[#This Row],[Label]],TableAvg[],3,FALSE)</f>
        <v>#N/A</v>
      </c>
      <c r="Q117" s="9" t="e">
        <f>TableOMP[[#This Row],[Avg]]-$U$2*TableOMP[[#This Row],[StdDev]]</f>
        <v>#N/A</v>
      </c>
      <c r="R117" s="9" t="e">
        <f>TableOMP[[#This Row],[Avg]]+$U$2*TableOMP[[#This Row],[StdDev]]</f>
        <v>#N/A</v>
      </c>
      <c r="S117" s="9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s="9" t="str">
        <f t="shared" si="3"/>
        <v>4</v>
      </c>
      <c r="L118" t="s">
        <v>43</v>
      </c>
      <c r="M118" t="s">
        <v>44</v>
      </c>
      <c r="N1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8" s="9" t="e">
        <f>VLOOKUP(TableOMP[[#This Row],[Label]],TableAvg[],2,FALSE)</f>
        <v>#N/A</v>
      </c>
      <c r="P118" s="9" t="e">
        <f>VLOOKUP(TableOMP[[#This Row],[Label]],TableAvg[],3,FALSE)</f>
        <v>#N/A</v>
      </c>
      <c r="Q118" s="9" t="e">
        <f>TableOMP[[#This Row],[Avg]]-$U$2*TableOMP[[#This Row],[StdDev]]</f>
        <v>#N/A</v>
      </c>
      <c r="R118" s="9" t="e">
        <f>TableOMP[[#This Row],[Avg]]+$U$2*TableOMP[[#This Row],[StdDev]]</f>
        <v>#N/A</v>
      </c>
      <c r="S118" s="9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s="9" t="str">
        <f t="shared" si="3"/>
        <v>4</v>
      </c>
      <c r="L119" t="s">
        <v>43</v>
      </c>
      <c r="M119" t="s">
        <v>44</v>
      </c>
      <c r="N1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9" s="9" t="e">
        <f>VLOOKUP(TableOMP[[#This Row],[Label]],TableAvg[],2,FALSE)</f>
        <v>#N/A</v>
      </c>
      <c r="P119" s="9" t="e">
        <f>VLOOKUP(TableOMP[[#This Row],[Label]],TableAvg[],3,FALSE)</f>
        <v>#N/A</v>
      </c>
      <c r="Q119" s="9" t="e">
        <f>TableOMP[[#This Row],[Avg]]-$U$2*TableOMP[[#This Row],[StdDev]]</f>
        <v>#N/A</v>
      </c>
      <c r="R119" s="9" t="e">
        <f>TableOMP[[#This Row],[Avg]]+$U$2*TableOMP[[#This Row],[StdDev]]</f>
        <v>#N/A</v>
      </c>
      <c r="S119" s="9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s="9" t="str">
        <f t="shared" si="3"/>
        <v>4</v>
      </c>
      <c r="L120" t="s">
        <v>43</v>
      </c>
      <c r="M120" t="s">
        <v>44</v>
      </c>
      <c r="N1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0" s="9" t="e">
        <f>VLOOKUP(TableOMP[[#This Row],[Label]],TableAvg[],2,FALSE)</f>
        <v>#N/A</v>
      </c>
      <c r="P120" s="9" t="e">
        <f>VLOOKUP(TableOMP[[#This Row],[Label]],TableAvg[],3,FALSE)</f>
        <v>#N/A</v>
      </c>
      <c r="Q120" s="9" t="e">
        <f>TableOMP[[#This Row],[Avg]]-$U$2*TableOMP[[#This Row],[StdDev]]</f>
        <v>#N/A</v>
      </c>
      <c r="R120" s="9" t="e">
        <f>TableOMP[[#This Row],[Avg]]+$U$2*TableOMP[[#This Row],[StdDev]]</f>
        <v>#N/A</v>
      </c>
      <c r="S120" s="9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s="9" t="str">
        <f t="shared" si="3"/>
        <v>4</v>
      </c>
      <c r="L121" t="s">
        <v>43</v>
      </c>
      <c r="M121" t="s">
        <v>44</v>
      </c>
      <c r="N1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1" s="9" t="e">
        <f>VLOOKUP(TableOMP[[#This Row],[Label]],TableAvg[],2,FALSE)</f>
        <v>#N/A</v>
      </c>
      <c r="P121" s="9" t="e">
        <f>VLOOKUP(TableOMP[[#This Row],[Label]],TableAvg[],3,FALSE)</f>
        <v>#N/A</v>
      </c>
      <c r="Q121" s="9" t="e">
        <f>TableOMP[[#This Row],[Avg]]-$U$2*TableOMP[[#This Row],[StdDev]]</f>
        <v>#N/A</v>
      </c>
      <c r="R121" s="9" t="e">
        <f>TableOMP[[#This Row],[Avg]]+$U$2*TableOMP[[#This Row],[StdDev]]</f>
        <v>#N/A</v>
      </c>
      <c r="S121" s="9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s="9" t="str">
        <f t="shared" si="3"/>
        <v>4</v>
      </c>
      <c r="L122" t="s">
        <v>43</v>
      </c>
      <c r="M122" t="s">
        <v>44</v>
      </c>
      <c r="N1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22" s="9" t="e">
        <f>VLOOKUP(TableOMP[[#This Row],[Label]],TableAvg[],2,FALSE)</f>
        <v>#N/A</v>
      </c>
      <c r="P122" s="9" t="e">
        <f>VLOOKUP(TableOMP[[#This Row],[Label]],TableAvg[],3,FALSE)</f>
        <v>#N/A</v>
      </c>
      <c r="Q122" s="9" t="e">
        <f>TableOMP[[#This Row],[Avg]]-$U$2*TableOMP[[#This Row],[StdDev]]</f>
        <v>#N/A</v>
      </c>
      <c r="R122" s="9" t="e">
        <f>TableOMP[[#This Row],[Avg]]+$U$2*TableOMP[[#This Row],[StdDev]]</f>
        <v>#N/A</v>
      </c>
      <c r="S122" s="9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s="9" t="str">
        <f t="shared" si="3"/>
        <v>4</v>
      </c>
      <c r="L123" t="s">
        <v>43</v>
      </c>
      <c r="M123" t="s">
        <v>44</v>
      </c>
      <c r="N1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23" s="9" t="e">
        <f>VLOOKUP(TableOMP[[#This Row],[Label]],TableAvg[],2,FALSE)</f>
        <v>#N/A</v>
      </c>
      <c r="P123" s="9" t="e">
        <f>VLOOKUP(TableOMP[[#This Row],[Label]],TableAvg[],3,FALSE)</f>
        <v>#N/A</v>
      </c>
      <c r="Q123" s="9" t="e">
        <f>TableOMP[[#This Row],[Avg]]-$U$2*TableOMP[[#This Row],[StdDev]]</f>
        <v>#N/A</v>
      </c>
      <c r="R123" s="9" t="e">
        <f>TableOMP[[#This Row],[Avg]]+$U$2*TableOMP[[#This Row],[StdDev]]</f>
        <v>#N/A</v>
      </c>
      <c r="S123" s="9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s="9" t="str">
        <f t="shared" si="3"/>
        <v>4</v>
      </c>
      <c r="L124" t="s">
        <v>43</v>
      </c>
      <c r="M124" t="s">
        <v>44</v>
      </c>
      <c r="N1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24" s="9" t="e">
        <f>VLOOKUP(TableOMP[[#This Row],[Label]],TableAvg[],2,FALSE)</f>
        <v>#N/A</v>
      </c>
      <c r="P124" s="9" t="e">
        <f>VLOOKUP(TableOMP[[#This Row],[Label]],TableAvg[],3,FALSE)</f>
        <v>#N/A</v>
      </c>
      <c r="Q124" s="9" t="e">
        <f>TableOMP[[#This Row],[Avg]]-$U$2*TableOMP[[#This Row],[StdDev]]</f>
        <v>#N/A</v>
      </c>
      <c r="R124" s="9" t="e">
        <f>TableOMP[[#This Row],[Avg]]+$U$2*TableOMP[[#This Row],[StdDev]]</f>
        <v>#N/A</v>
      </c>
      <c r="S124" s="9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s="9" t="str">
        <f t="shared" si="3"/>
        <v>4</v>
      </c>
      <c r="L125" t="s">
        <v>43</v>
      </c>
      <c r="M125" t="s">
        <v>44</v>
      </c>
      <c r="N1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25" s="9" t="e">
        <f>VLOOKUP(TableOMP[[#This Row],[Label]],TableAvg[],2,FALSE)</f>
        <v>#N/A</v>
      </c>
      <c r="P125" s="9" t="e">
        <f>VLOOKUP(TableOMP[[#This Row],[Label]],TableAvg[],3,FALSE)</f>
        <v>#N/A</v>
      </c>
      <c r="Q125" s="9" t="e">
        <f>TableOMP[[#This Row],[Avg]]-$U$2*TableOMP[[#This Row],[StdDev]]</f>
        <v>#N/A</v>
      </c>
      <c r="R125" s="9" t="e">
        <f>TableOMP[[#This Row],[Avg]]+$U$2*TableOMP[[#This Row],[StdDev]]</f>
        <v>#N/A</v>
      </c>
      <c r="S125" s="9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s="9" t="str">
        <f t="shared" si="3"/>
        <v>4</v>
      </c>
      <c r="L126" t="s">
        <v>43</v>
      </c>
      <c r="M126" t="s">
        <v>44</v>
      </c>
      <c r="N1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26" s="9" t="e">
        <f>VLOOKUP(TableOMP[[#This Row],[Label]],TableAvg[],2,FALSE)</f>
        <v>#N/A</v>
      </c>
      <c r="P126" s="9" t="e">
        <f>VLOOKUP(TableOMP[[#This Row],[Label]],TableAvg[],3,FALSE)</f>
        <v>#N/A</v>
      </c>
      <c r="Q126" s="9" t="e">
        <f>TableOMP[[#This Row],[Avg]]-$U$2*TableOMP[[#This Row],[StdDev]]</f>
        <v>#N/A</v>
      </c>
      <c r="R126" s="9" t="e">
        <f>TableOMP[[#This Row],[Avg]]+$U$2*TableOMP[[#This Row],[StdDev]]</f>
        <v>#N/A</v>
      </c>
      <c r="S126" s="9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s="9" t="str">
        <f t="shared" si="3"/>
        <v>4</v>
      </c>
      <c r="L127" t="s">
        <v>43</v>
      </c>
      <c r="M127" t="s">
        <v>44</v>
      </c>
      <c r="N1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7" s="9" t="e">
        <f>VLOOKUP(TableOMP[[#This Row],[Label]],TableAvg[],2,FALSE)</f>
        <v>#N/A</v>
      </c>
      <c r="P127" s="9" t="e">
        <f>VLOOKUP(TableOMP[[#This Row],[Label]],TableAvg[],3,FALSE)</f>
        <v>#N/A</v>
      </c>
      <c r="Q127" s="9" t="e">
        <f>TableOMP[[#This Row],[Avg]]-$U$2*TableOMP[[#This Row],[StdDev]]</f>
        <v>#N/A</v>
      </c>
      <c r="R127" s="9" t="e">
        <f>TableOMP[[#This Row],[Avg]]+$U$2*TableOMP[[#This Row],[StdDev]]</f>
        <v>#N/A</v>
      </c>
      <c r="S127" s="9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s="9" t="str">
        <f t="shared" si="3"/>
        <v>4</v>
      </c>
      <c r="L128" t="s">
        <v>43</v>
      </c>
      <c r="M128" t="s">
        <v>44</v>
      </c>
      <c r="N1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8" s="9" t="e">
        <f>VLOOKUP(TableOMP[[#This Row],[Label]],TableAvg[],2,FALSE)</f>
        <v>#N/A</v>
      </c>
      <c r="P128" s="9" t="e">
        <f>VLOOKUP(TableOMP[[#This Row],[Label]],TableAvg[],3,FALSE)</f>
        <v>#N/A</v>
      </c>
      <c r="Q128" s="9" t="e">
        <f>TableOMP[[#This Row],[Avg]]-$U$2*TableOMP[[#This Row],[StdDev]]</f>
        <v>#N/A</v>
      </c>
      <c r="R128" s="9" t="e">
        <f>TableOMP[[#This Row],[Avg]]+$U$2*TableOMP[[#This Row],[StdDev]]</f>
        <v>#N/A</v>
      </c>
      <c r="S128" s="9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s="9" t="str">
        <f>MID(M129,23,1)</f>
        <v>4</v>
      </c>
      <c r="L129" t="s">
        <v>45</v>
      </c>
      <c r="M129" t="s">
        <v>46</v>
      </c>
      <c r="N1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29" s="9" t="e">
        <f>VLOOKUP(TableOMP[[#This Row],[Label]],TableAvg[],2,FALSE)</f>
        <v>#N/A</v>
      </c>
      <c r="P129" s="9" t="e">
        <f>VLOOKUP(TableOMP[[#This Row],[Label]],TableAvg[],3,FALSE)</f>
        <v>#N/A</v>
      </c>
      <c r="Q129" s="9" t="e">
        <f>TableOMP[[#This Row],[Avg]]-$U$2*TableOMP[[#This Row],[StdDev]]</f>
        <v>#N/A</v>
      </c>
      <c r="R129" s="9" t="e">
        <f>TableOMP[[#This Row],[Avg]]+$U$2*TableOMP[[#This Row],[StdDev]]</f>
        <v>#N/A</v>
      </c>
      <c r="S129" s="9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s="9" t="str">
        <f t="shared" ref="K130:K163" si="4">MID(M130,23,1)</f>
        <v>4</v>
      </c>
      <c r="L130" t="s">
        <v>45</v>
      </c>
      <c r="M130" t="s">
        <v>46</v>
      </c>
      <c r="N1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0" s="9" t="e">
        <f>VLOOKUP(TableOMP[[#This Row],[Label]],TableAvg[],2,FALSE)</f>
        <v>#N/A</v>
      </c>
      <c r="P130" s="9" t="e">
        <f>VLOOKUP(TableOMP[[#This Row],[Label]],TableAvg[],3,FALSE)</f>
        <v>#N/A</v>
      </c>
      <c r="Q130" s="9" t="e">
        <f>TableOMP[[#This Row],[Avg]]-$U$2*TableOMP[[#This Row],[StdDev]]</f>
        <v>#N/A</v>
      </c>
      <c r="R130" s="9" t="e">
        <f>TableOMP[[#This Row],[Avg]]+$U$2*TableOMP[[#This Row],[StdDev]]</f>
        <v>#N/A</v>
      </c>
      <c r="S130" s="9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s="9" t="str">
        <f t="shared" si="4"/>
        <v>4</v>
      </c>
      <c r="L131" t="s">
        <v>45</v>
      </c>
      <c r="M131" t="s">
        <v>46</v>
      </c>
      <c r="N1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1" s="9" t="e">
        <f>VLOOKUP(TableOMP[[#This Row],[Label]],TableAvg[],2,FALSE)</f>
        <v>#N/A</v>
      </c>
      <c r="P131" s="9" t="e">
        <f>VLOOKUP(TableOMP[[#This Row],[Label]],TableAvg[],3,FALSE)</f>
        <v>#N/A</v>
      </c>
      <c r="Q131" s="9" t="e">
        <f>TableOMP[[#This Row],[Avg]]-$U$2*TableOMP[[#This Row],[StdDev]]</f>
        <v>#N/A</v>
      </c>
      <c r="R131" s="9" t="e">
        <f>TableOMP[[#This Row],[Avg]]+$U$2*TableOMP[[#This Row],[StdDev]]</f>
        <v>#N/A</v>
      </c>
      <c r="S131" s="9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s="9" t="str">
        <f t="shared" si="4"/>
        <v>4</v>
      </c>
      <c r="L132" t="s">
        <v>45</v>
      </c>
      <c r="M132" t="s">
        <v>46</v>
      </c>
      <c r="N1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2" s="9" t="e">
        <f>VLOOKUP(TableOMP[[#This Row],[Label]],TableAvg[],2,FALSE)</f>
        <v>#N/A</v>
      </c>
      <c r="P132" s="9" t="e">
        <f>VLOOKUP(TableOMP[[#This Row],[Label]],TableAvg[],3,FALSE)</f>
        <v>#N/A</v>
      </c>
      <c r="Q132" s="9" t="e">
        <f>TableOMP[[#This Row],[Avg]]-$U$2*TableOMP[[#This Row],[StdDev]]</f>
        <v>#N/A</v>
      </c>
      <c r="R132" s="9" t="e">
        <f>TableOMP[[#This Row],[Avg]]+$U$2*TableOMP[[#This Row],[StdDev]]</f>
        <v>#N/A</v>
      </c>
      <c r="S132" s="9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s="9" t="str">
        <f t="shared" si="4"/>
        <v>4</v>
      </c>
      <c r="L133" t="s">
        <v>45</v>
      </c>
      <c r="M133" t="s">
        <v>46</v>
      </c>
      <c r="N1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33" s="9" t="e">
        <f>VLOOKUP(TableOMP[[#This Row],[Label]],TableAvg[],2,FALSE)</f>
        <v>#N/A</v>
      </c>
      <c r="P133" s="9" t="e">
        <f>VLOOKUP(TableOMP[[#This Row],[Label]],TableAvg[],3,FALSE)</f>
        <v>#N/A</v>
      </c>
      <c r="Q133" s="9" t="e">
        <f>TableOMP[[#This Row],[Avg]]-$U$2*TableOMP[[#This Row],[StdDev]]</f>
        <v>#N/A</v>
      </c>
      <c r="R133" s="9" t="e">
        <f>TableOMP[[#This Row],[Avg]]+$U$2*TableOMP[[#This Row],[StdDev]]</f>
        <v>#N/A</v>
      </c>
      <c r="S133" s="9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s="9" t="str">
        <f t="shared" si="4"/>
        <v>4</v>
      </c>
      <c r="L134" t="s">
        <v>45</v>
      </c>
      <c r="M134" t="s">
        <v>46</v>
      </c>
      <c r="N1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34" s="9" t="e">
        <f>VLOOKUP(TableOMP[[#This Row],[Label]],TableAvg[],2,FALSE)</f>
        <v>#N/A</v>
      </c>
      <c r="P134" s="9" t="e">
        <f>VLOOKUP(TableOMP[[#This Row],[Label]],TableAvg[],3,FALSE)</f>
        <v>#N/A</v>
      </c>
      <c r="Q134" s="9" t="e">
        <f>TableOMP[[#This Row],[Avg]]-$U$2*TableOMP[[#This Row],[StdDev]]</f>
        <v>#N/A</v>
      </c>
      <c r="R134" s="9" t="e">
        <f>TableOMP[[#This Row],[Avg]]+$U$2*TableOMP[[#This Row],[StdDev]]</f>
        <v>#N/A</v>
      </c>
      <c r="S134" s="9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s="9" t="str">
        <f t="shared" si="4"/>
        <v>4</v>
      </c>
      <c r="L135" t="s">
        <v>45</v>
      </c>
      <c r="M135" t="s">
        <v>46</v>
      </c>
      <c r="N1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35" s="9" t="e">
        <f>VLOOKUP(TableOMP[[#This Row],[Label]],TableAvg[],2,FALSE)</f>
        <v>#N/A</v>
      </c>
      <c r="P135" s="9" t="e">
        <f>VLOOKUP(TableOMP[[#This Row],[Label]],TableAvg[],3,FALSE)</f>
        <v>#N/A</v>
      </c>
      <c r="Q135" s="9" t="e">
        <f>TableOMP[[#This Row],[Avg]]-$U$2*TableOMP[[#This Row],[StdDev]]</f>
        <v>#N/A</v>
      </c>
      <c r="R135" s="9" t="e">
        <f>TableOMP[[#This Row],[Avg]]+$U$2*TableOMP[[#This Row],[StdDev]]</f>
        <v>#N/A</v>
      </c>
      <c r="S135" s="9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s="9" t="str">
        <f t="shared" si="4"/>
        <v>4</v>
      </c>
      <c r="L136" t="s">
        <v>45</v>
      </c>
      <c r="M136" t="s">
        <v>46</v>
      </c>
      <c r="N1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36" s="9" t="e">
        <f>VLOOKUP(TableOMP[[#This Row],[Label]],TableAvg[],2,FALSE)</f>
        <v>#N/A</v>
      </c>
      <c r="P136" s="9" t="e">
        <f>VLOOKUP(TableOMP[[#This Row],[Label]],TableAvg[],3,FALSE)</f>
        <v>#N/A</v>
      </c>
      <c r="Q136" s="9" t="e">
        <f>TableOMP[[#This Row],[Avg]]-$U$2*TableOMP[[#This Row],[StdDev]]</f>
        <v>#N/A</v>
      </c>
      <c r="R136" s="9" t="e">
        <f>TableOMP[[#This Row],[Avg]]+$U$2*TableOMP[[#This Row],[StdDev]]</f>
        <v>#N/A</v>
      </c>
      <c r="S136" s="9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s="9" t="str">
        <f t="shared" si="4"/>
        <v>4</v>
      </c>
      <c r="L137" t="s">
        <v>45</v>
      </c>
      <c r="M137" t="s">
        <v>46</v>
      </c>
      <c r="N1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7" s="9" t="e">
        <f>VLOOKUP(TableOMP[[#This Row],[Label]],TableAvg[],2,FALSE)</f>
        <v>#N/A</v>
      </c>
      <c r="P137" s="9" t="e">
        <f>VLOOKUP(TableOMP[[#This Row],[Label]],TableAvg[],3,FALSE)</f>
        <v>#N/A</v>
      </c>
      <c r="Q137" s="9" t="e">
        <f>TableOMP[[#This Row],[Avg]]-$U$2*TableOMP[[#This Row],[StdDev]]</f>
        <v>#N/A</v>
      </c>
      <c r="R137" s="9" t="e">
        <f>TableOMP[[#This Row],[Avg]]+$U$2*TableOMP[[#This Row],[StdDev]]</f>
        <v>#N/A</v>
      </c>
      <c r="S137" s="9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s="9" t="str">
        <f t="shared" si="4"/>
        <v>4</v>
      </c>
      <c r="L138" t="s">
        <v>45</v>
      </c>
      <c r="M138" t="s">
        <v>46</v>
      </c>
      <c r="N1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8" s="9" t="e">
        <f>VLOOKUP(TableOMP[[#This Row],[Label]],TableAvg[],2,FALSE)</f>
        <v>#N/A</v>
      </c>
      <c r="P138" s="9" t="e">
        <f>VLOOKUP(TableOMP[[#This Row],[Label]],TableAvg[],3,FALSE)</f>
        <v>#N/A</v>
      </c>
      <c r="Q138" s="9" t="e">
        <f>TableOMP[[#This Row],[Avg]]-$U$2*TableOMP[[#This Row],[StdDev]]</f>
        <v>#N/A</v>
      </c>
      <c r="R138" s="9" t="e">
        <f>TableOMP[[#This Row],[Avg]]+$U$2*TableOMP[[#This Row],[StdDev]]</f>
        <v>#N/A</v>
      </c>
      <c r="S138" s="9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s="9" t="str">
        <f t="shared" si="4"/>
        <v>4</v>
      </c>
      <c r="L139" t="s">
        <v>45</v>
      </c>
      <c r="M139" t="s">
        <v>46</v>
      </c>
      <c r="N1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9" s="9" t="e">
        <f>VLOOKUP(TableOMP[[#This Row],[Label]],TableAvg[],2,FALSE)</f>
        <v>#N/A</v>
      </c>
      <c r="P139" s="9" t="e">
        <f>VLOOKUP(TableOMP[[#This Row],[Label]],TableAvg[],3,FALSE)</f>
        <v>#N/A</v>
      </c>
      <c r="Q139" s="9" t="e">
        <f>TableOMP[[#This Row],[Avg]]-$U$2*TableOMP[[#This Row],[StdDev]]</f>
        <v>#N/A</v>
      </c>
      <c r="R139" s="9" t="e">
        <f>TableOMP[[#This Row],[Avg]]+$U$2*TableOMP[[#This Row],[StdDev]]</f>
        <v>#N/A</v>
      </c>
      <c r="S139" s="9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s="9" t="str">
        <f t="shared" si="4"/>
        <v>4</v>
      </c>
      <c r="L140" t="s">
        <v>45</v>
      </c>
      <c r="M140" t="s">
        <v>46</v>
      </c>
      <c r="N1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0" s="9" t="e">
        <f>VLOOKUP(TableOMP[[#This Row],[Label]],TableAvg[],2,FALSE)</f>
        <v>#N/A</v>
      </c>
      <c r="P140" s="9" t="e">
        <f>VLOOKUP(TableOMP[[#This Row],[Label]],TableAvg[],3,FALSE)</f>
        <v>#N/A</v>
      </c>
      <c r="Q140" s="9" t="e">
        <f>TableOMP[[#This Row],[Avg]]-$U$2*TableOMP[[#This Row],[StdDev]]</f>
        <v>#N/A</v>
      </c>
      <c r="R140" s="9" t="e">
        <f>TableOMP[[#This Row],[Avg]]+$U$2*TableOMP[[#This Row],[StdDev]]</f>
        <v>#N/A</v>
      </c>
      <c r="S140" s="9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s="9" t="str">
        <f t="shared" si="4"/>
        <v>4</v>
      </c>
      <c r="L141" t="s">
        <v>45</v>
      </c>
      <c r="M141" t="s">
        <v>46</v>
      </c>
      <c r="N1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1" s="9" t="e">
        <f>VLOOKUP(TableOMP[[#This Row],[Label]],TableAvg[],2,FALSE)</f>
        <v>#N/A</v>
      </c>
      <c r="P141" s="9" t="e">
        <f>VLOOKUP(TableOMP[[#This Row],[Label]],TableAvg[],3,FALSE)</f>
        <v>#N/A</v>
      </c>
      <c r="Q141" s="9" t="e">
        <f>TableOMP[[#This Row],[Avg]]-$U$2*TableOMP[[#This Row],[StdDev]]</f>
        <v>#N/A</v>
      </c>
      <c r="R141" s="9" t="e">
        <f>TableOMP[[#This Row],[Avg]]+$U$2*TableOMP[[#This Row],[StdDev]]</f>
        <v>#N/A</v>
      </c>
      <c r="S141" s="9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s="9" t="str">
        <f t="shared" si="4"/>
        <v>4</v>
      </c>
      <c r="L142" t="s">
        <v>45</v>
      </c>
      <c r="M142" t="s">
        <v>46</v>
      </c>
      <c r="N1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2" s="9" t="e">
        <f>VLOOKUP(TableOMP[[#This Row],[Label]],TableAvg[],2,FALSE)</f>
        <v>#N/A</v>
      </c>
      <c r="P142" s="9" t="e">
        <f>VLOOKUP(TableOMP[[#This Row],[Label]],TableAvg[],3,FALSE)</f>
        <v>#N/A</v>
      </c>
      <c r="Q142" s="9" t="e">
        <f>TableOMP[[#This Row],[Avg]]-$U$2*TableOMP[[#This Row],[StdDev]]</f>
        <v>#N/A</v>
      </c>
      <c r="R142" s="9" t="e">
        <f>TableOMP[[#This Row],[Avg]]+$U$2*TableOMP[[#This Row],[StdDev]]</f>
        <v>#N/A</v>
      </c>
      <c r="S142" s="9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s="9" t="str">
        <f t="shared" si="4"/>
        <v>4</v>
      </c>
      <c r="L143" t="s">
        <v>45</v>
      </c>
      <c r="M143" t="s">
        <v>46</v>
      </c>
      <c r="N1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43" s="9" t="e">
        <f>VLOOKUP(TableOMP[[#This Row],[Label]],TableAvg[],2,FALSE)</f>
        <v>#N/A</v>
      </c>
      <c r="P143" s="9" t="e">
        <f>VLOOKUP(TableOMP[[#This Row],[Label]],TableAvg[],3,FALSE)</f>
        <v>#N/A</v>
      </c>
      <c r="Q143" s="9" t="e">
        <f>TableOMP[[#This Row],[Avg]]-$U$2*TableOMP[[#This Row],[StdDev]]</f>
        <v>#N/A</v>
      </c>
      <c r="R143" s="9" t="e">
        <f>TableOMP[[#This Row],[Avg]]+$U$2*TableOMP[[#This Row],[StdDev]]</f>
        <v>#N/A</v>
      </c>
      <c r="S143" s="9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s="9" t="str">
        <f t="shared" si="4"/>
        <v>4</v>
      </c>
      <c r="L144" t="s">
        <v>45</v>
      </c>
      <c r="M144" t="s">
        <v>46</v>
      </c>
      <c r="N1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44" s="9" t="e">
        <f>VLOOKUP(TableOMP[[#This Row],[Label]],TableAvg[],2,FALSE)</f>
        <v>#N/A</v>
      </c>
      <c r="P144" s="9" t="e">
        <f>VLOOKUP(TableOMP[[#This Row],[Label]],TableAvg[],3,FALSE)</f>
        <v>#N/A</v>
      </c>
      <c r="Q144" s="9" t="e">
        <f>TableOMP[[#This Row],[Avg]]-$U$2*TableOMP[[#This Row],[StdDev]]</f>
        <v>#N/A</v>
      </c>
      <c r="R144" s="9" t="e">
        <f>TableOMP[[#This Row],[Avg]]+$U$2*TableOMP[[#This Row],[StdDev]]</f>
        <v>#N/A</v>
      </c>
      <c r="S144" s="9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s="9" t="str">
        <f t="shared" si="4"/>
        <v>4</v>
      </c>
      <c r="L145" t="s">
        <v>45</v>
      </c>
      <c r="M145" t="s">
        <v>46</v>
      </c>
      <c r="N1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45" s="9" t="e">
        <f>VLOOKUP(TableOMP[[#This Row],[Label]],TableAvg[],2,FALSE)</f>
        <v>#N/A</v>
      </c>
      <c r="P145" s="9" t="e">
        <f>VLOOKUP(TableOMP[[#This Row],[Label]],TableAvg[],3,FALSE)</f>
        <v>#N/A</v>
      </c>
      <c r="Q145" s="9" t="e">
        <f>TableOMP[[#This Row],[Avg]]-$U$2*TableOMP[[#This Row],[StdDev]]</f>
        <v>#N/A</v>
      </c>
      <c r="R145" s="9" t="e">
        <f>TableOMP[[#This Row],[Avg]]+$U$2*TableOMP[[#This Row],[StdDev]]</f>
        <v>#N/A</v>
      </c>
      <c r="S145" s="9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s="9" t="str">
        <f t="shared" si="4"/>
        <v>4</v>
      </c>
      <c r="L146" t="s">
        <v>45</v>
      </c>
      <c r="M146" t="s">
        <v>46</v>
      </c>
      <c r="N1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46" s="9" t="e">
        <f>VLOOKUP(TableOMP[[#This Row],[Label]],TableAvg[],2,FALSE)</f>
        <v>#N/A</v>
      </c>
      <c r="P146" s="9" t="e">
        <f>VLOOKUP(TableOMP[[#This Row],[Label]],TableAvg[],3,FALSE)</f>
        <v>#N/A</v>
      </c>
      <c r="Q146" s="9" t="e">
        <f>TableOMP[[#This Row],[Avg]]-$U$2*TableOMP[[#This Row],[StdDev]]</f>
        <v>#N/A</v>
      </c>
      <c r="R146" s="9" t="e">
        <f>TableOMP[[#This Row],[Avg]]+$U$2*TableOMP[[#This Row],[StdDev]]</f>
        <v>#N/A</v>
      </c>
      <c r="S146" s="9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s="9" t="str">
        <f t="shared" si="4"/>
        <v>4</v>
      </c>
      <c r="L147" t="s">
        <v>45</v>
      </c>
      <c r="M147" t="s">
        <v>46</v>
      </c>
      <c r="N1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7" s="9" t="e">
        <f>VLOOKUP(TableOMP[[#This Row],[Label]],TableAvg[],2,FALSE)</f>
        <v>#N/A</v>
      </c>
      <c r="P147" s="9" t="e">
        <f>VLOOKUP(TableOMP[[#This Row],[Label]],TableAvg[],3,FALSE)</f>
        <v>#N/A</v>
      </c>
      <c r="Q147" s="9" t="e">
        <f>TableOMP[[#This Row],[Avg]]-$U$2*TableOMP[[#This Row],[StdDev]]</f>
        <v>#N/A</v>
      </c>
      <c r="R147" s="9" t="e">
        <f>TableOMP[[#This Row],[Avg]]+$U$2*TableOMP[[#This Row],[StdDev]]</f>
        <v>#N/A</v>
      </c>
      <c r="S147" s="9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s="9" t="str">
        <f t="shared" si="4"/>
        <v>4</v>
      </c>
      <c r="L148" t="s">
        <v>45</v>
      </c>
      <c r="M148" t="s">
        <v>46</v>
      </c>
      <c r="N1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8" s="9" t="e">
        <f>VLOOKUP(TableOMP[[#This Row],[Label]],TableAvg[],2,FALSE)</f>
        <v>#N/A</v>
      </c>
      <c r="P148" s="9" t="e">
        <f>VLOOKUP(TableOMP[[#This Row],[Label]],TableAvg[],3,FALSE)</f>
        <v>#N/A</v>
      </c>
      <c r="Q148" s="9" t="e">
        <f>TableOMP[[#This Row],[Avg]]-$U$2*TableOMP[[#This Row],[StdDev]]</f>
        <v>#N/A</v>
      </c>
      <c r="R148" s="9" t="e">
        <f>TableOMP[[#This Row],[Avg]]+$U$2*TableOMP[[#This Row],[StdDev]]</f>
        <v>#N/A</v>
      </c>
      <c r="S148" s="9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s="9" t="str">
        <f t="shared" si="4"/>
        <v>4</v>
      </c>
      <c r="L149" t="s">
        <v>45</v>
      </c>
      <c r="M149" t="s">
        <v>46</v>
      </c>
      <c r="N1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9" s="9" t="e">
        <f>VLOOKUP(TableOMP[[#This Row],[Label]],TableAvg[],2,FALSE)</f>
        <v>#N/A</v>
      </c>
      <c r="P149" s="9" t="e">
        <f>VLOOKUP(TableOMP[[#This Row],[Label]],TableAvg[],3,FALSE)</f>
        <v>#N/A</v>
      </c>
      <c r="Q149" s="9" t="e">
        <f>TableOMP[[#This Row],[Avg]]-$U$2*TableOMP[[#This Row],[StdDev]]</f>
        <v>#N/A</v>
      </c>
      <c r="R149" s="9" t="e">
        <f>TableOMP[[#This Row],[Avg]]+$U$2*TableOMP[[#This Row],[StdDev]]</f>
        <v>#N/A</v>
      </c>
      <c r="S149" s="9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s="9" t="str">
        <f t="shared" si="4"/>
        <v>4</v>
      </c>
      <c r="L150" t="s">
        <v>45</v>
      </c>
      <c r="M150" t="s">
        <v>46</v>
      </c>
      <c r="N1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0" s="9" t="e">
        <f>VLOOKUP(TableOMP[[#This Row],[Label]],TableAvg[],2,FALSE)</f>
        <v>#N/A</v>
      </c>
      <c r="P150" s="9" t="e">
        <f>VLOOKUP(TableOMP[[#This Row],[Label]],TableAvg[],3,FALSE)</f>
        <v>#N/A</v>
      </c>
      <c r="Q150" s="9" t="e">
        <f>TableOMP[[#This Row],[Avg]]-$U$2*TableOMP[[#This Row],[StdDev]]</f>
        <v>#N/A</v>
      </c>
      <c r="R150" s="9" t="e">
        <f>TableOMP[[#This Row],[Avg]]+$U$2*TableOMP[[#This Row],[StdDev]]</f>
        <v>#N/A</v>
      </c>
      <c r="S150" s="9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s="9" t="str">
        <f t="shared" si="4"/>
        <v>4</v>
      </c>
      <c r="L151" t="s">
        <v>45</v>
      </c>
      <c r="M151" t="s">
        <v>46</v>
      </c>
      <c r="N1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1" s="9" t="e">
        <f>VLOOKUP(TableOMP[[#This Row],[Label]],TableAvg[],2,FALSE)</f>
        <v>#N/A</v>
      </c>
      <c r="P151" s="9" t="e">
        <f>VLOOKUP(TableOMP[[#This Row],[Label]],TableAvg[],3,FALSE)</f>
        <v>#N/A</v>
      </c>
      <c r="Q151" s="9" t="e">
        <f>TableOMP[[#This Row],[Avg]]-$U$2*TableOMP[[#This Row],[StdDev]]</f>
        <v>#N/A</v>
      </c>
      <c r="R151" s="9" t="e">
        <f>TableOMP[[#This Row],[Avg]]+$U$2*TableOMP[[#This Row],[StdDev]]</f>
        <v>#N/A</v>
      </c>
      <c r="S151" s="9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s="9" t="str">
        <f t="shared" si="4"/>
        <v>4</v>
      </c>
      <c r="L152" t="s">
        <v>45</v>
      </c>
      <c r="M152" t="s">
        <v>46</v>
      </c>
      <c r="N1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2" s="9" t="e">
        <f>VLOOKUP(TableOMP[[#This Row],[Label]],TableAvg[],2,FALSE)</f>
        <v>#N/A</v>
      </c>
      <c r="P152" s="9" t="e">
        <f>VLOOKUP(TableOMP[[#This Row],[Label]],TableAvg[],3,FALSE)</f>
        <v>#N/A</v>
      </c>
      <c r="Q152" s="9" t="e">
        <f>TableOMP[[#This Row],[Avg]]-$U$2*TableOMP[[#This Row],[StdDev]]</f>
        <v>#N/A</v>
      </c>
      <c r="R152" s="9" t="e">
        <f>TableOMP[[#This Row],[Avg]]+$U$2*TableOMP[[#This Row],[StdDev]]</f>
        <v>#N/A</v>
      </c>
      <c r="S152" s="9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s="9" t="str">
        <f t="shared" si="4"/>
        <v>4</v>
      </c>
      <c r="L153" t="s">
        <v>45</v>
      </c>
      <c r="M153" t="s">
        <v>46</v>
      </c>
      <c r="N1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53" s="9" t="e">
        <f>VLOOKUP(TableOMP[[#This Row],[Label]],TableAvg[],2,FALSE)</f>
        <v>#N/A</v>
      </c>
      <c r="P153" s="9" t="e">
        <f>VLOOKUP(TableOMP[[#This Row],[Label]],TableAvg[],3,FALSE)</f>
        <v>#N/A</v>
      </c>
      <c r="Q153" s="9" t="e">
        <f>TableOMP[[#This Row],[Avg]]-$U$2*TableOMP[[#This Row],[StdDev]]</f>
        <v>#N/A</v>
      </c>
      <c r="R153" s="9" t="e">
        <f>TableOMP[[#This Row],[Avg]]+$U$2*TableOMP[[#This Row],[StdDev]]</f>
        <v>#N/A</v>
      </c>
      <c r="S153" s="9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s="9" t="str">
        <f t="shared" si="4"/>
        <v>4</v>
      </c>
      <c r="L154" t="s">
        <v>45</v>
      </c>
      <c r="M154" t="s">
        <v>46</v>
      </c>
      <c r="N1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54" s="9" t="e">
        <f>VLOOKUP(TableOMP[[#This Row],[Label]],TableAvg[],2,FALSE)</f>
        <v>#N/A</v>
      </c>
      <c r="P154" s="9" t="e">
        <f>VLOOKUP(TableOMP[[#This Row],[Label]],TableAvg[],3,FALSE)</f>
        <v>#N/A</v>
      </c>
      <c r="Q154" s="9" t="e">
        <f>TableOMP[[#This Row],[Avg]]-$U$2*TableOMP[[#This Row],[StdDev]]</f>
        <v>#N/A</v>
      </c>
      <c r="R154" s="9" t="e">
        <f>TableOMP[[#This Row],[Avg]]+$U$2*TableOMP[[#This Row],[StdDev]]</f>
        <v>#N/A</v>
      </c>
      <c r="S154" s="9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s="9" t="str">
        <f t="shared" si="4"/>
        <v>4</v>
      </c>
      <c r="L155" t="s">
        <v>45</v>
      </c>
      <c r="M155" t="s">
        <v>46</v>
      </c>
      <c r="N1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55" s="9" t="e">
        <f>VLOOKUP(TableOMP[[#This Row],[Label]],TableAvg[],2,FALSE)</f>
        <v>#N/A</v>
      </c>
      <c r="P155" s="9" t="e">
        <f>VLOOKUP(TableOMP[[#This Row],[Label]],TableAvg[],3,FALSE)</f>
        <v>#N/A</v>
      </c>
      <c r="Q155" s="9" t="e">
        <f>TableOMP[[#This Row],[Avg]]-$U$2*TableOMP[[#This Row],[StdDev]]</f>
        <v>#N/A</v>
      </c>
      <c r="R155" s="9" t="e">
        <f>TableOMP[[#This Row],[Avg]]+$U$2*TableOMP[[#This Row],[StdDev]]</f>
        <v>#N/A</v>
      </c>
      <c r="S155" s="9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s="9" t="str">
        <f t="shared" si="4"/>
        <v>4</v>
      </c>
      <c r="L156" t="s">
        <v>45</v>
      </c>
      <c r="M156" t="s">
        <v>46</v>
      </c>
      <c r="N1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56" s="9" t="e">
        <f>VLOOKUP(TableOMP[[#This Row],[Label]],TableAvg[],2,FALSE)</f>
        <v>#N/A</v>
      </c>
      <c r="P156" s="9" t="e">
        <f>VLOOKUP(TableOMP[[#This Row],[Label]],TableAvg[],3,FALSE)</f>
        <v>#N/A</v>
      </c>
      <c r="Q156" s="9" t="e">
        <f>TableOMP[[#This Row],[Avg]]-$U$2*TableOMP[[#This Row],[StdDev]]</f>
        <v>#N/A</v>
      </c>
      <c r="R156" s="9" t="e">
        <f>TableOMP[[#This Row],[Avg]]+$U$2*TableOMP[[#This Row],[StdDev]]</f>
        <v>#N/A</v>
      </c>
      <c r="S156" s="9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s="9" t="str">
        <f t="shared" si="4"/>
        <v>4</v>
      </c>
      <c r="L157" t="s">
        <v>45</v>
      </c>
      <c r="M157" t="s">
        <v>46</v>
      </c>
      <c r="N1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7" s="9" t="e">
        <f>VLOOKUP(TableOMP[[#This Row],[Label]],TableAvg[],2,FALSE)</f>
        <v>#N/A</v>
      </c>
      <c r="P157" s="9" t="e">
        <f>VLOOKUP(TableOMP[[#This Row],[Label]],TableAvg[],3,FALSE)</f>
        <v>#N/A</v>
      </c>
      <c r="Q157" s="9" t="e">
        <f>TableOMP[[#This Row],[Avg]]-$U$2*TableOMP[[#This Row],[StdDev]]</f>
        <v>#N/A</v>
      </c>
      <c r="R157" s="9" t="e">
        <f>TableOMP[[#This Row],[Avg]]+$U$2*TableOMP[[#This Row],[StdDev]]</f>
        <v>#N/A</v>
      </c>
      <c r="S157" s="9" t="e">
        <f>IF(AND(TableOMP[[#This Row],[total_time]]&gt;=TableOMP[[#This Row],[Low]], TableOMP[[#This Row],[total_time]]&lt;=TableOMP[[#This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s="9" t="str">
        <f t="shared" si="4"/>
        <v>4</v>
      </c>
      <c r="L158" t="s">
        <v>45</v>
      </c>
      <c r="M158" t="s">
        <v>46</v>
      </c>
      <c r="N1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8" s="9" t="e">
        <f>VLOOKUP(TableOMP[[#This Row],[Label]],TableAvg[],2,FALSE)</f>
        <v>#N/A</v>
      </c>
      <c r="P158" s="9" t="e">
        <f>VLOOKUP(TableOMP[[#This Row],[Label]],TableAvg[],3,FALSE)</f>
        <v>#N/A</v>
      </c>
      <c r="Q158" s="9" t="e">
        <f>TableOMP[[#This Row],[Avg]]-$U$2*TableOMP[[#This Row],[StdDev]]</f>
        <v>#N/A</v>
      </c>
      <c r="R158" s="9" t="e">
        <f>TableOMP[[#This Row],[Avg]]+$U$2*TableOMP[[#This Row],[StdDev]]</f>
        <v>#N/A</v>
      </c>
      <c r="S158" s="9" t="e">
        <f>IF(AND(TableOMP[[#This Row],[total_time]]&gt;=TableOMP[[#This Row],[Low]], TableOMP[[#This Row],[total_time]]&lt;=TableOMP[[#This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s="9" t="str">
        <f t="shared" si="4"/>
        <v>4</v>
      </c>
      <c r="L159" t="s">
        <v>45</v>
      </c>
      <c r="M159" t="s">
        <v>46</v>
      </c>
      <c r="N1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9" s="9" t="e">
        <f>VLOOKUP(TableOMP[[#This Row],[Label]],TableAvg[],2,FALSE)</f>
        <v>#N/A</v>
      </c>
      <c r="P159" s="9" t="e">
        <f>VLOOKUP(TableOMP[[#This Row],[Label]],TableAvg[],3,FALSE)</f>
        <v>#N/A</v>
      </c>
      <c r="Q159" s="9" t="e">
        <f>TableOMP[[#This Row],[Avg]]-$U$2*TableOMP[[#This Row],[StdDev]]</f>
        <v>#N/A</v>
      </c>
      <c r="R159" s="9" t="e">
        <f>TableOMP[[#This Row],[Avg]]+$U$2*TableOMP[[#This Row],[StdDev]]</f>
        <v>#N/A</v>
      </c>
      <c r="S159" s="9" t="e">
        <f>IF(AND(TableOMP[[#This Row],[total_time]]&gt;=TableOMP[[#This Row],[Low]], TableOMP[[#This Row],[total_time]]&lt;=TableOMP[[#This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s="9" t="str">
        <f t="shared" si="4"/>
        <v>4</v>
      </c>
      <c r="L160" t="s">
        <v>45</v>
      </c>
      <c r="M160" t="s">
        <v>46</v>
      </c>
      <c r="N1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0" s="9" t="e">
        <f>VLOOKUP(TableOMP[[#This Row],[Label]],TableAvg[],2,FALSE)</f>
        <v>#N/A</v>
      </c>
      <c r="P160" s="9" t="e">
        <f>VLOOKUP(TableOMP[[#This Row],[Label]],TableAvg[],3,FALSE)</f>
        <v>#N/A</v>
      </c>
      <c r="Q160" s="9" t="e">
        <f>TableOMP[[#This Row],[Avg]]-$U$2*TableOMP[[#This Row],[StdDev]]</f>
        <v>#N/A</v>
      </c>
      <c r="R160" s="9" t="e">
        <f>TableOMP[[#This Row],[Avg]]+$U$2*TableOMP[[#This Row],[StdDev]]</f>
        <v>#N/A</v>
      </c>
      <c r="S160" s="9" t="e">
        <f>IF(AND(TableOMP[[#This Row],[total_time]]&gt;=TableOMP[[#This Row],[Low]], TableOMP[[#This Row],[total_time]]&lt;=TableOMP[[#This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s="9" t="str">
        <f t="shared" si="4"/>
        <v>4</v>
      </c>
      <c r="L161" t="s">
        <v>45</v>
      </c>
      <c r="M161" t="s">
        <v>46</v>
      </c>
      <c r="N1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1" s="9" t="e">
        <f>VLOOKUP(TableOMP[[#This Row],[Label]],TableAvg[],2,FALSE)</f>
        <v>#N/A</v>
      </c>
      <c r="P161" s="9" t="e">
        <f>VLOOKUP(TableOMP[[#This Row],[Label]],TableAvg[],3,FALSE)</f>
        <v>#N/A</v>
      </c>
      <c r="Q161" s="9" t="e">
        <f>TableOMP[[#This Row],[Avg]]-$U$2*TableOMP[[#This Row],[StdDev]]</f>
        <v>#N/A</v>
      </c>
      <c r="R161" s="9" t="e">
        <f>TableOMP[[#This Row],[Avg]]+$U$2*TableOMP[[#This Row],[StdDev]]</f>
        <v>#N/A</v>
      </c>
      <c r="S161" s="9" t="e">
        <f>IF(AND(TableOMP[[#This Row],[total_time]]&gt;=TableOMP[[#This Row],[Low]], TableOMP[[#This Row],[total_time]]&lt;=TableOMP[[#This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s="9" t="str">
        <f t="shared" si="4"/>
        <v>4</v>
      </c>
      <c r="L162" t="s">
        <v>45</v>
      </c>
      <c r="M162" t="s">
        <v>46</v>
      </c>
      <c r="N1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2" s="9" t="e">
        <f>VLOOKUP(TableOMP[[#This Row],[Label]],TableAvg[],2,FALSE)</f>
        <v>#N/A</v>
      </c>
      <c r="P162" s="9" t="e">
        <f>VLOOKUP(TableOMP[[#This Row],[Label]],TableAvg[],3,FALSE)</f>
        <v>#N/A</v>
      </c>
      <c r="Q162" s="9" t="e">
        <f>TableOMP[[#This Row],[Avg]]-$U$2*TableOMP[[#This Row],[StdDev]]</f>
        <v>#N/A</v>
      </c>
      <c r="R162" s="9" t="e">
        <f>TableOMP[[#This Row],[Avg]]+$U$2*TableOMP[[#This Row],[StdDev]]</f>
        <v>#N/A</v>
      </c>
      <c r="S162" s="9" t="e">
        <f>IF(AND(TableOMP[[#This Row],[total_time]]&gt;=TableOMP[[#This Row],[Low]], TableOMP[[#This Row],[total_time]]&lt;=TableOMP[[#This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s="9" t="str">
        <f t="shared" si="4"/>
        <v>4</v>
      </c>
      <c r="L163" t="s">
        <v>45</v>
      </c>
      <c r="M163" t="s">
        <v>46</v>
      </c>
      <c r="N1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63" s="9" t="e">
        <f>VLOOKUP(TableOMP[[#This Row],[Label]],TableAvg[],2,FALSE)</f>
        <v>#N/A</v>
      </c>
      <c r="P163" s="9" t="e">
        <f>VLOOKUP(TableOMP[[#This Row],[Label]],TableAvg[],3,FALSE)</f>
        <v>#N/A</v>
      </c>
      <c r="Q163" s="9" t="e">
        <f>TableOMP[[#This Row],[Avg]]-$U$2*TableOMP[[#This Row],[StdDev]]</f>
        <v>#N/A</v>
      </c>
      <c r="R163" s="9" t="e">
        <f>TableOMP[[#This Row],[Avg]]+$U$2*TableOMP[[#This Row],[StdDev]]</f>
        <v>#N/A</v>
      </c>
      <c r="S163" s="9" t="e">
        <f>IF(AND(TableOMP[[#This Row],[total_time]]&gt;=TableOMP[[#This Row],[Low]], TableOMP[[#This Row],[total_time]]&lt;=TableOMP[[#This Row],[High]]),1,0)</f>
        <v>#N/A</v>
      </c>
    </row>
    <row r="164" spans="1:19" x14ac:dyDescent="0.25">
      <c r="A164" t="s">
        <v>15</v>
      </c>
      <c r="B164">
        <v>4000</v>
      </c>
      <c r="C164">
        <v>100</v>
      </c>
      <c r="D164">
        <v>100000</v>
      </c>
      <c r="E164">
        <v>1</v>
      </c>
      <c r="F164">
        <v>1</v>
      </c>
      <c r="G164">
        <v>30.648119999999999</v>
      </c>
      <c r="H164">
        <v>0.19680800000000001</v>
      </c>
      <c r="I164">
        <v>0</v>
      </c>
      <c r="J164">
        <v>0</v>
      </c>
      <c r="K164" s="9" t="str">
        <f>MID(M164,23,1)</f>
        <v>7</v>
      </c>
      <c r="L164" t="s">
        <v>48</v>
      </c>
      <c r="M164" t="s">
        <v>49</v>
      </c>
      <c r="N1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64" s="9" t="e">
        <f>VLOOKUP(TableOMP[[#This Row],[Label]],TableAvg[],2,FALSE)</f>
        <v>#N/A</v>
      </c>
      <c r="P164" s="9" t="e">
        <f>VLOOKUP(TableOMP[[#This Row],[Label]],TableAvg[],3,FALSE)</f>
        <v>#N/A</v>
      </c>
      <c r="Q164" s="9" t="e">
        <f>TableOMP[[#This Row],[Avg]]-$U$2*TableOMP[[#This Row],[StdDev]]</f>
        <v>#N/A</v>
      </c>
      <c r="R164" s="9" t="e">
        <f>TableOMP[[#This Row],[Avg]]+$U$2*TableOMP[[#This Row],[StdDev]]</f>
        <v>#N/A</v>
      </c>
      <c r="S164" s="9" t="e">
        <f>IF(AND(TableOMP[[#This Row],[total_time]]&gt;=TableOMP[[#This Row],[Low]], TableOMP[[#This Row],[total_time]]&lt;=TableOMP[[#This Row],[High]]),1,0)</f>
        <v>#N/A</v>
      </c>
    </row>
    <row r="165" spans="1:19" x14ac:dyDescent="0.25">
      <c r="A165" t="s">
        <v>15</v>
      </c>
      <c r="B165">
        <v>5657</v>
      </c>
      <c r="C165">
        <v>100</v>
      </c>
      <c r="D165">
        <v>100000</v>
      </c>
      <c r="E165">
        <v>2</v>
      </c>
      <c r="F165">
        <v>1</v>
      </c>
      <c r="G165">
        <v>30.016511000000001</v>
      </c>
      <c r="H165">
        <v>0.14371100000000001</v>
      </c>
      <c r="I165">
        <v>9.4766000000000003E-2</v>
      </c>
      <c r="J165">
        <v>9.4766000000000003E-2</v>
      </c>
      <c r="K165" s="9" t="str">
        <f t="shared" ref="K165:K198" si="5">MID(M165,23,1)</f>
        <v>7</v>
      </c>
      <c r="L165" t="s">
        <v>48</v>
      </c>
      <c r="M165" t="s">
        <v>49</v>
      </c>
      <c r="N1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65" s="9" t="e">
        <f>VLOOKUP(TableOMP[[#This Row],[Label]],TableAvg[],2,FALSE)</f>
        <v>#N/A</v>
      </c>
      <c r="P165" s="9" t="e">
        <f>VLOOKUP(TableOMP[[#This Row],[Label]],TableAvg[],3,FALSE)</f>
        <v>#N/A</v>
      </c>
      <c r="Q165" s="9" t="e">
        <f>TableOMP[[#This Row],[Avg]]-$U$2*TableOMP[[#This Row],[StdDev]]</f>
        <v>#N/A</v>
      </c>
      <c r="R165" s="9" t="e">
        <f>TableOMP[[#This Row],[Avg]]+$U$2*TableOMP[[#This Row],[StdDev]]</f>
        <v>#N/A</v>
      </c>
      <c r="S165" s="9" t="e">
        <f>IF(AND(TableOMP[[#This Row],[total_time]]&gt;=TableOMP[[#This Row],[Low]], TableOMP[[#This Row],[total_time]]&lt;=TableOMP[[#This Row],[High]]),1,0)</f>
        <v>#N/A</v>
      </c>
    </row>
    <row r="166" spans="1:19" x14ac:dyDescent="0.25">
      <c r="A166" t="s">
        <v>15</v>
      </c>
      <c r="B166">
        <v>8000</v>
      </c>
      <c r="C166">
        <v>100</v>
      </c>
      <c r="D166">
        <v>100000</v>
      </c>
      <c r="E166">
        <v>4</v>
      </c>
      <c r="F166">
        <v>1</v>
      </c>
      <c r="G166">
        <v>30.021874</v>
      </c>
      <c r="H166">
        <v>0.18020600000000001</v>
      </c>
      <c r="I166">
        <v>0.27113399999999999</v>
      </c>
      <c r="J166">
        <v>9.0378E-2</v>
      </c>
      <c r="K166" s="9" t="str">
        <f t="shared" si="5"/>
        <v>7</v>
      </c>
      <c r="L166" t="s">
        <v>48</v>
      </c>
      <c r="M166" t="s">
        <v>49</v>
      </c>
      <c r="N1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66" s="9" t="e">
        <f>VLOOKUP(TableOMP[[#This Row],[Label]],TableAvg[],2,FALSE)</f>
        <v>#N/A</v>
      </c>
      <c r="P166" s="9" t="e">
        <f>VLOOKUP(TableOMP[[#This Row],[Label]],TableAvg[],3,FALSE)</f>
        <v>#N/A</v>
      </c>
      <c r="Q166" s="9" t="e">
        <f>TableOMP[[#This Row],[Avg]]-$U$2*TableOMP[[#This Row],[StdDev]]</f>
        <v>#N/A</v>
      </c>
      <c r="R166" s="9" t="e">
        <f>TableOMP[[#This Row],[Avg]]+$U$2*TableOMP[[#This Row],[StdDev]]</f>
        <v>#N/A</v>
      </c>
      <c r="S166" s="9" t="e">
        <f>IF(AND(TableOMP[[#This Row],[total_time]]&gt;=TableOMP[[#This Row],[Low]], TableOMP[[#This Row],[total_time]]&lt;=TableOMP[[#This Row],[High]]),1,0)</f>
        <v>#N/A</v>
      </c>
    </row>
    <row r="167" spans="1:19" x14ac:dyDescent="0.25">
      <c r="A167" t="s">
        <v>15</v>
      </c>
      <c r="B167">
        <v>11314</v>
      </c>
      <c r="C167">
        <v>100</v>
      </c>
      <c r="D167">
        <v>100000</v>
      </c>
      <c r="E167">
        <v>8</v>
      </c>
      <c r="F167">
        <v>1</v>
      </c>
      <c r="G167">
        <v>30.249732000000002</v>
      </c>
      <c r="H167">
        <v>0.30851699999999999</v>
      </c>
      <c r="I167">
        <v>1.206561</v>
      </c>
      <c r="J167">
        <v>0.17236599999999999</v>
      </c>
      <c r="K167" s="9" t="str">
        <f t="shared" si="5"/>
        <v>7</v>
      </c>
      <c r="L167" t="s">
        <v>48</v>
      </c>
      <c r="M167" t="s">
        <v>49</v>
      </c>
      <c r="N1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7" s="9" t="e">
        <f>VLOOKUP(TableOMP[[#This Row],[Label]],TableAvg[],2,FALSE)</f>
        <v>#N/A</v>
      </c>
      <c r="P167" s="9" t="e">
        <f>VLOOKUP(TableOMP[[#This Row],[Label]],TableAvg[],3,FALSE)</f>
        <v>#N/A</v>
      </c>
      <c r="Q167" s="9" t="e">
        <f>TableOMP[[#This Row],[Avg]]-$U$2*TableOMP[[#This Row],[StdDev]]</f>
        <v>#N/A</v>
      </c>
      <c r="R167" s="9" t="e">
        <f>TableOMP[[#This Row],[Avg]]+$U$2*TableOMP[[#This Row],[StdDev]]</f>
        <v>#N/A</v>
      </c>
      <c r="S167" s="9" t="e">
        <f>IF(AND(TableOMP[[#This Row],[total_time]]&gt;=TableOMP[[#This Row],[Low]], TableOMP[[#This Row],[total_time]]&lt;=TableOMP[[#This Row],[High]]),1,0)</f>
        <v>#N/A</v>
      </c>
    </row>
    <row r="168" spans="1:19" x14ac:dyDescent="0.25">
      <c r="A168" t="s">
        <v>15</v>
      </c>
      <c r="B168">
        <v>16000</v>
      </c>
      <c r="C168">
        <v>100</v>
      </c>
      <c r="D168">
        <v>100000</v>
      </c>
      <c r="E168">
        <v>16</v>
      </c>
      <c r="F168">
        <v>1</v>
      </c>
      <c r="G168">
        <v>30.213470000000001</v>
      </c>
      <c r="H168">
        <v>0.46817700000000001</v>
      </c>
      <c r="I168">
        <v>3.4734409999999998</v>
      </c>
      <c r="J168">
        <v>0.23156299999999999</v>
      </c>
      <c r="K168" s="9" t="str">
        <f t="shared" si="5"/>
        <v>7</v>
      </c>
      <c r="L168" t="s">
        <v>48</v>
      </c>
      <c r="M168" t="s">
        <v>49</v>
      </c>
      <c r="N1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8" s="9" t="e">
        <f>VLOOKUP(TableOMP[[#This Row],[Label]],TableAvg[],2,FALSE)</f>
        <v>#N/A</v>
      </c>
      <c r="P168" s="9" t="e">
        <f>VLOOKUP(TableOMP[[#This Row],[Label]],TableAvg[],3,FALSE)</f>
        <v>#N/A</v>
      </c>
      <c r="Q168" s="9" t="e">
        <f>TableOMP[[#This Row],[Avg]]-$U$2*TableOMP[[#This Row],[StdDev]]</f>
        <v>#N/A</v>
      </c>
      <c r="R168" s="9" t="e">
        <f>TableOMP[[#This Row],[Avg]]+$U$2*TableOMP[[#This Row],[StdDev]]</f>
        <v>#N/A</v>
      </c>
      <c r="S168" s="9" t="e">
        <f>IF(AND(TableOMP[[#This Row],[total_time]]&gt;=TableOMP[[#This Row],[Low]], TableOMP[[#This Row],[total_time]]&lt;=TableOMP[[#This Row],[High]]),1,0)</f>
        <v>#N/A</v>
      </c>
    </row>
    <row r="169" spans="1:19" x14ac:dyDescent="0.25">
      <c r="A169" t="s">
        <v>15</v>
      </c>
      <c r="B169">
        <v>22627</v>
      </c>
      <c r="C169">
        <v>100</v>
      </c>
      <c r="D169">
        <v>100000</v>
      </c>
      <c r="E169">
        <v>32</v>
      </c>
      <c r="F169">
        <v>1</v>
      </c>
      <c r="G169">
        <v>30.114887</v>
      </c>
      <c r="H169">
        <v>0.79843200000000003</v>
      </c>
      <c r="I169">
        <v>10.301678000000001</v>
      </c>
      <c r="J169">
        <v>0.332312</v>
      </c>
      <c r="K169" s="9" t="str">
        <f t="shared" si="5"/>
        <v>7</v>
      </c>
      <c r="L169" t="s">
        <v>48</v>
      </c>
      <c r="M169" t="s">
        <v>49</v>
      </c>
      <c r="N16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9" s="9" t="e">
        <f>VLOOKUP(TableOMP[[#This Row],[Label]],TableAvg[],2,FALSE)</f>
        <v>#N/A</v>
      </c>
      <c r="P169" s="9" t="e">
        <f>VLOOKUP(TableOMP[[#This Row],[Label]],TableAvg[],3,FALSE)</f>
        <v>#N/A</v>
      </c>
      <c r="Q169" s="9" t="e">
        <f>TableOMP[[#This Row],[Avg]]-$U$2*TableOMP[[#This Row],[StdDev]]</f>
        <v>#N/A</v>
      </c>
      <c r="R169" s="9" t="e">
        <f>TableOMP[[#This Row],[Avg]]+$U$2*TableOMP[[#This Row],[StdDev]]</f>
        <v>#N/A</v>
      </c>
      <c r="S169" s="9" t="e">
        <f>IF(AND(TableOMP[[#This Row],[total_time]]&gt;=TableOMP[[#This Row],[Low]], TableOMP[[#This Row],[total_time]]&lt;=TableOMP[[#This Row],[High]]),1,0)</f>
        <v>#N/A</v>
      </c>
    </row>
    <row r="170" spans="1:19" x14ac:dyDescent="0.25">
      <c r="A170" t="s">
        <v>15</v>
      </c>
      <c r="B170">
        <v>32000</v>
      </c>
      <c r="C170">
        <v>100</v>
      </c>
      <c r="D170">
        <v>100000</v>
      </c>
      <c r="E170">
        <v>64</v>
      </c>
      <c r="F170">
        <v>1</v>
      </c>
      <c r="G170">
        <v>33.073889000000001</v>
      </c>
      <c r="H170">
        <v>1.5390950000000001</v>
      </c>
      <c r="I170">
        <v>36.138190000000002</v>
      </c>
      <c r="J170">
        <v>0.57362199999999997</v>
      </c>
      <c r="K170" s="9" t="str">
        <f t="shared" si="5"/>
        <v>7</v>
      </c>
      <c r="L170" t="s">
        <v>48</v>
      </c>
      <c r="M170" t="s">
        <v>49</v>
      </c>
      <c r="N17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0" s="9" t="e">
        <f>VLOOKUP(TableOMP[[#This Row],[Label]],TableAvg[],2,FALSE)</f>
        <v>#N/A</v>
      </c>
      <c r="P170" s="9" t="e">
        <f>VLOOKUP(TableOMP[[#This Row],[Label]],TableAvg[],3,FALSE)</f>
        <v>#N/A</v>
      </c>
      <c r="Q170" s="9" t="e">
        <f>TableOMP[[#This Row],[Avg]]-$U$2*TableOMP[[#This Row],[StdDev]]</f>
        <v>#N/A</v>
      </c>
      <c r="R170" s="9" t="e">
        <f>TableOMP[[#This Row],[Avg]]+$U$2*TableOMP[[#This Row],[StdDev]]</f>
        <v>#N/A</v>
      </c>
      <c r="S170" s="9" t="e">
        <f>IF(AND(TableOMP[[#This Row],[total_time]]&gt;=TableOMP[[#This Row],[Low]], TableOMP[[#This Row],[total_time]]&lt;=TableOMP[[#This Row],[High]]),1,0)</f>
        <v>#N/A</v>
      </c>
    </row>
    <row r="171" spans="1:19" x14ac:dyDescent="0.25">
      <c r="A171" t="s">
        <v>15</v>
      </c>
      <c r="B171">
        <v>4000</v>
      </c>
      <c r="C171">
        <v>100</v>
      </c>
      <c r="D171">
        <v>100000</v>
      </c>
      <c r="E171">
        <v>1</v>
      </c>
      <c r="F171">
        <v>1</v>
      </c>
      <c r="G171">
        <v>30.485427000000001</v>
      </c>
      <c r="H171">
        <v>6.3893000000000005E-2</v>
      </c>
      <c r="I171">
        <v>0</v>
      </c>
      <c r="J171">
        <v>0</v>
      </c>
      <c r="K171" s="9" t="str">
        <f t="shared" si="5"/>
        <v>7</v>
      </c>
      <c r="L171" t="s">
        <v>48</v>
      </c>
      <c r="M171" t="s">
        <v>49</v>
      </c>
      <c r="N17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1" s="9" t="e">
        <f>VLOOKUP(TableOMP[[#This Row],[Label]],TableAvg[],2,FALSE)</f>
        <v>#N/A</v>
      </c>
      <c r="P171" s="9" t="e">
        <f>VLOOKUP(TableOMP[[#This Row],[Label]],TableAvg[],3,FALSE)</f>
        <v>#N/A</v>
      </c>
      <c r="Q171" s="9" t="e">
        <f>TableOMP[[#This Row],[Avg]]-$U$2*TableOMP[[#This Row],[StdDev]]</f>
        <v>#N/A</v>
      </c>
      <c r="R171" s="9" t="e">
        <f>TableOMP[[#This Row],[Avg]]+$U$2*TableOMP[[#This Row],[StdDev]]</f>
        <v>#N/A</v>
      </c>
      <c r="S171" s="9" t="e">
        <f>IF(AND(TableOMP[[#This Row],[total_time]]&gt;=TableOMP[[#This Row],[Low]], TableOMP[[#This Row],[total_time]]&lt;=TableOMP[[#This Row],[High]]),1,0)</f>
        <v>#N/A</v>
      </c>
    </row>
    <row r="172" spans="1:19" x14ac:dyDescent="0.25">
      <c r="A172" t="s">
        <v>15</v>
      </c>
      <c r="B172">
        <v>5657</v>
      </c>
      <c r="C172">
        <v>100</v>
      </c>
      <c r="D172">
        <v>100000</v>
      </c>
      <c r="E172">
        <v>2</v>
      </c>
      <c r="F172">
        <v>1</v>
      </c>
      <c r="G172">
        <v>30.115641</v>
      </c>
      <c r="H172">
        <v>0.246865</v>
      </c>
      <c r="I172">
        <v>0.16778599999999999</v>
      </c>
      <c r="J172">
        <v>0.16778599999999999</v>
      </c>
      <c r="K172" s="9" t="str">
        <f t="shared" si="5"/>
        <v>7</v>
      </c>
      <c r="L172" t="s">
        <v>48</v>
      </c>
      <c r="M172" t="s">
        <v>49</v>
      </c>
      <c r="N17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2" s="9" t="e">
        <f>VLOOKUP(TableOMP[[#This Row],[Label]],TableAvg[],2,FALSE)</f>
        <v>#N/A</v>
      </c>
      <c r="P172" s="9" t="e">
        <f>VLOOKUP(TableOMP[[#This Row],[Label]],TableAvg[],3,FALSE)</f>
        <v>#N/A</v>
      </c>
      <c r="Q172" s="9" t="e">
        <f>TableOMP[[#This Row],[Avg]]-$U$2*TableOMP[[#This Row],[StdDev]]</f>
        <v>#N/A</v>
      </c>
      <c r="R172" s="9" t="e">
        <f>TableOMP[[#This Row],[Avg]]+$U$2*TableOMP[[#This Row],[StdDev]]</f>
        <v>#N/A</v>
      </c>
      <c r="S172" s="9" t="e">
        <f>IF(AND(TableOMP[[#This Row],[total_time]]&gt;=TableOMP[[#This Row],[Low]], TableOMP[[#This Row],[total_time]]&lt;=TableOMP[[#This Row],[High]]),1,0)</f>
        <v>#N/A</v>
      </c>
    </row>
    <row r="173" spans="1:19" x14ac:dyDescent="0.25">
      <c r="A173" t="s">
        <v>15</v>
      </c>
      <c r="B173">
        <v>8000</v>
      </c>
      <c r="C173">
        <v>100</v>
      </c>
      <c r="D173">
        <v>100000</v>
      </c>
      <c r="E173">
        <v>4</v>
      </c>
      <c r="F173">
        <v>1</v>
      </c>
      <c r="G173">
        <v>30.120332000000001</v>
      </c>
      <c r="H173">
        <v>0.22442300000000001</v>
      </c>
      <c r="I173">
        <v>0.459096</v>
      </c>
      <c r="J173">
        <v>0.153032</v>
      </c>
      <c r="K173" s="9" t="str">
        <f t="shared" si="5"/>
        <v>7</v>
      </c>
      <c r="L173" t="s">
        <v>48</v>
      </c>
      <c r="M173" t="s">
        <v>49</v>
      </c>
      <c r="N17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73" s="9" t="e">
        <f>VLOOKUP(TableOMP[[#This Row],[Label]],TableAvg[],2,FALSE)</f>
        <v>#N/A</v>
      </c>
      <c r="P173" s="9" t="e">
        <f>VLOOKUP(TableOMP[[#This Row],[Label]],TableAvg[],3,FALSE)</f>
        <v>#N/A</v>
      </c>
      <c r="Q173" s="9" t="e">
        <f>TableOMP[[#This Row],[Avg]]-$U$2*TableOMP[[#This Row],[StdDev]]</f>
        <v>#N/A</v>
      </c>
      <c r="R173" s="9" t="e">
        <f>TableOMP[[#This Row],[Avg]]+$U$2*TableOMP[[#This Row],[StdDev]]</f>
        <v>#N/A</v>
      </c>
      <c r="S173" s="9" t="e">
        <f>IF(AND(TableOMP[[#This Row],[total_time]]&gt;=TableOMP[[#This Row],[Low]], TableOMP[[#This Row],[total_time]]&lt;=TableOMP[[#This Row],[High]]),1,0)</f>
        <v>#N/A</v>
      </c>
    </row>
    <row r="174" spans="1:19" x14ac:dyDescent="0.25">
      <c r="A174" t="s">
        <v>15</v>
      </c>
      <c r="B174">
        <v>11314</v>
      </c>
      <c r="C174">
        <v>100</v>
      </c>
      <c r="D174">
        <v>100000</v>
      </c>
      <c r="E174">
        <v>8</v>
      </c>
      <c r="F174">
        <v>1</v>
      </c>
      <c r="G174">
        <v>30.099221</v>
      </c>
      <c r="H174">
        <v>0.25883699999999998</v>
      </c>
      <c r="I174">
        <v>0.86246800000000001</v>
      </c>
      <c r="J174">
        <v>0.12321</v>
      </c>
      <c r="K174" s="9" t="str">
        <f t="shared" si="5"/>
        <v>7</v>
      </c>
      <c r="L174" t="s">
        <v>48</v>
      </c>
      <c r="M174" t="s">
        <v>49</v>
      </c>
      <c r="N17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74" s="9" t="e">
        <f>VLOOKUP(TableOMP[[#This Row],[Label]],TableAvg[],2,FALSE)</f>
        <v>#N/A</v>
      </c>
      <c r="P174" s="9" t="e">
        <f>VLOOKUP(TableOMP[[#This Row],[Label]],TableAvg[],3,FALSE)</f>
        <v>#N/A</v>
      </c>
      <c r="Q174" s="9" t="e">
        <f>TableOMP[[#This Row],[Avg]]-$U$2*TableOMP[[#This Row],[StdDev]]</f>
        <v>#N/A</v>
      </c>
      <c r="R174" s="9" t="e">
        <f>TableOMP[[#This Row],[Avg]]+$U$2*TableOMP[[#This Row],[StdDev]]</f>
        <v>#N/A</v>
      </c>
      <c r="S174" s="9" t="e">
        <f>IF(AND(TableOMP[[#This Row],[total_time]]&gt;=TableOMP[[#This Row],[Low]], TableOMP[[#This Row],[total_time]]&lt;=TableOMP[[#This Row],[High]]),1,0)</f>
        <v>#N/A</v>
      </c>
    </row>
    <row r="175" spans="1:19" x14ac:dyDescent="0.25">
      <c r="A175" t="s">
        <v>15</v>
      </c>
      <c r="B175">
        <v>16000</v>
      </c>
      <c r="C175">
        <v>100</v>
      </c>
      <c r="D175">
        <v>100000</v>
      </c>
      <c r="E175">
        <v>16</v>
      </c>
      <c r="F175">
        <v>1</v>
      </c>
      <c r="G175">
        <v>30.549244999999999</v>
      </c>
      <c r="H175">
        <v>0.43166900000000002</v>
      </c>
      <c r="I175">
        <v>2.9310139999999998</v>
      </c>
      <c r="J175">
        <v>0.19540099999999999</v>
      </c>
      <c r="K175" s="9" t="str">
        <f t="shared" si="5"/>
        <v>7</v>
      </c>
      <c r="L175" t="s">
        <v>48</v>
      </c>
      <c r="M175" t="s">
        <v>49</v>
      </c>
      <c r="N17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75" s="9" t="e">
        <f>VLOOKUP(TableOMP[[#This Row],[Label]],TableAvg[],2,FALSE)</f>
        <v>#N/A</v>
      </c>
      <c r="P175" s="9" t="e">
        <f>VLOOKUP(TableOMP[[#This Row],[Label]],TableAvg[],3,FALSE)</f>
        <v>#N/A</v>
      </c>
      <c r="Q175" s="9" t="e">
        <f>TableOMP[[#This Row],[Avg]]-$U$2*TableOMP[[#This Row],[StdDev]]</f>
        <v>#N/A</v>
      </c>
      <c r="R175" s="9" t="e">
        <f>TableOMP[[#This Row],[Avg]]+$U$2*TableOMP[[#This Row],[StdDev]]</f>
        <v>#N/A</v>
      </c>
      <c r="S175" s="9" t="e">
        <f>IF(AND(TableOMP[[#This Row],[total_time]]&gt;=TableOMP[[#This Row],[Low]], TableOMP[[#This Row],[total_time]]&lt;=TableOMP[[#This Row],[High]]),1,0)</f>
        <v>#N/A</v>
      </c>
    </row>
    <row r="176" spans="1:19" x14ac:dyDescent="0.25">
      <c r="A176" t="s">
        <v>15</v>
      </c>
      <c r="B176">
        <v>22627</v>
      </c>
      <c r="C176">
        <v>100</v>
      </c>
      <c r="D176">
        <v>100000</v>
      </c>
      <c r="E176">
        <v>32</v>
      </c>
      <c r="F176">
        <v>1</v>
      </c>
      <c r="G176">
        <v>30.405487000000001</v>
      </c>
      <c r="H176">
        <v>0.76443899999999998</v>
      </c>
      <c r="I176">
        <v>8.9150679999999998</v>
      </c>
      <c r="J176">
        <v>0.28758299999999998</v>
      </c>
      <c r="K176" s="9" t="str">
        <f t="shared" si="5"/>
        <v>7</v>
      </c>
      <c r="L176" t="s">
        <v>48</v>
      </c>
      <c r="M176" t="s">
        <v>49</v>
      </c>
      <c r="N17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76" s="9" t="e">
        <f>VLOOKUP(TableOMP[[#This Row],[Label]],TableAvg[],2,FALSE)</f>
        <v>#N/A</v>
      </c>
      <c r="P176" s="9" t="e">
        <f>VLOOKUP(TableOMP[[#This Row],[Label]],TableAvg[],3,FALSE)</f>
        <v>#N/A</v>
      </c>
      <c r="Q176" s="9" t="e">
        <f>TableOMP[[#This Row],[Avg]]-$U$2*TableOMP[[#This Row],[StdDev]]</f>
        <v>#N/A</v>
      </c>
      <c r="R176" s="9" t="e">
        <f>TableOMP[[#This Row],[Avg]]+$U$2*TableOMP[[#This Row],[StdDev]]</f>
        <v>#N/A</v>
      </c>
      <c r="S176" s="9" t="e">
        <f>IF(AND(TableOMP[[#This Row],[total_time]]&gt;=TableOMP[[#This Row],[Low]], TableOMP[[#This Row],[total_time]]&lt;=TableOMP[[#This Row],[High]]),1,0)</f>
        <v>#N/A</v>
      </c>
    </row>
    <row r="177" spans="1:19" x14ac:dyDescent="0.25">
      <c r="A177" t="s">
        <v>15</v>
      </c>
      <c r="B177">
        <v>32000</v>
      </c>
      <c r="C177">
        <v>100</v>
      </c>
      <c r="D177">
        <v>100000</v>
      </c>
      <c r="E177">
        <v>64</v>
      </c>
      <c r="F177">
        <v>1</v>
      </c>
      <c r="G177">
        <v>34.073410000000003</v>
      </c>
      <c r="H177">
        <v>1.48746</v>
      </c>
      <c r="I177">
        <v>36.024974</v>
      </c>
      <c r="J177">
        <v>0.57182500000000003</v>
      </c>
      <c r="K177" s="9" t="str">
        <f t="shared" si="5"/>
        <v>7</v>
      </c>
      <c r="L177" t="s">
        <v>48</v>
      </c>
      <c r="M177" t="s">
        <v>49</v>
      </c>
      <c r="N17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7" s="9" t="e">
        <f>VLOOKUP(TableOMP[[#This Row],[Label]],TableAvg[],2,FALSE)</f>
        <v>#N/A</v>
      </c>
      <c r="P177" s="9" t="e">
        <f>VLOOKUP(TableOMP[[#This Row],[Label]],TableAvg[],3,FALSE)</f>
        <v>#N/A</v>
      </c>
      <c r="Q177" s="9" t="e">
        <f>TableOMP[[#This Row],[Avg]]-$U$2*TableOMP[[#This Row],[StdDev]]</f>
        <v>#N/A</v>
      </c>
      <c r="R177" s="9" t="e">
        <f>TableOMP[[#This Row],[Avg]]+$U$2*TableOMP[[#This Row],[StdDev]]</f>
        <v>#N/A</v>
      </c>
      <c r="S177" s="9" t="e">
        <f>IF(AND(TableOMP[[#This Row],[total_time]]&gt;=TableOMP[[#This Row],[Low]], TableOMP[[#This Row],[total_time]]&lt;=TableOMP[[#This Row],[High]]),1,0)</f>
        <v>#N/A</v>
      </c>
    </row>
    <row r="178" spans="1:19" x14ac:dyDescent="0.25">
      <c r="A178" t="s">
        <v>15</v>
      </c>
      <c r="B178">
        <v>4000</v>
      </c>
      <c r="C178">
        <v>100</v>
      </c>
      <c r="D178">
        <v>100000</v>
      </c>
      <c r="E178">
        <v>1</v>
      </c>
      <c r="F178">
        <v>1</v>
      </c>
      <c r="G178">
        <v>30.482914999999998</v>
      </c>
      <c r="H178">
        <v>6.4491000000000007E-2</v>
      </c>
      <c r="I178">
        <v>0</v>
      </c>
      <c r="J178">
        <v>0</v>
      </c>
      <c r="K178" s="9" t="str">
        <f t="shared" si="5"/>
        <v>7</v>
      </c>
      <c r="L178" t="s">
        <v>48</v>
      </c>
      <c r="M178" t="s">
        <v>49</v>
      </c>
      <c r="N17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8" s="9" t="e">
        <f>VLOOKUP(TableOMP[[#This Row],[Label]],TableAvg[],2,FALSE)</f>
        <v>#N/A</v>
      </c>
      <c r="P178" s="9" t="e">
        <f>VLOOKUP(TableOMP[[#This Row],[Label]],TableAvg[],3,FALSE)</f>
        <v>#N/A</v>
      </c>
      <c r="Q178" s="9" t="e">
        <f>TableOMP[[#This Row],[Avg]]-$U$2*TableOMP[[#This Row],[StdDev]]</f>
        <v>#N/A</v>
      </c>
      <c r="R178" s="9" t="e">
        <f>TableOMP[[#This Row],[Avg]]+$U$2*TableOMP[[#This Row],[StdDev]]</f>
        <v>#N/A</v>
      </c>
      <c r="S178" s="9" t="e">
        <f>IF(AND(TableOMP[[#This Row],[total_time]]&gt;=TableOMP[[#This Row],[Low]], TableOMP[[#This Row],[total_time]]&lt;=TableOMP[[#This Row],[High]]),1,0)</f>
        <v>#N/A</v>
      </c>
    </row>
    <row r="179" spans="1:19" x14ac:dyDescent="0.25">
      <c r="A179" t="s">
        <v>15</v>
      </c>
      <c r="B179">
        <v>5657</v>
      </c>
      <c r="C179">
        <v>100</v>
      </c>
      <c r="D179">
        <v>100000</v>
      </c>
      <c r="E179">
        <v>2</v>
      </c>
      <c r="F179">
        <v>1</v>
      </c>
      <c r="G179">
        <v>30.033856</v>
      </c>
      <c r="H179">
        <v>0.18693399999999999</v>
      </c>
      <c r="I179">
        <v>0.13850499999999999</v>
      </c>
      <c r="J179">
        <v>0.13850499999999999</v>
      </c>
      <c r="K179" s="9" t="str">
        <f t="shared" si="5"/>
        <v>7</v>
      </c>
      <c r="L179" t="s">
        <v>48</v>
      </c>
      <c r="M179" t="s">
        <v>49</v>
      </c>
      <c r="N17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9" s="9" t="e">
        <f>VLOOKUP(TableOMP[[#This Row],[Label]],TableAvg[],2,FALSE)</f>
        <v>#N/A</v>
      </c>
      <c r="P179" s="9" t="e">
        <f>VLOOKUP(TableOMP[[#This Row],[Label]],TableAvg[],3,FALSE)</f>
        <v>#N/A</v>
      </c>
      <c r="Q179" s="9" t="e">
        <f>TableOMP[[#This Row],[Avg]]-$U$2*TableOMP[[#This Row],[StdDev]]</f>
        <v>#N/A</v>
      </c>
      <c r="R179" s="9" t="e">
        <f>TableOMP[[#This Row],[Avg]]+$U$2*TableOMP[[#This Row],[StdDev]]</f>
        <v>#N/A</v>
      </c>
      <c r="S179" s="9" t="e">
        <f>IF(AND(TableOMP[[#This Row],[total_time]]&gt;=TableOMP[[#This Row],[Low]], TableOMP[[#This Row],[total_time]]&lt;=TableOMP[[#This Row],[High]]),1,0)</f>
        <v>#N/A</v>
      </c>
    </row>
    <row r="180" spans="1:19" x14ac:dyDescent="0.25">
      <c r="A180" t="s">
        <v>15</v>
      </c>
      <c r="B180">
        <v>8000</v>
      </c>
      <c r="C180">
        <v>100</v>
      </c>
      <c r="D180">
        <v>100000</v>
      </c>
      <c r="E180">
        <v>4</v>
      </c>
      <c r="F180">
        <v>1</v>
      </c>
      <c r="G180">
        <v>30.106155999999999</v>
      </c>
      <c r="H180">
        <v>0.15120600000000001</v>
      </c>
      <c r="I180">
        <v>0.23120199999999999</v>
      </c>
      <c r="J180">
        <v>7.7066999999999997E-2</v>
      </c>
      <c r="K180" s="9" t="str">
        <f t="shared" si="5"/>
        <v>7</v>
      </c>
      <c r="L180" t="s">
        <v>48</v>
      </c>
      <c r="M180" t="s">
        <v>49</v>
      </c>
      <c r="N18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0" s="9" t="e">
        <f>VLOOKUP(TableOMP[[#This Row],[Label]],TableAvg[],2,FALSE)</f>
        <v>#N/A</v>
      </c>
      <c r="P180" s="9" t="e">
        <f>VLOOKUP(TableOMP[[#This Row],[Label]],TableAvg[],3,FALSE)</f>
        <v>#N/A</v>
      </c>
      <c r="Q180" s="9" t="e">
        <f>TableOMP[[#This Row],[Avg]]-$U$2*TableOMP[[#This Row],[StdDev]]</f>
        <v>#N/A</v>
      </c>
      <c r="R180" s="9" t="e">
        <f>TableOMP[[#This Row],[Avg]]+$U$2*TableOMP[[#This Row],[StdDev]]</f>
        <v>#N/A</v>
      </c>
      <c r="S180" s="9" t="e">
        <f>IF(AND(TableOMP[[#This Row],[total_time]]&gt;=TableOMP[[#This Row],[Low]], TableOMP[[#This Row],[total_time]]&lt;=TableOMP[[#This Row],[High]]),1,0)</f>
        <v>#N/A</v>
      </c>
    </row>
    <row r="181" spans="1:19" x14ac:dyDescent="0.25">
      <c r="A181" t="s">
        <v>15</v>
      </c>
      <c r="B181">
        <v>11314</v>
      </c>
      <c r="C181">
        <v>100</v>
      </c>
      <c r="D181">
        <v>100000</v>
      </c>
      <c r="E181">
        <v>8</v>
      </c>
      <c r="F181">
        <v>1</v>
      </c>
      <c r="G181">
        <v>30.083037999999998</v>
      </c>
      <c r="H181">
        <v>0.24102899999999999</v>
      </c>
      <c r="I181">
        <v>0.76532800000000001</v>
      </c>
      <c r="J181">
        <v>0.109333</v>
      </c>
      <c r="K181" s="9" t="str">
        <f t="shared" si="5"/>
        <v>7</v>
      </c>
      <c r="L181" t="s">
        <v>48</v>
      </c>
      <c r="M181" t="s">
        <v>49</v>
      </c>
      <c r="N18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1" s="9" t="e">
        <f>VLOOKUP(TableOMP[[#This Row],[Label]],TableAvg[],2,FALSE)</f>
        <v>#N/A</v>
      </c>
      <c r="P181" s="9" t="e">
        <f>VLOOKUP(TableOMP[[#This Row],[Label]],TableAvg[],3,FALSE)</f>
        <v>#N/A</v>
      </c>
      <c r="Q181" s="9" t="e">
        <f>TableOMP[[#This Row],[Avg]]-$U$2*TableOMP[[#This Row],[StdDev]]</f>
        <v>#N/A</v>
      </c>
      <c r="R181" s="9" t="e">
        <f>TableOMP[[#This Row],[Avg]]+$U$2*TableOMP[[#This Row],[StdDev]]</f>
        <v>#N/A</v>
      </c>
      <c r="S181" s="9" t="e">
        <f>IF(AND(TableOMP[[#This Row],[total_time]]&gt;=TableOMP[[#This Row],[Low]], TableOMP[[#This Row],[total_time]]&lt;=TableOMP[[#This Row],[High]]),1,0)</f>
        <v>#N/A</v>
      </c>
    </row>
    <row r="182" spans="1:19" x14ac:dyDescent="0.25">
      <c r="A182" t="s">
        <v>15</v>
      </c>
      <c r="B182">
        <v>16000</v>
      </c>
      <c r="C182">
        <v>100</v>
      </c>
      <c r="D182">
        <v>100000</v>
      </c>
      <c r="E182">
        <v>16</v>
      </c>
      <c r="F182">
        <v>1</v>
      </c>
      <c r="G182">
        <v>30.946756000000001</v>
      </c>
      <c r="H182">
        <v>0.42145700000000003</v>
      </c>
      <c r="I182">
        <v>2.6647110000000001</v>
      </c>
      <c r="J182">
        <v>0.177647</v>
      </c>
      <c r="K182" s="9" t="str">
        <f t="shared" si="5"/>
        <v>7</v>
      </c>
      <c r="L182" t="s">
        <v>48</v>
      </c>
      <c r="M182" t="s">
        <v>49</v>
      </c>
      <c r="N18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2" s="9" t="e">
        <f>VLOOKUP(TableOMP[[#This Row],[Label]],TableAvg[],2,FALSE)</f>
        <v>#N/A</v>
      </c>
      <c r="P182" s="9" t="e">
        <f>VLOOKUP(TableOMP[[#This Row],[Label]],TableAvg[],3,FALSE)</f>
        <v>#N/A</v>
      </c>
      <c r="Q182" s="9" t="e">
        <f>TableOMP[[#This Row],[Avg]]-$U$2*TableOMP[[#This Row],[StdDev]]</f>
        <v>#N/A</v>
      </c>
      <c r="R182" s="9" t="e">
        <f>TableOMP[[#This Row],[Avg]]+$U$2*TableOMP[[#This Row],[StdDev]]</f>
        <v>#N/A</v>
      </c>
      <c r="S182" s="9" t="e">
        <f>IF(AND(TableOMP[[#This Row],[total_time]]&gt;=TableOMP[[#This Row],[Low]], TableOMP[[#This Row],[total_time]]&lt;=TableOMP[[#This Row],[High]]),1,0)</f>
        <v>#N/A</v>
      </c>
    </row>
    <row r="183" spans="1:19" x14ac:dyDescent="0.25">
      <c r="A183" t="s">
        <v>15</v>
      </c>
      <c r="B183">
        <v>22627</v>
      </c>
      <c r="C183">
        <v>100</v>
      </c>
      <c r="D183">
        <v>100000</v>
      </c>
      <c r="E183">
        <v>32</v>
      </c>
      <c r="F183">
        <v>1</v>
      </c>
      <c r="G183">
        <v>30.427979000000001</v>
      </c>
      <c r="H183">
        <v>0.75830900000000001</v>
      </c>
      <c r="I183">
        <v>9.1051870000000008</v>
      </c>
      <c r="J183">
        <v>0.29371599999999998</v>
      </c>
      <c r="K183" s="9" t="str">
        <f t="shared" si="5"/>
        <v>7</v>
      </c>
      <c r="L183" t="s">
        <v>48</v>
      </c>
      <c r="M183" t="s">
        <v>49</v>
      </c>
      <c r="N18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83" s="9" t="e">
        <f>VLOOKUP(TableOMP[[#This Row],[Label]],TableAvg[],2,FALSE)</f>
        <v>#N/A</v>
      </c>
      <c r="P183" s="9" t="e">
        <f>VLOOKUP(TableOMP[[#This Row],[Label]],TableAvg[],3,FALSE)</f>
        <v>#N/A</v>
      </c>
      <c r="Q183" s="9" t="e">
        <f>TableOMP[[#This Row],[Avg]]-$U$2*TableOMP[[#This Row],[StdDev]]</f>
        <v>#N/A</v>
      </c>
      <c r="R183" s="9" t="e">
        <f>TableOMP[[#This Row],[Avg]]+$U$2*TableOMP[[#This Row],[StdDev]]</f>
        <v>#N/A</v>
      </c>
      <c r="S183" s="9" t="e">
        <f>IF(AND(TableOMP[[#This Row],[total_time]]&gt;=TableOMP[[#This Row],[Low]], TableOMP[[#This Row],[total_time]]&lt;=TableOMP[[#This Row],[High]]),1,0)</f>
        <v>#N/A</v>
      </c>
    </row>
    <row r="184" spans="1:19" x14ac:dyDescent="0.25">
      <c r="A184" t="s">
        <v>15</v>
      </c>
      <c r="B184">
        <v>32000</v>
      </c>
      <c r="C184">
        <v>100</v>
      </c>
      <c r="D184">
        <v>100000</v>
      </c>
      <c r="E184">
        <v>64</v>
      </c>
      <c r="F184">
        <v>1</v>
      </c>
      <c r="G184">
        <v>34.226179999999999</v>
      </c>
      <c r="H184">
        <v>1.557674</v>
      </c>
      <c r="I184">
        <v>40.767966999999999</v>
      </c>
      <c r="J184">
        <v>0.64711099999999999</v>
      </c>
      <c r="K184" s="9" t="str">
        <f t="shared" si="5"/>
        <v>7</v>
      </c>
      <c r="L184" t="s">
        <v>48</v>
      </c>
      <c r="M184" t="s">
        <v>49</v>
      </c>
      <c r="N18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84" s="9" t="e">
        <f>VLOOKUP(TableOMP[[#This Row],[Label]],TableAvg[],2,FALSE)</f>
        <v>#N/A</v>
      </c>
      <c r="P184" s="9" t="e">
        <f>VLOOKUP(TableOMP[[#This Row],[Label]],TableAvg[],3,FALSE)</f>
        <v>#N/A</v>
      </c>
      <c r="Q184" s="9" t="e">
        <f>TableOMP[[#This Row],[Avg]]-$U$2*TableOMP[[#This Row],[StdDev]]</f>
        <v>#N/A</v>
      </c>
      <c r="R184" s="9" t="e">
        <f>TableOMP[[#This Row],[Avg]]+$U$2*TableOMP[[#This Row],[StdDev]]</f>
        <v>#N/A</v>
      </c>
      <c r="S184" s="9" t="e">
        <f>IF(AND(TableOMP[[#This Row],[total_time]]&gt;=TableOMP[[#This Row],[Low]], TableOMP[[#This Row],[total_time]]&lt;=TableOMP[[#This Row],[High]]),1,0)</f>
        <v>#N/A</v>
      </c>
    </row>
    <row r="185" spans="1:19" x14ac:dyDescent="0.25">
      <c r="A185" t="s">
        <v>15</v>
      </c>
      <c r="B185">
        <v>4000</v>
      </c>
      <c r="C185">
        <v>100</v>
      </c>
      <c r="D185">
        <v>100000</v>
      </c>
      <c r="E185">
        <v>1</v>
      </c>
      <c r="F185">
        <v>1</v>
      </c>
      <c r="G185">
        <v>30.490608000000002</v>
      </c>
      <c r="H185">
        <v>6.4491999999999994E-2</v>
      </c>
      <c r="I185">
        <v>0</v>
      </c>
      <c r="J185">
        <v>0</v>
      </c>
      <c r="K185" s="9" t="str">
        <f t="shared" si="5"/>
        <v>7</v>
      </c>
      <c r="L185" t="s">
        <v>48</v>
      </c>
      <c r="M185" t="s">
        <v>49</v>
      </c>
      <c r="N18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85" s="9" t="e">
        <f>VLOOKUP(TableOMP[[#This Row],[Label]],TableAvg[],2,FALSE)</f>
        <v>#N/A</v>
      </c>
      <c r="P185" s="9" t="e">
        <f>VLOOKUP(TableOMP[[#This Row],[Label]],TableAvg[],3,FALSE)</f>
        <v>#N/A</v>
      </c>
      <c r="Q185" s="9" t="e">
        <f>TableOMP[[#This Row],[Avg]]-$U$2*TableOMP[[#This Row],[StdDev]]</f>
        <v>#N/A</v>
      </c>
      <c r="R185" s="9" t="e">
        <f>TableOMP[[#This Row],[Avg]]+$U$2*TableOMP[[#This Row],[StdDev]]</f>
        <v>#N/A</v>
      </c>
      <c r="S185" s="9" t="e">
        <f>IF(AND(TableOMP[[#This Row],[total_time]]&gt;=TableOMP[[#This Row],[Low]], TableOMP[[#This Row],[total_time]]&lt;=TableOMP[[#This Row],[High]]),1,0)</f>
        <v>#N/A</v>
      </c>
    </row>
    <row r="186" spans="1:19" x14ac:dyDescent="0.25">
      <c r="A186" t="s">
        <v>15</v>
      </c>
      <c r="B186">
        <v>5657</v>
      </c>
      <c r="C186">
        <v>100</v>
      </c>
      <c r="D186">
        <v>100000</v>
      </c>
      <c r="E186">
        <v>2</v>
      </c>
      <c r="F186">
        <v>1</v>
      </c>
      <c r="G186">
        <v>29.964981999999999</v>
      </c>
      <c r="H186">
        <v>0.120627</v>
      </c>
      <c r="I186">
        <v>7.4357999999999994E-2</v>
      </c>
      <c r="J186">
        <v>7.4357999999999994E-2</v>
      </c>
      <c r="K186" s="9" t="str">
        <f t="shared" si="5"/>
        <v>7</v>
      </c>
      <c r="L186" t="s">
        <v>48</v>
      </c>
      <c r="M186" t="s">
        <v>49</v>
      </c>
      <c r="N18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86" s="9" t="e">
        <f>VLOOKUP(TableOMP[[#This Row],[Label]],TableAvg[],2,FALSE)</f>
        <v>#N/A</v>
      </c>
      <c r="P186" s="9" t="e">
        <f>VLOOKUP(TableOMP[[#This Row],[Label]],TableAvg[],3,FALSE)</f>
        <v>#N/A</v>
      </c>
      <c r="Q186" s="9" t="e">
        <f>TableOMP[[#This Row],[Avg]]-$U$2*TableOMP[[#This Row],[StdDev]]</f>
        <v>#N/A</v>
      </c>
      <c r="R186" s="9" t="e">
        <f>TableOMP[[#This Row],[Avg]]+$U$2*TableOMP[[#This Row],[StdDev]]</f>
        <v>#N/A</v>
      </c>
      <c r="S186" s="9" t="e">
        <f>IF(AND(TableOMP[[#This Row],[total_time]]&gt;=TableOMP[[#This Row],[Low]], TableOMP[[#This Row],[total_time]]&lt;=TableOMP[[#This Row],[High]]),1,0)</f>
        <v>#N/A</v>
      </c>
    </row>
    <row r="187" spans="1:19" x14ac:dyDescent="0.25">
      <c r="A187" t="s">
        <v>15</v>
      </c>
      <c r="B187">
        <v>8000</v>
      </c>
      <c r="C187">
        <v>100</v>
      </c>
      <c r="D187">
        <v>100000</v>
      </c>
      <c r="E187">
        <v>4</v>
      </c>
      <c r="F187">
        <v>1</v>
      </c>
      <c r="G187">
        <v>30.013812999999999</v>
      </c>
      <c r="H187">
        <v>0.150398</v>
      </c>
      <c r="I187">
        <v>0.228352</v>
      </c>
      <c r="J187">
        <v>7.6117000000000004E-2</v>
      </c>
      <c r="K187" s="9" t="str">
        <f t="shared" si="5"/>
        <v>7</v>
      </c>
      <c r="L187" t="s">
        <v>48</v>
      </c>
      <c r="M187" t="s">
        <v>49</v>
      </c>
      <c r="N18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7" s="9" t="e">
        <f>VLOOKUP(TableOMP[[#This Row],[Label]],TableAvg[],2,FALSE)</f>
        <v>#N/A</v>
      </c>
      <c r="P187" s="9" t="e">
        <f>VLOOKUP(TableOMP[[#This Row],[Label]],TableAvg[],3,FALSE)</f>
        <v>#N/A</v>
      </c>
      <c r="Q187" s="9" t="e">
        <f>TableOMP[[#This Row],[Avg]]-$U$2*TableOMP[[#This Row],[StdDev]]</f>
        <v>#N/A</v>
      </c>
      <c r="R187" s="9" t="e">
        <f>TableOMP[[#This Row],[Avg]]+$U$2*TableOMP[[#This Row],[StdDev]]</f>
        <v>#N/A</v>
      </c>
      <c r="S187" s="9" t="e">
        <f>IF(AND(TableOMP[[#This Row],[total_time]]&gt;=TableOMP[[#This Row],[Low]], TableOMP[[#This Row],[total_time]]&lt;=TableOMP[[#This Row],[High]]),1,0)</f>
        <v>#N/A</v>
      </c>
    </row>
    <row r="188" spans="1:19" x14ac:dyDescent="0.25">
      <c r="A188" t="s">
        <v>15</v>
      </c>
      <c r="B188">
        <v>11314</v>
      </c>
      <c r="C188">
        <v>100</v>
      </c>
      <c r="D188">
        <v>100000</v>
      </c>
      <c r="E188">
        <v>8</v>
      </c>
      <c r="F188">
        <v>1</v>
      </c>
      <c r="G188">
        <v>30.141233</v>
      </c>
      <c r="H188">
        <v>0.24340800000000001</v>
      </c>
      <c r="I188">
        <v>0.79739099999999996</v>
      </c>
      <c r="J188">
        <v>0.113913</v>
      </c>
      <c r="K188" s="9" t="str">
        <f t="shared" si="5"/>
        <v>7</v>
      </c>
      <c r="L188" t="s">
        <v>48</v>
      </c>
      <c r="M188" t="s">
        <v>49</v>
      </c>
      <c r="N18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8" s="9" t="e">
        <f>VLOOKUP(TableOMP[[#This Row],[Label]],TableAvg[],2,FALSE)</f>
        <v>#N/A</v>
      </c>
      <c r="P188" s="9" t="e">
        <f>VLOOKUP(TableOMP[[#This Row],[Label]],TableAvg[],3,FALSE)</f>
        <v>#N/A</v>
      </c>
      <c r="Q188" s="9" t="e">
        <f>TableOMP[[#This Row],[Avg]]-$U$2*TableOMP[[#This Row],[StdDev]]</f>
        <v>#N/A</v>
      </c>
      <c r="R188" s="9" t="e">
        <f>TableOMP[[#This Row],[Avg]]+$U$2*TableOMP[[#This Row],[StdDev]]</f>
        <v>#N/A</v>
      </c>
      <c r="S188" s="9" t="e">
        <f>IF(AND(TableOMP[[#This Row],[total_time]]&gt;=TableOMP[[#This Row],[Low]], TableOMP[[#This Row],[total_time]]&lt;=TableOMP[[#This Row],[High]]),1,0)</f>
        <v>#N/A</v>
      </c>
    </row>
    <row r="189" spans="1:19" x14ac:dyDescent="0.25">
      <c r="A189" t="s">
        <v>15</v>
      </c>
      <c r="B189">
        <v>16000</v>
      </c>
      <c r="C189">
        <v>100</v>
      </c>
      <c r="D189">
        <v>100000</v>
      </c>
      <c r="E189">
        <v>16</v>
      </c>
      <c r="F189">
        <v>1</v>
      </c>
      <c r="G189">
        <v>30.350286000000001</v>
      </c>
      <c r="H189">
        <v>0.47881600000000002</v>
      </c>
      <c r="I189">
        <v>3.5364529999999998</v>
      </c>
      <c r="J189">
        <v>0.235764</v>
      </c>
      <c r="K189" s="9" t="str">
        <f t="shared" si="5"/>
        <v>7</v>
      </c>
      <c r="L189" t="s">
        <v>48</v>
      </c>
      <c r="M189" t="s">
        <v>49</v>
      </c>
      <c r="N18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9" s="9" t="e">
        <f>VLOOKUP(TableOMP[[#This Row],[Label]],TableAvg[],2,FALSE)</f>
        <v>#N/A</v>
      </c>
      <c r="P189" s="9" t="e">
        <f>VLOOKUP(TableOMP[[#This Row],[Label]],TableAvg[],3,FALSE)</f>
        <v>#N/A</v>
      </c>
      <c r="Q189" s="9" t="e">
        <f>TableOMP[[#This Row],[Avg]]-$U$2*TableOMP[[#This Row],[StdDev]]</f>
        <v>#N/A</v>
      </c>
      <c r="R189" s="9" t="e">
        <f>TableOMP[[#This Row],[Avg]]+$U$2*TableOMP[[#This Row],[StdDev]]</f>
        <v>#N/A</v>
      </c>
      <c r="S189" s="9" t="e">
        <f>IF(AND(TableOMP[[#This Row],[total_time]]&gt;=TableOMP[[#This Row],[Low]], TableOMP[[#This Row],[total_time]]&lt;=TableOMP[[#This Row],[High]]),1,0)</f>
        <v>#N/A</v>
      </c>
    </row>
    <row r="190" spans="1:19" x14ac:dyDescent="0.25">
      <c r="A190" t="s">
        <v>15</v>
      </c>
      <c r="B190">
        <v>22627</v>
      </c>
      <c r="C190">
        <v>100</v>
      </c>
      <c r="D190">
        <v>100000</v>
      </c>
      <c r="E190">
        <v>32</v>
      </c>
      <c r="F190">
        <v>1</v>
      </c>
      <c r="G190">
        <v>30.723590999999999</v>
      </c>
      <c r="H190">
        <v>0.77511300000000005</v>
      </c>
      <c r="I190">
        <v>9.7765190000000004</v>
      </c>
      <c r="J190">
        <v>0.31537199999999999</v>
      </c>
      <c r="K190" s="9" t="str">
        <f t="shared" si="5"/>
        <v>7</v>
      </c>
      <c r="L190" t="s">
        <v>48</v>
      </c>
      <c r="M190" t="s">
        <v>49</v>
      </c>
      <c r="N19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0" s="9" t="e">
        <f>VLOOKUP(TableOMP[[#This Row],[Label]],TableAvg[],2,FALSE)</f>
        <v>#N/A</v>
      </c>
      <c r="P190" s="9" t="e">
        <f>VLOOKUP(TableOMP[[#This Row],[Label]],TableAvg[],3,FALSE)</f>
        <v>#N/A</v>
      </c>
      <c r="Q190" s="9" t="e">
        <f>TableOMP[[#This Row],[Avg]]-$U$2*TableOMP[[#This Row],[StdDev]]</f>
        <v>#N/A</v>
      </c>
      <c r="R190" s="9" t="e">
        <f>TableOMP[[#This Row],[Avg]]+$U$2*TableOMP[[#This Row],[StdDev]]</f>
        <v>#N/A</v>
      </c>
      <c r="S190" s="9" t="e">
        <f>IF(AND(TableOMP[[#This Row],[total_time]]&gt;=TableOMP[[#This Row],[Low]], TableOMP[[#This Row],[total_time]]&lt;=TableOMP[[#This Row],[High]]),1,0)</f>
        <v>#N/A</v>
      </c>
    </row>
    <row r="191" spans="1:19" x14ac:dyDescent="0.25">
      <c r="A191" t="s">
        <v>15</v>
      </c>
      <c r="B191">
        <v>32000</v>
      </c>
      <c r="C191">
        <v>100</v>
      </c>
      <c r="D191">
        <v>100000</v>
      </c>
      <c r="E191">
        <v>64</v>
      </c>
      <c r="F191">
        <v>1</v>
      </c>
      <c r="G191">
        <v>34.124831999999998</v>
      </c>
      <c r="H191">
        <v>1.5172890000000001</v>
      </c>
      <c r="I191">
        <v>38.012258000000003</v>
      </c>
      <c r="J191">
        <v>0.60336900000000004</v>
      </c>
      <c r="K191" s="9" t="str">
        <f t="shared" si="5"/>
        <v>7</v>
      </c>
      <c r="L191" t="s">
        <v>48</v>
      </c>
      <c r="M191" t="s">
        <v>49</v>
      </c>
      <c r="N19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1" s="9" t="e">
        <f>VLOOKUP(TableOMP[[#This Row],[Label]],TableAvg[],2,FALSE)</f>
        <v>#N/A</v>
      </c>
      <c r="P191" s="9" t="e">
        <f>VLOOKUP(TableOMP[[#This Row],[Label]],TableAvg[],3,FALSE)</f>
        <v>#N/A</v>
      </c>
      <c r="Q191" s="9" t="e">
        <f>TableOMP[[#This Row],[Avg]]-$U$2*TableOMP[[#This Row],[StdDev]]</f>
        <v>#N/A</v>
      </c>
      <c r="R191" s="9" t="e">
        <f>TableOMP[[#This Row],[Avg]]+$U$2*TableOMP[[#This Row],[StdDev]]</f>
        <v>#N/A</v>
      </c>
      <c r="S191" s="9" t="e">
        <f>IF(AND(TableOMP[[#This Row],[total_time]]&gt;=TableOMP[[#This Row],[Low]], TableOMP[[#This Row],[total_time]]&lt;=TableOMP[[#This Row],[High]]),1,0)</f>
        <v>#N/A</v>
      </c>
    </row>
    <row r="192" spans="1:19" x14ac:dyDescent="0.25">
      <c r="A192" t="s">
        <v>15</v>
      </c>
      <c r="B192">
        <v>4000</v>
      </c>
      <c r="C192">
        <v>100</v>
      </c>
      <c r="D192">
        <v>100000</v>
      </c>
      <c r="E192">
        <v>1</v>
      </c>
      <c r="F192">
        <v>1</v>
      </c>
      <c r="G192">
        <v>30.502358999999998</v>
      </c>
      <c r="H192">
        <v>6.3448000000000004E-2</v>
      </c>
      <c r="I192">
        <v>0</v>
      </c>
      <c r="J192">
        <v>0</v>
      </c>
      <c r="K192" s="9" t="str">
        <f t="shared" si="5"/>
        <v>7</v>
      </c>
      <c r="L192" t="s">
        <v>48</v>
      </c>
      <c r="M192" t="s">
        <v>49</v>
      </c>
      <c r="N19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92" s="9" t="e">
        <f>VLOOKUP(TableOMP[[#This Row],[Label]],TableAvg[],2,FALSE)</f>
        <v>#N/A</v>
      </c>
      <c r="P192" s="9" t="e">
        <f>VLOOKUP(TableOMP[[#This Row],[Label]],TableAvg[],3,FALSE)</f>
        <v>#N/A</v>
      </c>
      <c r="Q192" s="9" t="e">
        <f>TableOMP[[#This Row],[Avg]]-$U$2*TableOMP[[#This Row],[StdDev]]</f>
        <v>#N/A</v>
      </c>
      <c r="R192" s="9" t="e">
        <f>TableOMP[[#This Row],[Avg]]+$U$2*TableOMP[[#This Row],[StdDev]]</f>
        <v>#N/A</v>
      </c>
      <c r="S192" s="9" t="e">
        <f>IF(AND(TableOMP[[#This Row],[total_time]]&gt;=TableOMP[[#This Row],[Low]], TableOMP[[#This Row],[total_time]]&lt;=TableOMP[[#This Row],[High]]),1,0)</f>
        <v>#N/A</v>
      </c>
    </row>
    <row r="193" spans="1:19" x14ac:dyDescent="0.25">
      <c r="A193" t="s">
        <v>15</v>
      </c>
      <c r="B193">
        <v>5657</v>
      </c>
      <c r="C193">
        <v>100</v>
      </c>
      <c r="D193">
        <v>100000</v>
      </c>
      <c r="E193">
        <v>2</v>
      </c>
      <c r="F193">
        <v>1</v>
      </c>
      <c r="G193">
        <v>29.953956999999999</v>
      </c>
      <c r="H193">
        <v>0.102871</v>
      </c>
      <c r="I193">
        <v>5.6329999999999998E-2</v>
      </c>
      <c r="J193">
        <v>5.6329999999999998E-2</v>
      </c>
      <c r="K193" s="9" t="str">
        <f t="shared" si="5"/>
        <v>7</v>
      </c>
      <c r="L193" t="s">
        <v>48</v>
      </c>
      <c r="M193" t="s">
        <v>49</v>
      </c>
      <c r="N19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93" s="9" t="e">
        <f>VLOOKUP(TableOMP[[#This Row],[Label]],TableAvg[],2,FALSE)</f>
        <v>#N/A</v>
      </c>
      <c r="P193" s="9" t="e">
        <f>VLOOKUP(TableOMP[[#This Row],[Label]],TableAvg[],3,FALSE)</f>
        <v>#N/A</v>
      </c>
      <c r="Q193" s="9" t="e">
        <f>TableOMP[[#This Row],[Avg]]-$U$2*TableOMP[[#This Row],[StdDev]]</f>
        <v>#N/A</v>
      </c>
      <c r="R193" s="9" t="e">
        <f>TableOMP[[#This Row],[Avg]]+$U$2*TableOMP[[#This Row],[StdDev]]</f>
        <v>#N/A</v>
      </c>
      <c r="S193" s="9" t="e">
        <f>IF(AND(TableOMP[[#This Row],[total_time]]&gt;=TableOMP[[#This Row],[Low]], TableOMP[[#This Row],[total_time]]&lt;=TableOMP[[#This Row],[High]]),1,0)</f>
        <v>#N/A</v>
      </c>
    </row>
    <row r="194" spans="1:19" x14ac:dyDescent="0.25">
      <c r="A194" t="s">
        <v>15</v>
      </c>
      <c r="B194">
        <v>8000</v>
      </c>
      <c r="C194">
        <v>100</v>
      </c>
      <c r="D194">
        <v>100000</v>
      </c>
      <c r="E194">
        <v>4</v>
      </c>
      <c r="F194">
        <v>1</v>
      </c>
      <c r="G194">
        <v>29.988299000000001</v>
      </c>
      <c r="H194">
        <v>0.143789</v>
      </c>
      <c r="I194">
        <v>0.210256</v>
      </c>
      <c r="J194">
        <v>7.0084999999999995E-2</v>
      </c>
      <c r="K194" s="9" t="str">
        <f t="shared" si="5"/>
        <v>7</v>
      </c>
      <c r="L194" t="s">
        <v>48</v>
      </c>
      <c r="M194" t="s">
        <v>49</v>
      </c>
      <c r="N19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94" s="9" t="e">
        <f>VLOOKUP(TableOMP[[#This Row],[Label]],TableAvg[],2,FALSE)</f>
        <v>#N/A</v>
      </c>
      <c r="P194" s="9" t="e">
        <f>VLOOKUP(TableOMP[[#This Row],[Label]],TableAvg[],3,FALSE)</f>
        <v>#N/A</v>
      </c>
      <c r="Q194" s="9" t="e">
        <f>TableOMP[[#This Row],[Avg]]-$U$2*TableOMP[[#This Row],[StdDev]]</f>
        <v>#N/A</v>
      </c>
      <c r="R194" s="9" t="e">
        <f>TableOMP[[#This Row],[Avg]]+$U$2*TableOMP[[#This Row],[StdDev]]</f>
        <v>#N/A</v>
      </c>
      <c r="S194" s="9" t="e">
        <f>IF(AND(TableOMP[[#This Row],[total_time]]&gt;=TableOMP[[#This Row],[Low]], TableOMP[[#This Row],[total_time]]&lt;=TableOMP[[#This Row],[High]]),1,0)</f>
        <v>#N/A</v>
      </c>
    </row>
    <row r="195" spans="1:19" x14ac:dyDescent="0.25">
      <c r="A195" t="s">
        <v>15</v>
      </c>
      <c r="B195">
        <v>11314</v>
      </c>
      <c r="C195">
        <v>100</v>
      </c>
      <c r="D195">
        <v>100000</v>
      </c>
      <c r="E195">
        <v>8</v>
      </c>
      <c r="F195">
        <v>1</v>
      </c>
      <c r="G195">
        <v>30.080573000000001</v>
      </c>
      <c r="H195">
        <v>0.25227899999999998</v>
      </c>
      <c r="I195">
        <v>0.87783900000000004</v>
      </c>
      <c r="J195">
        <v>0.12540599999999999</v>
      </c>
      <c r="K195" s="9" t="str">
        <f t="shared" si="5"/>
        <v>7</v>
      </c>
      <c r="L195" t="s">
        <v>48</v>
      </c>
      <c r="M195" t="s">
        <v>49</v>
      </c>
      <c r="N19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95" s="9" t="e">
        <f>VLOOKUP(TableOMP[[#This Row],[Label]],TableAvg[],2,FALSE)</f>
        <v>#N/A</v>
      </c>
      <c r="P195" s="9" t="e">
        <f>VLOOKUP(TableOMP[[#This Row],[Label]],TableAvg[],3,FALSE)</f>
        <v>#N/A</v>
      </c>
      <c r="Q195" s="9" t="e">
        <f>TableOMP[[#This Row],[Avg]]-$U$2*TableOMP[[#This Row],[StdDev]]</f>
        <v>#N/A</v>
      </c>
      <c r="R195" s="9" t="e">
        <f>TableOMP[[#This Row],[Avg]]+$U$2*TableOMP[[#This Row],[StdDev]]</f>
        <v>#N/A</v>
      </c>
      <c r="S195" s="9" t="e">
        <f>IF(AND(TableOMP[[#This Row],[total_time]]&gt;=TableOMP[[#This Row],[Low]], TableOMP[[#This Row],[total_time]]&lt;=TableOMP[[#This Row],[High]]),1,0)</f>
        <v>#N/A</v>
      </c>
    </row>
    <row r="196" spans="1:19" x14ac:dyDescent="0.25">
      <c r="A196" t="s">
        <v>15</v>
      </c>
      <c r="B196">
        <v>16000</v>
      </c>
      <c r="C196">
        <v>100</v>
      </c>
      <c r="D196">
        <v>100000</v>
      </c>
      <c r="E196">
        <v>16</v>
      </c>
      <c r="F196">
        <v>1</v>
      </c>
      <c r="G196">
        <v>30.560416</v>
      </c>
      <c r="H196">
        <v>0.43234699999999998</v>
      </c>
      <c r="I196">
        <v>2.820538</v>
      </c>
      <c r="J196">
        <v>0.18803600000000001</v>
      </c>
      <c r="K196" s="9" t="str">
        <f t="shared" si="5"/>
        <v>7</v>
      </c>
      <c r="L196" t="s">
        <v>48</v>
      </c>
      <c r="M196" t="s">
        <v>49</v>
      </c>
      <c r="N19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96" s="9" t="e">
        <f>VLOOKUP(TableOMP[[#This Row],[Label]],TableAvg[],2,FALSE)</f>
        <v>#N/A</v>
      </c>
      <c r="P196" s="9" t="e">
        <f>VLOOKUP(TableOMP[[#This Row],[Label]],TableAvg[],3,FALSE)</f>
        <v>#N/A</v>
      </c>
      <c r="Q196" s="9" t="e">
        <f>TableOMP[[#This Row],[Avg]]-$U$2*TableOMP[[#This Row],[StdDev]]</f>
        <v>#N/A</v>
      </c>
      <c r="R196" s="9" t="e">
        <f>TableOMP[[#This Row],[Avg]]+$U$2*TableOMP[[#This Row],[StdDev]]</f>
        <v>#N/A</v>
      </c>
      <c r="S196" s="9" t="e">
        <f>IF(AND(TableOMP[[#This Row],[total_time]]&gt;=TableOMP[[#This Row],[Low]], TableOMP[[#This Row],[total_time]]&lt;=TableOMP[[#This Row],[High]]),1,0)</f>
        <v>#N/A</v>
      </c>
    </row>
    <row r="197" spans="1:19" x14ac:dyDescent="0.25">
      <c r="A197" t="s">
        <v>15</v>
      </c>
      <c r="B197">
        <v>22627</v>
      </c>
      <c r="C197">
        <v>100</v>
      </c>
      <c r="D197">
        <v>100000</v>
      </c>
      <c r="E197">
        <v>32</v>
      </c>
      <c r="F197">
        <v>1</v>
      </c>
      <c r="G197">
        <v>30.451661000000001</v>
      </c>
      <c r="H197">
        <v>0.78208100000000003</v>
      </c>
      <c r="I197">
        <v>9.8475289999999998</v>
      </c>
      <c r="J197">
        <v>0.317662</v>
      </c>
      <c r="K197" s="9" t="str">
        <f t="shared" si="5"/>
        <v>7</v>
      </c>
      <c r="L197" t="s">
        <v>48</v>
      </c>
      <c r="M197" t="s">
        <v>49</v>
      </c>
      <c r="N19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7" s="9" t="e">
        <f>VLOOKUP(TableOMP[[#This Row],[Label]],TableAvg[],2,FALSE)</f>
        <v>#N/A</v>
      </c>
      <c r="P197" s="9" t="e">
        <f>VLOOKUP(TableOMP[[#This Row],[Label]],TableAvg[],3,FALSE)</f>
        <v>#N/A</v>
      </c>
      <c r="Q197" s="9" t="e">
        <f>TableOMP[[#This Row],[Avg]]-$U$2*TableOMP[[#This Row],[StdDev]]</f>
        <v>#N/A</v>
      </c>
      <c r="R197" s="9" t="e">
        <f>TableOMP[[#This Row],[Avg]]+$U$2*TableOMP[[#This Row],[StdDev]]</f>
        <v>#N/A</v>
      </c>
      <c r="S197" s="9" t="e">
        <f>IF(AND(TableOMP[[#This Row],[total_time]]&gt;=TableOMP[[#This Row],[Low]], TableOMP[[#This Row],[total_time]]&lt;=TableOMP[[#This Row],[High]]),1,0)</f>
        <v>#N/A</v>
      </c>
    </row>
    <row r="198" spans="1:19" x14ac:dyDescent="0.25">
      <c r="A198" t="s">
        <v>15</v>
      </c>
      <c r="B198">
        <v>32000</v>
      </c>
      <c r="C198">
        <v>100</v>
      </c>
      <c r="D198">
        <v>100000</v>
      </c>
      <c r="E198">
        <v>64</v>
      </c>
      <c r="F198">
        <v>1</v>
      </c>
      <c r="G198">
        <v>34.001054000000003</v>
      </c>
      <c r="H198">
        <v>1.499385</v>
      </c>
      <c r="I198">
        <v>37.183621000000002</v>
      </c>
      <c r="J198">
        <v>0.59021599999999996</v>
      </c>
      <c r="K198" s="9" t="str">
        <f t="shared" si="5"/>
        <v>7</v>
      </c>
      <c r="L198" t="s">
        <v>48</v>
      </c>
      <c r="M198" t="s">
        <v>49</v>
      </c>
      <c r="N19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8" s="9" t="e">
        <f>VLOOKUP(TableOMP[[#This Row],[Label]],TableAvg[],2,FALSE)</f>
        <v>#N/A</v>
      </c>
      <c r="P198" s="9" t="e">
        <f>VLOOKUP(TableOMP[[#This Row],[Label]],TableAvg[],3,FALSE)</f>
        <v>#N/A</v>
      </c>
      <c r="Q198" s="9" t="e">
        <f>TableOMP[[#This Row],[Avg]]-$U$2*TableOMP[[#This Row],[StdDev]]</f>
        <v>#N/A</v>
      </c>
      <c r="R198" s="9" t="e">
        <f>TableOMP[[#This Row],[Avg]]+$U$2*TableOMP[[#This Row],[StdDev]]</f>
        <v>#N/A</v>
      </c>
      <c r="S198" s="9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C18"/>
  <sheetViews>
    <sheetView workbookViewId="0">
      <selection activeCell="A3" sqref="A3:AA122"/>
    </sheetView>
  </sheetViews>
  <sheetFormatPr defaultRowHeight="15" x14ac:dyDescent="0.25"/>
  <cols>
    <col min="1" max="1" width="13.140625" bestFit="1" customWidth="1"/>
    <col min="2" max="2" width="6.140625" bestFit="1" customWidth="1"/>
    <col min="3" max="3" width="5.5703125" bestFit="1" customWidth="1"/>
    <col min="4" max="4" width="18.5703125" bestFit="1" customWidth="1"/>
    <col min="5" max="5" width="12.28515625" bestFit="1" customWidth="1"/>
    <col min="6" max="8" width="3" bestFit="1" customWidth="1"/>
    <col min="9" max="10" width="2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3" x14ac:dyDescent="0.25">
      <c r="A3" s="1" t="s">
        <v>47</v>
      </c>
      <c r="B3" s="1" t="s">
        <v>19</v>
      </c>
    </row>
    <row r="4" spans="1:3" x14ac:dyDescent="0.25">
      <c r="A4" s="1" t="s">
        <v>18</v>
      </c>
      <c r="B4" t="s">
        <v>15</v>
      </c>
      <c r="C4" t="s">
        <v>17</v>
      </c>
    </row>
    <row r="5" spans="1:3" x14ac:dyDescent="0.25">
      <c r="A5" s="2">
        <v>4000</v>
      </c>
      <c r="B5" s="9" t="e">
        <v>#N/A</v>
      </c>
      <c r="C5" s="9" t="e">
        <v>#N/A</v>
      </c>
    </row>
    <row r="6" spans="1:3" x14ac:dyDescent="0.25">
      <c r="A6" s="3">
        <v>1</v>
      </c>
      <c r="B6" s="9" t="e">
        <v>#N/A</v>
      </c>
      <c r="C6" s="9" t="e">
        <v>#N/A</v>
      </c>
    </row>
    <row r="7" spans="1:3" x14ac:dyDescent="0.25">
      <c r="A7" s="2">
        <v>5657</v>
      </c>
      <c r="B7" s="9" t="e">
        <v>#N/A</v>
      </c>
      <c r="C7" s="9" t="e">
        <v>#N/A</v>
      </c>
    </row>
    <row r="8" spans="1:3" x14ac:dyDescent="0.25">
      <c r="A8" s="3">
        <v>2</v>
      </c>
      <c r="B8" s="9" t="e">
        <v>#N/A</v>
      </c>
      <c r="C8" s="9" t="e">
        <v>#N/A</v>
      </c>
    </row>
    <row r="9" spans="1:3" x14ac:dyDescent="0.25">
      <c r="A9" s="2">
        <v>8000</v>
      </c>
      <c r="B9" s="9" t="e">
        <v>#N/A</v>
      </c>
      <c r="C9" s="9" t="e">
        <v>#N/A</v>
      </c>
    </row>
    <row r="10" spans="1:3" x14ac:dyDescent="0.25">
      <c r="A10" s="3">
        <v>4</v>
      </c>
      <c r="B10" s="9" t="e">
        <v>#N/A</v>
      </c>
      <c r="C10" s="9" t="e">
        <v>#N/A</v>
      </c>
    </row>
    <row r="11" spans="1:3" x14ac:dyDescent="0.25">
      <c r="A11" s="2">
        <v>11314</v>
      </c>
      <c r="B11" s="9" t="e">
        <v>#N/A</v>
      </c>
      <c r="C11" s="9" t="e">
        <v>#N/A</v>
      </c>
    </row>
    <row r="12" spans="1:3" x14ac:dyDescent="0.25">
      <c r="A12" s="3">
        <v>8</v>
      </c>
      <c r="B12" s="9" t="e">
        <v>#N/A</v>
      </c>
      <c r="C12" s="9" t="e">
        <v>#N/A</v>
      </c>
    </row>
    <row r="13" spans="1:3" x14ac:dyDescent="0.25">
      <c r="A13" s="2">
        <v>16000</v>
      </c>
      <c r="B13" s="9" t="e">
        <v>#N/A</v>
      </c>
      <c r="C13" s="9" t="e">
        <v>#N/A</v>
      </c>
    </row>
    <row r="14" spans="1:3" x14ac:dyDescent="0.25">
      <c r="A14" s="3">
        <v>16</v>
      </c>
      <c r="B14" s="9" t="e">
        <v>#N/A</v>
      </c>
      <c r="C14" s="9" t="e">
        <v>#N/A</v>
      </c>
    </row>
    <row r="15" spans="1:3" x14ac:dyDescent="0.25">
      <c r="A15" s="2">
        <v>22627</v>
      </c>
      <c r="B15" s="9" t="e">
        <v>#N/A</v>
      </c>
      <c r="C15" s="9" t="e">
        <v>#N/A</v>
      </c>
    </row>
    <row r="16" spans="1:3" x14ac:dyDescent="0.25">
      <c r="A16" s="3">
        <v>32</v>
      </c>
      <c r="B16" s="9" t="e">
        <v>#N/A</v>
      </c>
      <c r="C16" s="9" t="e">
        <v>#N/A</v>
      </c>
    </row>
    <row r="17" spans="1:3" x14ac:dyDescent="0.25">
      <c r="A17" s="2">
        <v>32000</v>
      </c>
      <c r="B17" s="9" t="e">
        <v>#N/A</v>
      </c>
      <c r="C17" s="9" t="e">
        <v>#N/A</v>
      </c>
    </row>
    <row r="18" spans="1:3" x14ac:dyDescent="0.25">
      <c r="A18" s="3">
        <v>64</v>
      </c>
      <c r="B18" s="9" t="e">
        <v>#N/A</v>
      </c>
      <c r="C18" s="9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E20"/>
  <sheetViews>
    <sheetView topLeftCell="U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2" bestFit="1" customWidth="1"/>
    <col min="4" max="4" width="4.5703125" bestFit="1" customWidth="1"/>
    <col min="5" max="5" width="12" bestFit="1" customWidth="1"/>
    <col min="6" max="6" width="7" bestFit="1" customWidth="1"/>
    <col min="7" max="7" width="11" bestFit="1" customWidth="1"/>
    <col min="8" max="8" width="7.85546875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7.85546875" bestFit="1" customWidth="1"/>
    <col min="15" max="15" width="12" bestFit="1" customWidth="1"/>
    <col min="16" max="16" width="6.85546875" bestFit="1" customWidth="1"/>
    <col min="17" max="17" width="12" bestFit="1" customWidth="1"/>
    <col min="18" max="18" width="6.85546875" bestFit="1" customWidth="1"/>
    <col min="19" max="19" width="12" bestFit="1" customWidth="1"/>
    <col min="20" max="20" width="6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7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.85546875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5" x14ac:dyDescent="0.25">
      <c r="B3" s="1" t="s">
        <v>19</v>
      </c>
    </row>
    <row r="4" spans="1:5" x14ac:dyDescent="0.25">
      <c r="B4" t="s">
        <v>15</v>
      </c>
      <c r="D4" t="s">
        <v>17</v>
      </c>
    </row>
    <row r="5" spans="1:5" x14ac:dyDescent="0.25">
      <c r="B5">
        <v>100000</v>
      </c>
      <c r="D5">
        <v>0</v>
      </c>
    </row>
    <row r="6" spans="1:5" x14ac:dyDescent="0.25">
      <c r="A6" s="1" t="s">
        <v>18</v>
      </c>
      <c r="B6" t="s">
        <v>21</v>
      </c>
      <c r="C6" t="s">
        <v>20</v>
      </c>
      <c r="D6" t="s">
        <v>21</v>
      </c>
      <c r="E6" t="s">
        <v>20</v>
      </c>
    </row>
    <row r="7" spans="1:5" x14ac:dyDescent="0.25">
      <c r="A7" s="2">
        <v>1</v>
      </c>
      <c r="B7" s="5"/>
      <c r="C7" s="9"/>
      <c r="D7" s="5"/>
      <c r="E7" s="9"/>
    </row>
    <row r="8" spans="1:5" x14ac:dyDescent="0.25">
      <c r="A8" s="3">
        <v>4000</v>
      </c>
      <c r="B8" s="5">
        <v>30.545633800000001</v>
      </c>
      <c r="C8" s="9">
        <v>2.8541710768314108E-2</v>
      </c>
      <c r="D8" s="5">
        <v>1.3044579999999999</v>
      </c>
      <c r="E8" s="9">
        <v>1.0530209875707834E-3</v>
      </c>
    </row>
    <row r="9" spans="1:5" x14ac:dyDescent="0.25">
      <c r="A9" s="2">
        <v>2</v>
      </c>
      <c r="B9" s="5"/>
      <c r="C9" s="9"/>
      <c r="D9" s="5"/>
      <c r="E9" s="9"/>
    </row>
    <row r="10" spans="1:5" x14ac:dyDescent="0.25">
      <c r="A10" s="3">
        <v>5657</v>
      </c>
      <c r="B10" s="5">
        <v>29.966101600000002</v>
      </c>
      <c r="C10" s="9">
        <v>6.1952471874058397E-2</v>
      </c>
      <c r="D10" s="5">
        <v>1.3428761999999999</v>
      </c>
      <c r="E10" s="9">
        <v>1.0931910526547831E-2</v>
      </c>
    </row>
    <row r="11" spans="1:5" x14ac:dyDescent="0.25">
      <c r="A11" s="2">
        <v>4</v>
      </c>
      <c r="B11" s="5"/>
      <c r="C11" s="9"/>
      <c r="D11" s="5"/>
      <c r="E11" s="9"/>
    </row>
    <row r="12" spans="1:5" x14ac:dyDescent="0.25">
      <c r="A12" s="3">
        <v>8000</v>
      </c>
      <c r="B12" s="5">
        <v>29.9766078</v>
      </c>
      <c r="C12" s="9">
        <v>3.7680710069811926E-2</v>
      </c>
      <c r="D12" s="5">
        <v>1.4143613999999998</v>
      </c>
      <c r="E12" s="9">
        <v>8.0558087669955813E-2</v>
      </c>
    </row>
    <row r="13" spans="1:5" x14ac:dyDescent="0.25">
      <c r="A13" s="2">
        <v>8</v>
      </c>
      <c r="B13" s="5"/>
      <c r="C13" s="9"/>
      <c r="D13" s="5"/>
      <c r="E13" s="9"/>
    </row>
    <row r="14" spans="1:5" x14ac:dyDescent="0.25">
      <c r="A14" s="3">
        <v>11314</v>
      </c>
      <c r="B14" s="5">
        <v>29.818785000000002</v>
      </c>
      <c r="C14" s="9">
        <v>5.4399159216014209E-2</v>
      </c>
      <c r="D14" s="5">
        <v>1.4580714000000001</v>
      </c>
      <c r="E14" s="9">
        <v>7.4850709709302788E-3</v>
      </c>
    </row>
    <row r="15" spans="1:5" x14ac:dyDescent="0.25">
      <c r="A15" s="2">
        <v>16</v>
      </c>
      <c r="B15" s="5"/>
      <c r="C15" s="9"/>
      <c r="D15" s="5"/>
      <c r="E15" s="9"/>
    </row>
    <row r="16" spans="1:5" x14ac:dyDescent="0.25">
      <c r="A16" s="3">
        <v>16000</v>
      </c>
      <c r="B16" s="5">
        <v>30.099915799999998</v>
      </c>
      <c r="C16" s="9">
        <v>7.3139375938993043E-2</v>
      </c>
      <c r="D16" s="5">
        <v>1.6969128000000002</v>
      </c>
      <c r="E16" s="9">
        <v>7.092608290156617E-2</v>
      </c>
    </row>
    <row r="17" spans="1:5" x14ac:dyDescent="0.25">
      <c r="A17" s="2">
        <v>32</v>
      </c>
      <c r="B17" s="5"/>
      <c r="C17" s="9"/>
      <c r="D17" s="5"/>
      <c r="E17" s="9"/>
    </row>
    <row r="18" spans="1:5" x14ac:dyDescent="0.25">
      <c r="A18" s="3">
        <v>22627</v>
      </c>
      <c r="B18" s="5">
        <v>30.5554144</v>
      </c>
      <c r="C18" s="9">
        <v>6.2277069079693076E-2</v>
      </c>
      <c r="D18" s="5">
        <v>2.0016759999999998</v>
      </c>
      <c r="E18" s="9">
        <v>6.7991912413172637E-2</v>
      </c>
    </row>
    <row r="19" spans="1:5" x14ac:dyDescent="0.25">
      <c r="A19" s="2">
        <v>64</v>
      </c>
      <c r="B19" s="5"/>
      <c r="C19" s="9"/>
      <c r="D19" s="5"/>
      <c r="E19" s="9"/>
    </row>
    <row r="20" spans="1:5" x14ac:dyDescent="0.25">
      <c r="A20" s="3">
        <v>32000</v>
      </c>
      <c r="B20" s="5">
        <v>33.175865599999995</v>
      </c>
      <c r="C20" s="9">
        <v>0.24360845401510045</v>
      </c>
      <c r="D20" s="5">
        <v>2.2612892000000002</v>
      </c>
      <c r="E20" s="9">
        <v>3.2750214212409562E-2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opLeftCell="N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4.5703125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6" customWidth="1"/>
    <col min="22" max="22" width="22.7109375" style="6" bestFit="1" customWidth="1"/>
    <col min="23" max="24" width="6.5703125" style="6" bestFit="1" customWidth="1"/>
    <col min="25" max="25" width="7" style="6" bestFit="1" customWidth="1"/>
    <col min="26" max="26" width="5.5703125" style="6" bestFit="1" customWidth="1"/>
    <col min="27" max="29" width="6.5703125" style="6" bestFit="1" customWidth="1"/>
    <col min="30" max="30" width="4.5703125" style="6" bestFit="1" customWidth="1"/>
    <col min="31" max="32" width="6.5703125" style="6" bestFit="1" customWidth="1"/>
    <col min="33" max="33" width="7" style="6" bestFit="1" customWidth="1"/>
    <col min="34" max="34" width="4.5703125" style="6" bestFit="1" customWidth="1"/>
    <col min="35" max="37" width="6.5703125" style="6" bestFit="1" customWidth="1"/>
    <col min="38" max="38" width="4.5703125" style="6" bestFit="1" customWidth="1"/>
    <col min="39" max="40" width="6.5703125" style="6" bestFit="1" customWidth="1"/>
    <col min="41" max="41" width="7" style="6" bestFit="1" customWidth="1"/>
    <col min="42" max="42" width="5.5703125" style="6" bestFit="1" customWidth="1"/>
    <col min="43" max="45" width="6.5703125" style="6" bestFit="1" customWidth="1"/>
    <col min="46" max="46" width="4.5703125" style="6" bestFit="1" customWidth="1"/>
    <col min="47" max="48" width="6.5703125" style="6" bestFit="1" customWidth="1"/>
    <col min="49" max="49" width="7" style="6" bestFit="1" customWidth="1"/>
    <col min="50" max="50" width="4.5703125" style="6" bestFit="1" customWidth="1"/>
    <col min="51" max="52" width="6.5703125" style="6" bestFit="1" customWidth="1"/>
    <col min="53" max="53" width="6" style="6" bestFit="1" customWidth="1"/>
    <col min="54" max="54" width="5.5703125" style="6" bestFit="1" customWidth="1"/>
    <col min="55" max="56" width="6.5703125" style="6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19</v>
      </c>
      <c r="U4" s="6" t="s">
        <v>10</v>
      </c>
      <c r="Y4" s="6" t="s">
        <v>10</v>
      </c>
      <c r="AC4" s="6" t="s">
        <v>15</v>
      </c>
      <c r="AG4" s="6" t="s">
        <v>15</v>
      </c>
      <c r="AK4" s="6" t="s">
        <v>12</v>
      </c>
      <c r="AO4" s="6" t="s">
        <v>12</v>
      </c>
      <c r="AS4" s="6" t="s">
        <v>16</v>
      </c>
      <c r="AW4" s="6" t="s">
        <v>16</v>
      </c>
      <c r="BA4" s="6" t="s">
        <v>17</v>
      </c>
    </row>
    <row r="5" spans="1:58" x14ac:dyDescent="0.25">
      <c r="B5" t="s">
        <v>15</v>
      </c>
      <c r="C5" t="s">
        <v>17</v>
      </c>
      <c r="U5" s="8">
        <v>10000</v>
      </c>
      <c r="Y5" s="8">
        <v>10000</v>
      </c>
      <c r="AC5" s="8">
        <v>10000</v>
      </c>
      <c r="AG5" s="8">
        <v>10000</v>
      </c>
      <c r="AK5" s="8">
        <v>10000</v>
      </c>
      <c r="AO5" s="8">
        <v>10000</v>
      </c>
      <c r="AS5" s="8">
        <v>10000</v>
      </c>
      <c r="AW5" s="8">
        <v>10000</v>
      </c>
      <c r="BA5" s="8">
        <v>10000</v>
      </c>
    </row>
    <row r="6" spans="1:58" x14ac:dyDescent="0.25">
      <c r="A6" s="1" t="s">
        <v>18</v>
      </c>
      <c r="B6">
        <v>100000</v>
      </c>
      <c r="C6">
        <v>0</v>
      </c>
      <c r="U6" s="8">
        <v>1</v>
      </c>
      <c r="V6" s="8"/>
      <c r="W6" s="8"/>
      <c r="X6" s="8"/>
      <c r="Y6" s="8">
        <v>100000</v>
      </c>
      <c r="Z6" s="8"/>
      <c r="AA6" s="8"/>
      <c r="AB6" s="8"/>
      <c r="AC6" s="8">
        <v>1</v>
      </c>
      <c r="AD6" s="8"/>
      <c r="AE6" s="8"/>
      <c r="AF6" s="8"/>
      <c r="AG6" s="8">
        <v>100000</v>
      </c>
      <c r="AH6" s="8"/>
      <c r="AI6" s="8"/>
      <c r="AJ6" s="8"/>
      <c r="AK6" s="8">
        <v>1</v>
      </c>
      <c r="AL6" s="8"/>
      <c r="AM6" s="8"/>
      <c r="AN6" s="8"/>
      <c r="AO6" s="8">
        <v>100000</v>
      </c>
      <c r="AP6" s="8"/>
      <c r="AQ6" s="8"/>
      <c r="AR6" s="8"/>
      <c r="AS6" s="8">
        <v>1</v>
      </c>
      <c r="AT6" s="8"/>
      <c r="AU6" s="8"/>
      <c r="AV6" s="8"/>
      <c r="AW6" s="8">
        <v>100000</v>
      </c>
      <c r="AX6" s="8"/>
      <c r="AY6" s="8"/>
      <c r="AZ6" s="8"/>
      <c r="BA6" s="8">
        <v>0</v>
      </c>
      <c r="BB6" s="8"/>
      <c r="BC6" s="8"/>
      <c r="BD6" s="8"/>
      <c r="BF6" t="s">
        <v>22</v>
      </c>
    </row>
    <row r="7" spans="1:58" x14ac:dyDescent="0.25">
      <c r="A7" s="2">
        <v>1</v>
      </c>
      <c r="B7" s="5"/>
      <c r="C7" s="5"/>
      <c r="U7" s="7"/>
    </row>
    <row r="8" spans="1:58" x14ac:dyDescent="0.25">
      <c r="A8" s="3">
        <v>4000</v>
      </c>
      <c r="B8" s="5">
        <v>30.545633800000001</v>
      </c>
      <c r="C8" s="5">
        <v>1.3044579999999999</v>
      </c>
      <c r="U8" s="6" t="e">
        <f>GETPIVOTDATA("Avg",'pivot times'!$A$3,"action","e0","world_size",10000,"number_of_steps_between_file_dumps",1,"omp_get_max_threads",A8)</f>
        <v>#REF!</v>
      </c>
      <c r="V8" s="6" t="e">
        <f>GETPIVOTDATA("StdDevp",'pivot times'!$A$3,"action","e0","world_size",10000,"number_of_steps_between_file_dumps",1,"omp_get_max_threads",A8)</f>
        <v>#REF!</v>
      </c>
      <c r="W8" s="6" t="e">
        <f xml:space="preserve"> U8-3*V8</f>
        <v>#REF!</v>
      </c>
      <c r="X8" s="6" t="e">
        <f xml:space="preserve"> U8+3*V8</f>
        <v>#REF!</v>
      </c>
      <c r="Y8" s="6">
        <f>'pivot times'!D8</f>
        <v>1.3044579999999999</v>
      </c>
      <c r="Z8" s="6">
        <f>'pivot times'!E8</f>
        <v>1.0530209875707834E-3</v>
      </c>
      <c r="AA8" s="6">
        <f xml:space="preserve"> Y8-3*Z8</f>
        <v>1.3012989370372876</v>
      </c>
      <c r="AB8" s="6">
        <f xml:space="preserve"> Y8+3*Z8</f>
        <v>1.3076170629627122</v>
      </c>
      <c r="AC8" s="6">
        <f>'pivot times'!F8</f>
        <v>0</v>
      </c>
      <c r="AD8" s="6">
        <f>'pivot times'!G8</f>
        <v>0</v>
      </c>
      <c r="AE8" s="6">
        <f xml:space="preserve"> AC8-3*AD8</f>
        <v>0</v>
      </c>
      <c r="AF8" s="6">
        <f xml:space="preserve"> AC8+3*AD8</f>
        <v>0</v>
      </c>
      <c r="AG8" s="6">
        <f>'pivot times'!H8</f>
        <v>0</v>
      </c>
      <c r="AH8" s="6">
        <f>'pivot times'!I8</f>
        <v>0</v>
      </c>
      <c r="AI8" s="6">
        <f xml:space="preserve"> AG8-3*AH8</f>
        <v>0</v>
      </c>
      <c r="AJ8" s="6">
        <f xml:space="preserve"> AG8+3*AH8</f>
        <v>0</v>
      </c>
      <c r="AK8" s="6">
        <f>'pivot times'!J8</f>
        <v>0</v>
      </c>
      <c r="AL8" s="6">
        <f>'pivot times'!K8</f>
        <v>0</v>
      </c>
      <c r="AM8" s="6">
        <f xml:space="preserve"> AK8-3*AL8</f>
        <v>0</v>
      </c>
      <c r="AN8" s="6">
        <f xml:space="preserve"> AK8+3*AL8</f>
        <v>0</v>
      </c>
      <c r="AO8" s="6">
        <f>'pivot times'!L8</f>
        <v>0</v>
      </c>
      <c r="AP8" s="6">
        <f>'pivot times'!M8</f>
        <v>0</v>
      </c>
      <c r="AQ8" s="6">
        <f xml:space="preserve"> AO8-3*AP8</f>
        <v>0</v>
      </c>
      <c r="AR8" s="6">
        <f xml:space="preserve"> AO8+3*AP8</f>
        <v>0</v>
      </c>
      <c r="AS8" s="6">
        <f>'pivot times'!N8</f>
        <v>0</v>
      </c>
      <c r="AT8" s="6">
        <f>'pivot times'!O8</f>
        <v>0</v>
      </c>
      <c r="AU8" s="6">
        <f xml:space="preserve"> AS8-3*AT8</f>
        <v>0</v>
      </c>
      <c r="AV8" s="6">
        <f xml:space="preserve"> AS8+3*AT8</f>
        <v>0</v>
      </c>
      <c r="AW8" s="6">
        <f>'pivot times'!P8</f>
        <v>0</v>
      </c>
      <c r="AX8" s="6">
        <f>'pivot times'!Q8</f>
        <v>0</v>
      </c>
      <c r="AY8" s="6">
        <f xml:space="preserve"> AW8-3*AX8</f>
        <v>0</v>
      </c>
      <c r="AZ8" s="6">
        <f xml:space="preserve"> AW8+3*AX8</f>
        <v>0</v>
      </c>
      <c r="BA8" s="6">
        <f>'pivot times'!R8</f>
        <v>0</v>
      </c>
      <c r="BB8" s="6">
        <f>'pivot times'!S8</f>
        <v>0</v>
      </c>
      <c r="BC8" s="6">
        <f xml:space="preserve"> BA8-3*BB8</f>
        <v>0</v>
      </c>
      <c r="BD8" s="6">
        <f xml:space="preserve"> BA8+3*BB8</f>
        <v>0</v>
      </c>
    </row>
    <row r="9" spans="1:58" x14ac:dyDescent="0.25">
      <c r="A9" s="2">
        <v>2</v>
      </c>
      <c r="B9" s="5"/>
      <c r="C9" s="5"/>
      <c r="U9" s="6" t="e">
        <f>GETPIVOTDATA("Avg",'pivot times'!$A$3,"action","e0","world_size",10000,"number_of_steps_between_file_dumps",1,"omp_get_max_threads",A9)</f>
        <v>#REF!</v>
      </c>
      <c r="V9" s="6" t="e">
        <f>GETPIVOTDATA("StdDevp",'pivot times'!$A$3,"action","e0","world_size",10000,"number_of_steps_between_file_dumps",1,"omp_get_max_threads",A9)</f>
        <v>#REF!</v>
      </c>
      <c r="W9" s="6" t="e">
        <f t="shared" ref="W9:W71" si="0" xml:space="preserve"> U9-3*V9</f>
        <v>#REF!</v>
      </c>
      <c r="X9" s="6" t="e">
        <f t="shared" ref="X9:X71" si="1" xml:space="preserve"> U9+3*V9</f>
        <v>#REF!</v>
      </c>
      <c r="Y9" s="6">
        <f>'pivot times'!D9</f>
        <v>0</v>
      </c>
      <c r="Z9" s="6">
        <f>'pivot times'!E9</f>
        <v>0</v>
      </c>
      <c r="AA9" s="6">
        <f t="shared" ref="AA9:AA71" si="2" xml:space="preserve"> Y9-3*Z9</f>
        <v>0</v>
      </c>
      <c r="AB9" s="6">
        <f t="shared" ref="AB9:AB71" si="3" xml:space="preserve"> Y9+3*Z9</f>
        <v>0</v>
      </c>
      <c r="AC9" s="6">
        <f>'pivot times'!F9</f>
        <v>0</v>
      </c>
      <c r="AD9" s="6">
        <f>'pivot times'!G9</f>
        <v>0</v>
      </c>
      <c r="AE9" s="6">
        <f t="shared" ref="AE9:AE71" si="4" xml:space="preserve"> AC9-3*AD9</f>
        <v>0</v>
      </c>
      <c r="AF9" s="6">
        <f t="shared" ref="AF9:AF71" si="5" xml:space="preserve"> AC9+3*AD9</f>
        <v>0</v>
      </c>
      <c r="AG9" s="6">
        <f>'pivot times'!H9</f>
        <v>0</v>
      </c>
      <c r="AH9" s="6">
        <f>'pivot times'!I9</f>
        <v>0</v>
      </c>
      <c r="AI9" s="6">
        <f t="shared" ref="AI9:AI71" si="6" xml:space="preserve"> AG9-3*AH9</f>
        <v>0</v>
      </c>
      <c r="AJ9" s="6">
        <f t="shared" ref="AJ9:AJ71" si="7" xml:space="preserve"> AG9+3*AH9</f>
        <v>0</v>
      </c>
      <c r="AK9" s="6">
        <f>'pivot times'!J9</f>
        <v>0</v>
      </c>
      <c r="AL9" s="6">
        <f>'pivot times'!K9</f>
        <v>0</v>
      </c>
      <c r="AM9" s="6">
        <f t="shared" ref="AM9:AM71" si="8" xml:space="preserve"> AK9-3*AL9</f>
        <v>0</v>
      </c>
      <c r="AN9" s="6">
        <f t="shared" ref="AN9:AN71" si="9" xml:space="preserve"> AK9+3*AL9</f>
        <v>0</v>
      </c>
      <c r="AO9" s="6">
        <f>'pivot times'!L9</f>
        <v>0</v>
      </c>
      <c r="AP9" s="6">
        <f>'pivot times'!M9</f>
        <v>0</v>
      </c>
      <c r="AQ9" s="6">
        <f t="shared" ref="AQ9:AQ71" si="10" xml:space="preserve"> AO9-3*AP9</f>
        <v>0</v>
      </c>
      <c r="AR9" s="6">
        <f t="shared" ref="AR9:AR71" si="11" xml:space="preserve"> AO9+3*AP9</f>
        <v>0</v>
      </c>
      <c r="AS9" s="6">
        <f>'pivot times'!N9</f>
        <v>0</v>
      </c>
      <c r="AT9" s="6">
        <f>'pivot times'!O9</f>
        <v>0</v>
      </c>
      <c r="AU9" s="6">
        <f t="shared" ref="AU9:AU71" si="12" xml:space="preserve"> AS9-3*AT9</f>
        <v>0</v>
      </c>
      <c r="AV9" s="6">
        <f t="shared" ref="AV9:AV71" si="13" xml:space="preserve"> AS9+3*AT9</f>
        <v>0</v>
      </c>
      <c r="AW9" s="6">
        <f>'pivot times'!P9</f>
        <v>0</v>
      </c>
      <c r="AX9" s="6">
        <f>'pivot times'!Q9</f>
        <v>0</v>
      </c>
      <c r="AY9" s="6">
        <f t="shared" ref="AY9:AY71" si="14" xml:space="preserve"> AW9-3*AX9</f>
        <v>0</v>
      </c>
      <c r="AZ9" s="6">
        <f t="shared" ref="AZ9:AZ71" si="15" xml:space="preserve"> AW9+3*AX9</f>
        <v>0</v>
      </c>
      <c r="BA9" s="6">
        <f>'pivot times'!R9</f>
        <v>0</v>
      </c>
      <c r="BB9" s="6">
        <f>'pivot times'!S9</f>
        <v>0</v>
      </c>
      <c r="BC9" s="6">
        <f t="shared" ref="BC9:BC71" si="16" xml:space="preserve"> BA9-3*BB9</f>
        <v>0</v>
      </c>
      <c r="BD9" s="6">
        <f t="shared" ref="BD9:BD71" si="17" xml:space="preserve"> BA9+3*BB9</f>
        <v>0</v>
      </c>
    </row>
    <row r="10" spans="1:58" x14ac:dyDescent="0.25">
      <c r="A10" s="3">
        <v>5657</v>
      </c>
      <c r="B10" s="5">
        <v>29.966101600000002</v>
      </c>
      <c r="C10" s="5">
        <v>1.3428761999999999</v>
      </c>
      <c r="U10" s="6" t="e">
        <f>GETPIVOTDATA("Avg",'pivot times'!$A$3,"action","e0","world_size",10000,"number_of_steps_between_file_dumps",1,"omp_get_max_threads",A10)</f>
        <v>#REF!</v>
      </c>
      <c r="V10" s="6" t="e">
        <f>GETPIVOTDATA("StdDevp",'pivot times'!$A$3,"action","e0","world_size",10000,"number_of_steps_between_file_dumps",1,"omp_get_max_threads",A10)</f>
        <v>#REF!</v>
      </c>
      <c r="W10" s="6" t="e">
        <f t="shared" si="0"/>
        <v>#REF!</v>
      </c>
      <c r="X10" s="6" t="e">
        <f t="shared" si="1"/>
        <v>#REF!</v>
      </c>
      <c r="Y10" s="6">
        <f>'pivot times'!D10</f>
        <v>1.3428761999999999</v>
      </c>
      <c r="Z10" s="6">
        <f>'pivot times'!E10</f>
        <v>1.0931910526547831E-2</v>
      </c>
      <c r="AA10" s="6">
        <f t="shared" si="2"/>
        <v>1.3100804684203564</v>
      </c>
      <c r="AB10" s="6">
        <f t="shared" si="3"/>
        <v>1.3756719315796433</v>
      </c>
      <c r="AC10" s="6">
        <f>'pivot times'!F10</f>
        <v>0</v>
      </c>
      <c r="AD10" s="6">
        <f>'pivot times'!G10</f>
        <v>0</v>
      </c>
      <c r="AE10" s="6">
        <f t="shared" si="4"/>
        <v>0</v>
      </c>
      <c r="AF10" s="6">
        <f t="shared" si="5"/>
        <v>0</v>
      </c>
      <c r="AG10" s="6">
        <f>'pivot times'!H10</f>
        <v>0</v>
      </c>
      <c r="AH10" s="6">
        <f>'pivot times'!I10</f>
        <v>0</v>
      </c>
      <c r="AI10" s="6">
        <f t="shared" si="6"/>
        <v>0</v>
      </c>
      <c r="AJ10" s="6">
        <f t="shared" si="7"/>
        <v>0</v>
      </c>
      <c r="AK10" s="6">
        <f>'pivot times'!J10</f>
        <v>0</v>
      </c>
      <c r="AL10" s="6">
        <f>'pivot times'!K10</f>
        <v>0</v>
      </c>
      <c r="AM10" s="6">
        <f t="shared" si="8"/>
        <v>0</v>
      </c>
      <c r="AN10" s="6">
        <f t="shared" si="9"/>
        <v>0</v>
      </c>
      <c r="AO10" s="6">
        <f>'pivot times'!L10</f>
        <v>0</v>
      </c>
      <c r="AP10" s="6">
        <f>'pivot times'!M10</f>
        <v>0</v>
      </c>
      <c r="AQ10" s="6">
        <f t="shared" si="10"/>
        <v>0</v>
      </c>
      <c r="AR10" s="6">
        <f t="shared" si="11"/>
        <v>0</v>
      </c>
      <c r="AS10" s="6">
        <f>'pivot times'!N10</f>
        <v>0</v>
      </c>
      <c r="AT10" s="6">
        <f>'pivot times'!O10</f>
        <v>0</v>
      </c>
      <c r="AU10" s="6">
        <f t="shared" si="12"/>
        <v>0</v>
      </c>
      <c r="AV10" s="6">
        <f t="shared" si="13"/>
        <v>0</v>
      </c>
      <c r="AW10" s="6">
        <f>'pivot times'!P10</f>
        <v>0</v>
      </c>
      <c r="AX10" s="6">
        <f>'pivot times'!Q10</f>
        <v>0</v>
      </c>
      <c r="AY10" s="6">
        <f t="shared" si="14"/>
        <v>0</v>
      </c>
      <c r="AZ10" s="6">
        <f t="shared" si="15"/>
        <v>0</v>
      </c>
      <c r="BA10" s="6">
        <f>'pivot times'!R10</f>
        <v>0</v>
      </c>
      <c r="BB10" s="6">
        <f>'pivot times'!S10</f>
        <v>0</v>
      </c>
      <c r="BC10" s="6">
        <f t="shared" si="16"/>
        <v>0</v>
      </c>
      <c r="BD10" s="6">
        <f t="shared" si="17"/>
        <v>0</v>
      </c>
    </row>
    <row r="11" spans="1:58" x14ac:dyDescent="0.25">
      <c r="A11" s="2">
        <v>4</v>
      </c>
      <c r="B11" s="5"/>
      <c r="C11" s="5"/>
      <c r="U11" s="6" t="e">
        <f>GETPIVOTDATA("Avg",'pivot times'!$A$3,"action","e0","world_size",10000,"number_of_steps_between_file_dumps",1,"omp_get_max_threads",A11)</f>
        <v>#REF!</v>
      </c>
      <c r="V11" s="6" t="e">
        <f>GETPIVOTDATA("StdDevp",'pivot times'!$A$3,"action","e0","world_size",10000,"number_of_steps_between_file_dumps",1,"omp_get_max_threads",A11)</f>
        <v>#REF!</v>
      </c>
      <c r="W11" s="6" t="e">
        <f t="shared" si="0"/>
        <v>#REF!</v>
      </c>
      <c r="X11" s="6" t="e">
        <f t="shared" si="1"/>
        <v>#REF!</v>
      </c>
      <c r="Y11" s="6">
        <f>'pivot times'!D11</f>
        <v>0</v>
      </c>
      <c r="Z11" s="6">
        <f>'pivot times'!E11</f>
        <v>0</v>
      </c>
      <c r="AA11" s="6">
        <f t="shared" si="2"/>
        <v>0</v>
      </c>
      <c r="AB11" s="6">
        <f t="shared" si="3"/>
        <v>0</v>
      </c>
      <c r="AC11" s="6">
        <f>'pivot times'!F11</f>
        <v>0</v>
      </c>
      <c r="AD11" s="6">
        <f>'pivot times'!G11</f>
        <v>0</v>
      </c>
      <c r="AE11" s="6">
        <f t="shared" si="4"/>
        <v>0</v>
      </c>
      <c r="AF11" s="6">
        <f t="shared" si="5"/>
        <v>0</v>
      </c>
      <c r="AG11" s="6">
        <f>'pivot times'!H11</f>
        <v>0</v>
      </c>
      <c r="AH11" s="6">
        <f>'pivot times'!I11</f>
        <v>0</v>
      </c>
      <c r="AI11" s="6">
        <f t="shared" si="6"/>
        <v>0</v>
      </c>
      <c r="AJ11" s="6">
        <f t="shared" si="7"/>
        <v>0</v>
      </c>
      <c r="AK11" s="6">
        <f>'pivot times'!J11</f>
        <v>0</v>
      </c>
      <c r="AL11" s="6">
        <f>'pivot times'!K11</f>
        <v>0</v>
      </c>
      <c r="AM11" s="6">
        <f t="shared" si="8"/>
        <v>0</v>
      </c>
      <c r="AN11" s="6">
        <f t="shared" si="9"/>
        <v>0</v>
      </c>
      <c r="AO11" s="6">
        <f>'pivot times'!L11</f>
        <v>0</v>
      </c>
      <c r="AP11" s="6">
        <f>'pivot times'!M11</f>
        <v>0</v>
      </c>
      <c r="AQ11" s="6">
        <f t="shared" si="10"/>
        <v>0</v>
      </c>
      <c r="AR11" s="6">
        <f t="shared" si="11"/>
        <v>0</v>
      </c>
      <c r="AS11" s="6">
        <f>'pivot times'!N11</f>
        <v>0</v>
      </c>
      <c r="AT11" s="6">
        <f>'pivot times'!O11</f>
        <v>0</v>
      </c>
      <c r="AU11" s="6">
        <f t="shared" si="12"/>
        <v>0</v>
      </c>
      <c r="AV11" s="6">
        <f t="shared" si="13"/>
        <v>0</v>
      </c>
      <c r="AW11" s="6">
        <f>'pivot times'!P11</f>
        <v>0</v>
      </c>
      <c r="AX11" s="6">
        <f>'pivot times'!Q11</f>
        <v>0</v>
      </c>
      <c r="AY11" s="6">
        <f t="shared" si="14"/>
        <v>0</v>
      </c>
      <c r="AZ11" s="6">
        <f t="shared" si="15"/>
        <v>0</v>
      </c>
      <c r="BA11" s="6">
        <f>'pivot times'!R11</f>
        <v>0</v>
      </c>
      <c r="BB11" s="6">
        <f>'pivot times'!S11</f>
        <v>0</v>
      </c>
      <c r="BC11" s="6">
        <f t="shared" si="16"/>
        <v>0</v>
      </c>
      <c r="BD11" s="6">
        <f t="shared" si="17"/>
        <v>0</v>
      </c>
    </row>
    <row r="12" spans="1:58" x14ac:dyDescent="0.25">
      <c r="A12" s="3">
        <v>8000</v>
      </c>
      <c r="B12" s="5">
        <v>29.9766078</v>
      </c>
      <c r="C12" s="5">
        <v>1.4143613999999998</v>
      </c>
      <c r="U12" s="6" t="e">
        <f>GETPIVOTDATA("Avg",'pivot times'!$A$3,"action","e0","world_size",10000,"number_of_steps_between_file_dumps",1,"omp_get_max_threads",A12)</f>
        <v>#REF!</v>
      </c>
      <c r="V12" s="6" t="e">
        <f>GETPIVOTDATA("StdDevp",'pivot times'!$A$3,"action","e0","world_size",10000,"number_of_steps_between_file_dumps",1,"omp_get_max_threads",A12)</f>
        <v>#REF!</v>
      </c>
      <c r="W12" s="6" t="e">
        <f t="shared" si="0"/>
        <v>#REF!</v>
      </c>
      <c r="X12" s="6" t="e">
        <f t="shared" si="1"/>
        <v>#REF!</v>
      </c>
      <c r="Y12" s="6">
        <f>'pivot times'!D12</f>
        <v>1.4143613999999998</v>
      </c>
      <c r="Z12" s="6">
        <f>'pivot times'!E12</f>
        <v>8.0558087669955813E-2</v>
      </c>
      <c r="AA12" s="6">
        <f t="shared" si="2"/>
        <v>1.1726871369901324</v>
      </c>
      <c r="AB12" s="6">
        <f t="shared" si="3"/>
        <v>1.6560356630098672</v>
      </c>
      <c r="AC12" s="6">
        <f>'pivot times'!F12</f>
        <v>0</v>
      </c>
      <c r="AD12" s="6">
        <f>'pivot times'!G12</f>
        <v>0</v>
      </c>
      <c r="AE12" s="6">
        <f t="shared" si="4"/>
        <v>0</v>
      </c>
      <c r="AF12" s="6">
        <f t="shared" si="5"/>
        <v>0</v>
      </c>
      <c r="AG12" s="6">
        <f>'pivot times'!H12</f>
        <v>0</v>
      </c>
      <c r="AH12" s="6">
        <f>'pivot times'!I12</f>
        <v>0</v>
      </c>
      <c r="AI12" s="6">
        <f t="shared" si="6"/>
        <v>0</v>
      </c>
      <c r="AJ12" s="6">
        <f t="shared" si="7"/>
        <v>0</v>
      </c>
      <c r="AK12" s="6">
        <f>'pivot times'!J12</f>
        <v>0</v>
      </c>
      <c r="AL12" s="6">
        <f>'pivot times'!K12</f>
        <v>0</v>
      </c>
      <c r="AM12" s="6">
        <f t="shared" si="8"/>
        <v>0</v>
      </c>
      <c r="AN12" s="6">
        <f t="shared" si="9"/>
        <v>0</v>
      </c>
      <c r="AO12" s="6">
        <f>'pivot times'!L12</f>
        <v>0</v>
      </c>
      <c r="AP12" s="6">
        <f>'pivot times'!M12</f>
        <v>0</v>
      </c>
      <c r="AQ12" s="6">
        <f t="shared" si="10"/>
        <v>0</v>
      </c>
      <c r="AR12" s="6">
        <f t="shared" si="11"/>
        <v>0</v>
      </c>
      <c r="AS12" s="6">
        <f>'pivot times'!N12</f>
        <v>0</v>
      </c>
      <c r="AT12" s="6">
        <f>'pivot times'!O12</f>
        <v>0</v>
      </c>
      <c r="AU12" s="6">
        <f t="shared" si="12"/>
        <v>0</v>
      </c>
      <c r="AV12" s="6">
        <f t="shared" si="13"/>
        <v>0</v>
      </c>
      <c r="AW12" s="6">
        <f>'pivot times'!P12</f>
        <v>0</v>
      </c>
      <c r="AX12" s="6">
        <f>'pivot times'!Q12</f>
        <v>0</v>
      </c>
      <c r="AY12" s="6">
        <f t="shared" si="14"/>
        <v>0</v>
      </c>
      <c r="AZ12" s="6">
        <f t="shared" si="15"/>
        <v>0</v>
      </c>
      <c r="BA12" s="6">
        <f>'pivot times'!R12</f>
        <v>0</v>
      </c>
      <c r="BB12" s="6">
        <f>'pivot times'!S12</f>
        <v>0</v>
      </c>
      <c r="BC12" s="6">
        <f t="shared" si="16"/>
        <v>0</v>
      </c>
      <c r="BD12" s="6">
        <f t="shared" si="17"/>
        <v>0</v>
      </c>
    </row>
    <row r="13" spans="1:58" x14ac:dyDescent="0.25">
      <c r="A13" s="2">
        <v>8</v>
      </c>
      <c r="B13" s="5"/>
      <c r="C13" s="5"/>
      <c r="U13" s="6" t="e">
        <f>GETPIVOTDATA("Avg",'pivot times'!$A$3,"action","e0","world_size",10000,"number_of_steps_between_file_dumps",1,"omp_get_max_threads",A13)</f>
        <v>#REF!</v>
      </c>
      <c r="V13" s="6" t="e">
        <f>GETPIVOTDATA("StdDevp",'pivot times'!$A$3,"action","e0","world_size",10000,"number_of_steps_between_file_dumps",1,"omp_get_max_threads",A13)</f>
        <v>#REF!</v>
      </c>
      <c r="W13" s="6" t="e">
        <f t="shared" si="0"/>
        <v>#REF!</v>
      </c>
      <c r="X13" s="6" t="e">
        <f t="shared" si="1"/>
        <v>#REF!</v>
      </c>
      <c r="Y13" s="6">
        <f>'pivot times'!D13</f>
        <v>0</v>
      </c>
      <c r="Z13" s="6">
        <f>'pivot times'!E13</f>
        <v>0</v>
      </c>
      <c r="AA13" s="6">
        <f t="shared" si="2"/>
        <v>0</v>
      </c>
      <c r="AB13" s="6">
        <f t="shared" si="3"/>
        <v>0</v>
      </c>
      <c r="AC13" s="6">
        <f>'pivot times'!F13</f>
        <v>0</v>
      </c>
      <c r="AD13" s="6">
        <f>'pivot times'!G13</f>
        <v>0</v>
      </c>
      <c r="AE13" s="6">
        <f t="shared" si="4"/>
        <v>0</v>
      </c>
      <c r="AF13" s="6">
        <f t="shared" si="5"/>
        <v>0</v>
      </c>
      <c r="AG13" s="6">
        <f>'pivot times'!H13</f>
        <v>0</v>
      </c>
      <c r="AH13" s="6">
        <f>'pivot times'!I13</f>
        <v>0</v>
      </c>
      <c r="AI13" s="6">
        <f t="shared" si="6"/>
        <v>0</v>
      </c>
      <c r="AJ13" s="6">
        <f t="shared" si="7"/>
        <v>0</v>
      </c>
      <c r="AK13" s="6">
        <f>'pivot times'!J13</f>
        <v>0</v>
      </c>
      <c r="AL13" s="6">
        <f>'pivot times'!K13</f>
        <v>0</v>
      </c>
      <c r="AM13" s="6">
        <f t="shared" si="8"/>
        <v>0</v>
      </c>
      <c r="AN13" s="6">
        <f t="shared" si="9"/>
        <v>0</v>
      </c>
      <c r="AO13" s="6">
        <f>'pivot times'!L13</f>
        <v>0</v>
      </c>
      <c r="AP13" s="6">
        <f>'pivot times'!M13</f>
        <v>0</v>
      </c>
      <c r="AQ13" s="6">
        <f t="shared" si="10"/>
        <v>0</v>
      </c>
      <c r="AR13" s="6">
        <f t="shared" si="11"/>
        <v>0</v>
      </c>
      <c r="AS13" s="6">
        <f>'pivot times'!N13</f>
        <v>0</v>
      </c>
      <c r="AT13" s="6">
        <f>'pivot times'!O13</f>
        <v>0</v>
      </c>
      <c r="AU13" s="6">
        <f t="shared" si="12"/>
        <v>0</v>
      </c>
      <c r="AV13" s="6">
        <f t="shared" si="13"/>
        <v>0</v>
      </c>
      <c r="AW13" s="6">
        <f>'pivot times'!P13</f>
        <v>0</v>
      </c>
      <c r="AX13" s="6">
        <f>'pivot times'!Q13</f>
        <v>0</v>
      </c>
      <c r="AY13" s="6">
        <f t="shared" si="14"/>
        <v>0</v>
      </c>
      <c r="AZ13" s="6">
        <f t="shared" si="15"/>
        <v>0</v>
      </c>
      <c r="BA13" s="6">
        <f>'pivot times'!R13</f>
        <v>0</v>
      </c>
      <c r="BB13" s="6">
        <f>'pivot times'!S13</f>
        <v>0</v>
      </c>
      <c r="BC13" s="6">
        <f t="shared" si="16"/>
        <v>0</v>
      </c>
      <c r="BD13" s="6">
        <f t="shared" si="17"/>
        <v>0</v>
      </c>
    </row>
    <row r="14" spans="1:58" x14ac:dyDescent="0.25">
      <c r="A14" s="3">
        <v>11314</v>
      </c>
      <c r="B14" s="5">
        <v>29.818785000000002</v>
      </c>
      <c r="C14" s="5">
        <v>1.4580714000000001</v>
      </c>
      <c r="U14" s="6" t="e">
        <f>GETPIVOTDATA("Avg",'pivot times'!$A$3,"action","e0","world_size",10000,"number_of_steps_between_file_dumps",1,"omp_get_max_threads",A14)</f>
        <v>#REF!</v>
      </c>
      <c r="V14" s="6" t="e">
        <f>GETPIVOTDATA("StdDevp",'pivot times'!$A$3,"action","e0","world_size",10000,"number_of_steps_between_file_dumps",1,"omp_get_max_threads",A14)</f>
        <v>#REF!</v>
      </c>
      <c r="W14" s="6" t="e">
        <f t="shared" si="0"/>
        <v>#REF!</v>
      </c>
      <c r="X14" s="6" t="e">
        <f t="shared" si="1"/>
        <v>#REF!</v>
      </c>
      <c r="Y14" s="6">
        <f>'pivot times'!D14</f>
        <v>1.4580714000000001</v>
      </c>
      <c r="Z14" s="6">
        <f>'pivot times'!E14</f>
        <v>7.4850709709302788E-3</v>
      </c>
      <c r="AA14" s="6">
        <f t="shared" si="2"/>
        <v>1.4356161870872093</v>
      </c>
      <c r="AB14" s="6">
        <f t="shared" si="3"/>
        <v>1.480526612912791</v>
      </c>
      <c r="AC14" s="6">
        <f>'pivot times'!F14</f>
        <v>0</v>
      </c>
      <c r="AD14" s="6">
        <f>'pivot times'!G14</f>
        <v>0</v>
      </c>
      <c r="AE14" s="6">
        <f t="shared" si="4"/>
        <v>0</v>
      </c>
      <c r="AF14" s="6">
        <f t="shared" si="5"/>
        <v>0</v>
      </c>
      <c r="AG14" s="6">
        <f>'pivot times'!H14</f>
        <v>0</v>
      </c>
      <c r="AH14" s="6">
        <f>'pivot times'!I14</f>
        <v>0</v>
      </c>
      <c r="AI14" s="6">
        <f t="shared" si="6"/>
        <v>0</v>
      </c>
      <c r="AJ14" s="6">
        <f t="shared" si="7"/>
        <v>0</v>
      </c>
      <c r="AK14" s="6">
        <f>'pivot times'!J14</f>
        <v>0</v>
      </c>
      <c r="AL14" s="6">
        <f>'pivot times'!K14</f>
        <v>0</v>
      </c>
      <c r="AM14" s="6">
        <f t="shared" si="8"/>
        <v>0</v>
      </c>
      <c r="AN14" s="6">
        <f t="shared" si="9"/>
        <v>0</v>
      </c>
      <c r="AO14" s="6">
        <f>'pivot times'!L14</f>
        <v>0</v>
      </c>
      <c r="AP14" s="6">
        <f>'pivot times'!M14</f>
        <v>0</v>
      </c>
      <c r="AQ14" s="6">
        <f t="shared" si="10"/>
        <v>0</v>
      </c>
      <c r="AR14" s="6">
        <f t="shared" si="11"/>
        <v>0</v>
      </c>
      <c r="AS14" s="6">
        <f>'pivot times'!N14</f>
        <v>0</v>
      </c>
      <c r="AT14" s="6">
        <f>'pivot times'!O14</f>
        <v>0</v>
      </c>
      <c r="AU14" s="6">
        <f t="shared" si="12"/>
        <v>0</v>
      </c>
      <c r="AV14" s="6">
        <f t="shared" si="13"/>
        <v>0</v>
      </c>
      <c r="AW14" s="6">
        <f>'pivot times'!P14</f>
        <v>0</v>
      </c>
      <c r="AX14" s="6">
        <f>'pivot times'!Q14</f>
        <v>0</v>
      </c>
      <c r="AY14" s="6">
        <f t="shared" si="14"/>
        <v>0</v>
      </c>
      <c r="AZ14" s="6">
        <f t="shared" si="15"/>
        <v>0</v>
      </c>
      <c r="BA14" s="6">
        <f>'pivot times'!R14</f>
        <v>0</v>
      </c>
      <c r="BB14" s="6">
        <f>'pivot times'!S14</f>
        <v>0</v>
      </c>
      <c r="BC14" s="6">
        <f t="shared" si="16"/>
        <v>0</v>
      </c>
      <c r="BD14" s="6">
        <f t="shared" si="17"/>
        <v>0</v>
      </c>
    </row>
    <row r="15" spans="1:58" x14ac:dyDescent="0.25">
      <c r="A15" s="2">
        <v>16</v>
      </c>
      <c r="B15" s="5"/>
      <c r="C15" s="5"/>
      <c r="U15" s="6" t="e">
        <f>GETPIVOTDATA("Avg",'pivot times'!$A$3,"action","e0","world_size",10000,"number_of_steps_between_file_dumps",1,"omp_get_max_threads",A15)</f>
        <v>#REF!</v>
      </c>
      <c r="V15" s="6" t="e">
        <f>GETPIVOTDATA("StdDevp",'pivot times'!$A$3,"action","e0","world_size",10000,"number_of_steps_between_file_dumps",1,"omp_get_max_threads",A15)</f>
        <v>#REF!</v>
      </c>
      <c r="W15" s="6" t="e">
        <f t="shared" si="0"/>
        <v>#REF!</v>
      </c>
      <c r="X15" s="6" t="e">
        <f t="shared" si="1"/>
        <v>#REF!</v>
      </c>
      <c r="Y15" s="6">
        <f>'pivot times'!D15</f>
        <v>0</v>
      </c>
      <c r="Z15" s="6">
        <f>'pivot times'!E15</f>
        <v>0</v>
      </c>
      <c r="AA15" s="6">
        <f t="shared" si="2"/>
        <v>0</v>
      </c>
      <c r="AB15" s="6">
        <f t="shared" si="3"/>
        <v>0</v>
      </c>
      <c r="AC15" s="6">
        <f>'pivot times'!F15</f>
        <v>0</v>
      </c>
      <c r="AD15" s="6">
        <f>'pivot times'!G15</f>
        <v>0</v>
      </c>
      <c r="AE15" s="6">
        <f t="shared" si="4"/>
        <v>0</v>
      </c>
      <c r="AF15" s="6">
        <f t="shared" si="5"/>
        <v>0</v>
      </c>
      <c r="AG15" s="6">
        <f>'pivot times'!H15</f>
        <v>0</v>
      </c>
      <c r="AH15" s="6">
        <f>'pivot times'!I15</f>
        <v>0</v>
      </c>
      <c r="AI15" s="6">
        <f t="shared" si="6"/>
        <v>0</v>
      </c>
      <c r="AJ15" s="6">
        <f t="shared" si="7"/>
        <v>0</v>
      </c>
      <c r="AK15" s="6">
        <f>'pivot times'!J15</f>
        <v>0</v>
      </c>
      <c r="AL15" s="6">
        <f>'pivot times'!K15</f>
        <v>0</v>
      </c>
      <c r="AM15" s="6">
        <f t="shared" si="8"/>
        <v>0</v>
      </c>
      <c r="AN15" s="6">
        <f t="shared" si="9"/>
        <v>0</v>
      </c>
      <c r="AO15" s="6">
        <f>'pivot times'!L15</f>
        <v>0</v>
      </c>
      <c r="AP15" s="6">
        <f>'pivot times'!M15</f>
        <v>0</v>
      </c>
      <c r="AQ15" s="6">
        <f t="shared" si="10"/>
        <v>0</v>
      </c>
      <c r="AR15" s="6">
        <f t="shared" si="11"/>
        <v>0</v>
      </c>
      <c r="AS15" s="6">
        <f>'pivot times'!N15</f>
        <v>0</v>
      </c>
      <c r="AT15" s="6">
        <f>'pivot times'!O15</f>
        <v>0</v>
      </c>
      <c r="AU15" s="6">
        <f t="shared" si="12"/>
        <v>0</v>
      </c>
      <c r="AV15" s="6">
        <f t="shared" si="13"/>
        <v>0</v>
      </c>
      <c r="AW15" s="6">
        <f>'pivot times'!P15</f>
        <v>0</v>
      </c>
      <c r="AX15" s="6">
        <f>'pivot times'!Q15</f>
        <v>0</v>
      </c>
      <c r="AY15" s="6">
        <f t="shared" si="14"/>
        <v>0</v>
      </c>
      <c r="AZ15" s="6">
        <f t="shared" si="15"/>
        <v>0</v>
      </c>
      <c r="BA15" s="6">
        <f>'pivot times'!R15</f>
        <v>0</v>
      </c>
      <c r="BB15" s="6">
        <f>'pivot times'!S15</f>
        <v>0</v>
      </c>
      <c r="BC15" s="6">
        <f t="shared" si="16"/>
        <v>0</v>
      </c>
      <c r="BD15" s="6">
        <f t="shared" si="17"/>
        <v>0</v>
      </c>
    </row>
    <row r="16" spans="1:58" x14ac:dyDescent="0.25">
      <c r="A16" s="3">
        <v>16000</v>
      </c>
      <c r="B16" s="5">
        <v>30.099915799999998</v>
      </c>
      <c r="C16" s="5">
        <v>1.6969128000000002</v>
      </c>
      <c r="U16" s="6" t="e">
        <f>GETPIVOTDATA("Avg",'pivot times'!$A$3,"action","e0","world_size",10000,"number_of_steps_between_file_dumps",1,"omp_get_max_threads",A16)</f>
        <v>#REF!</v>
      </c>
      <c r="V16" s="6" t="e">
        <f>GETPIVOTDATA("StdDevp",'pivot times'!$A$3,"action","e0","world_size",10000,"number_of_steps_between_file_dumps",1,"omp_get_max_threads",A16)</f>
        <v>#REF!</v>
      </c>
      <c r="W16" s="6" t="e">
        <f t="shared" si="0"/>
        <v>#REF!</v>
      </c>
      <c r="X16" s="6" t="e">
        <f t="shared" si="1"/>
        <v>#REF!</v>
      </c>
      <c r="Y16" s="6">
        <f>'pivot times'!D16</f>
        <v>1.6969128000000002</v>
      </c>
      <c r="Z16" s="6">
        <f>'pivot times'!E16</f>
        <v>7.092608290156617E-2</v>
      </c>
      <c r="AA16" s="6">
        <f t="shared" si="2"/>
        <v>1.4841345512953017</v>
      </c>
      <c r="AB16" s="6">
        <f t="shared" si="3"/>
        <v>1.9096910487046987</v>
      </c>
      <c r="AC16" s="6">
        <f>'pivot times'!F16</f>
        <v>0</v>
      </c>
      <c r="AD16" s="6">
        <f>'pivot times'!G16</f>
        <v>0</v>
      </c>
      <c r="AE16" s="6">
        <f t="shared" si="4"/>
        <v>0</v>
      </c>
      <c r="AF16" s="6">
        <f t="shared" si="5"/>
        <v>0</v>
      </c>
      <c r="AG16" s="6">
        <f>'pivot times'!H16</f>
        <v>0</v>
      </c>
      <c r="AH16" s="6">
        <f>'pivot times'!I16</f>
        <v>0</v>
      </c>
      <c r="AI16" s="6">
        <f t="shared" si="6"/>
        <v>0</v>
      </c>
      <c r="AJ16" s="6">
        <f t="shared" si="7"/>
        <v>0</v>
      </c>
      <c r="AK16" s="6">
        <f>'pivot times'!J16</f>
        <v>0</v>
      </c>
      <c r="AL16" s="6">
        <f>'pivot times'!K16</f>
        <v>0</v>
      </c>
      <c r="AM16" s="6">
        <f t="shared" si="8"/>
        <v>0</v>
      </c>
      <c r="AN16" s="6">
        <f t="shared" si="9"/>
        <v>0</v>
      </c>
      <c r="AO16" s="6">
        <f>'pivot times'!L16</f>
        <v>0</v>
      </c>
      <c r="AP16" s="6">
        <f>'pivot times'!M16</f>
        <v>0</v>
      </c>
      <c r="AQ16" s="6">
        <f t="shared" si="10"/>
        <v>0</v>
      </c>
      <c r="AR16" s="6">
        <f t="shared" si="11"/>
        <v>0</v>
      </c>
      <c r="AS16" s="6">
        <f>'pivot times'!N16</f>
        <v>0</v>
      </c>
      <c r="AT16" s="6">
        <f>'pivot times'!O16</f>
        <v>0</v>
      </c>
      <c r="AU16" s="6">
        <f t="shared" si="12"/>
        <v>0</v>
      </c>
      <c r="AV16" s="6">
        <f t="shared" si="13"/>
        <v>0</v>
      </c>
      <c r="AW16" s="6">
        <f>'pivot times'!P16</f>
        <v>0</v>
      </c>
      <c r="AX16" s="6">
        <f>'pivot times'!Q16</f>
        <v>0</v>
      </c>
      <c r="AY16" s="6">
        <f t="shared" si="14"/>
        <v>0</v>
      </c>
      <c r="AZ16" s="6">
        <f t="shared" si="15"/>
        <v>0</v>
      </c>
      <c r="BA16" s="6">
        <f>'pivot times'!R16</f>
        <v>0</v>
      </c>
      <c r="BB16" s="6">
        <f>'pivot times'!S16</f>
        <v>0</v>
      </c>
      <c r="BC16" s="6">
        <f t="shared" si="16"/>
        <v>0</v>
      </c>
      <c r="BD16" s="6">
        <f t="shared" si="17"/>
        <v>0</v>
      </c>
    </row>
    <row r="17" spans="1:56" x14ac:dyDescent="0.25">
      <c r="A17" s="2">
        <v>32</v>
      </c>
      <c r="B17" s="5"/>
      <c r="C17" s="5"/>
      <c r="U17" s="6" t="e">
        <f>GETPIVOTDATA("Avg",'pivot times'!$A$3,"action","e0","world_size",10000,"number_of_steps_between_file_dumps",1,"omp_get_max_threads",A17)</f>
        <v>#REF!</v>
      </c>
      <c r="V17" s="6" t="e">
        <f>GETPIVOTDATA("StdDevp",'pivot times'!$A$3,"action","e0","world_size",10000,"number_of_steps_between_file_dumps",1,"omp_get_max_threads",A17)</f>
        <v>#REF!</v>
      </c>
      <c r="W17" s="6" t="e">
        <f t="shared" si="0"/>
        <v>#REF!</v>
      </c>
      <c r="X17" s="6" t="e">
        <f t="shared" si="1"/>
        <v>#REF!</v>
      </c>
      <c r="Y17" s="6">
        <f>'pivot times'!D17</f>
        <v>0</v>
      </c>
      <c r="Z17" s="6">
        <f>'pivot times'!E17</f>
        <v>0</v>
      </c>
      <c r="AA17" s="6">
        <f t="shared" si="2"/>
        <v>0</v>
      </c>
      <c r="AB17" s="6">
        <f t="shared" si="3"/>
        <v>0</v>
      </c>
      <c r="AC17" s="6">
        <f>'pivot times'!F17</f>
        <v>0</v>
      </c>
      <c r="AD17" s="6">
        <f>'pivot times'!G17</f>
        <v>0</v>
      </c>
      <c r="AE17" s="6">
        <f t="shared" si="4"/>
        <v>0</v>
      </c>
      <c r="AF17" s="6">
        <f t="shared" si="5"/>
        <v>0</v>
      </c>
      <c r="AG17" s="6">
        <f>'pivot times'!H17</f>
        <v>0</v>
      </c>
      <c r="AH17" s="6">
        <f>'pivot times'!I17</f>
        <v>0</v>
      </c>
      <c r="AI17" s="6">
        <f t="shared" si="6"/>
        <v>0</v>
      </c>
      <c r="AJ17" s="6">
        <f t="shared" si="7"/>
        <v>0</v>
      </c>
      <c r="AK17" s="6">
        <f>'pivot times'!J17</f>
        <v>0</v>
      </c>
      <c r="AL17" s="6">
        <f>'pivot times'!K17</f>
        <v>0</v>
      </c>
      <c r="AM17" s="6">
        <f t="shared" si="8"/>
        <v>0</v>
      </c>
      <c r="AN17" s="6">
        <f t="shared" si="9"/>
        <v>0</v>
      </c>
      <c r="AO17" s="6">
        <f>'pivot times'!L17</f>
        <v>0</v>
      </c>
      <c r="AP17" s="6">
        <f>'pivot times'!M17</f>
        <v>0</v>
      </c>
      <c r="AQ17" s="6">
        <f t="shared" si="10"/>
        <v>0</v>
      </c>
      <c r="AR17" s="6">
        <f t="shared" si="11"/>
        <v>0</v>
      </c>
      <c r="AS17" s="6">
        <f>'pivot times'!N17</f>
        <v>0</v>
      </c>
      <c r="AT17" s="6">
        <f>'pivot times'!O17</f>
        <v>0</v>
      </c>
      <c r="AU17" s="6">
        <f t="shared" si="12"/>
        <v>0</v>
      </c>
      <c r="AV17" s="6">
        <f t="shared" si="13"/>
        <v>0</v>
      </c>
      <c r="AW17" s="6">
        <f>'pivot times'!P17</f>
        <v>0</v>
      </c>
      <c r="AX17" s="6">
        <f>'pivot times'!Q17</f>
        <v>0</v>
      </c>
      <c r="AY17" s="6">
        <f t="shared" si="14"/>
        <v>0</v>
      </c>
      <c r="AZ17" s="6">
        <f t="shared" si="15"/>
        <v>0</v>
      </c>
      <c r="BA17" s="6">
        <f>'pivot times'!R17</f>
        <v>0</v>
      </c>
      <c r="BB17" s="6">
        <f>'pivot times'!S17</f>
        <v>0</v>
      </c>
      <c r="BC17" s="6">
        <f t="shared" si="16"/>
        <v>0</v>
      </c>
      <c r="BD17" s="6">
        <f t="shared" si="17"/>
        <v>0</v>
      </c>
    </row>
    <row r="18" spans="1:56" x14ac:dyDescent="0.25">
      <c r="A18" s="3">
        <v>22627</v>
      </c>
      <c r="B18" s="5">
        <v>30.5554144</v>
      </c>
      <c r="C18" s="5">
        <v>2.0016759999999998</v>
      </c>
      <c r="U18" s="6" t="e">
        <f>GETPIVOTDATA("Avg",'pivot times'!$A$3,"action","e0","world_size",10000,"number_of_steps_between_file_dumps",1,"omp_get_max_threads",A18)</f>
        <v>#REF!</v>
      </c>
      <c r="V18" s="6" t="e">
        <f>GETPIVOTDATA("StdDevp",'pivot times'!$A$3,"action","e0","world_size",10000,"number_of_steps_between_file_dumps",1,"omp_get_max_threads",A18)</f>
        <v>#REF!</v>
      </c>
      <c r="W18" s="6" t="e">
        <f t="shared" si="0"/>
        <v>#REF!</v>
      </c>
      <c r="X18" s="6" t="e">
        <f t="shared" si="1"/>
        <v>#REF!</v>
      </c>
      <c r="Y18" s="6">
        <f>'pivot times'!D18</f>
        <v>2.0016759999999998</v>
      </c>
      <c r="Z18" s="6">
        <f>'pivot times'!E18</f>
        <v>6.7991912413172637E-2</v>
      </c>
      <c r="AA18" s="6">
        <f t="shared" si="2"/>
        <v>1.7977002627604819</v>
      </c>
      <c r="AB18" s="6">
        <f t="shared" si="3"/>
        <v>2.2056517372395179</v>
      </c>
      <c r="AC18" s="6">
        <f>'pivot times'!F18</f>
        <v>0</v>
      </c>
      <c r="AD18" s="6">
        <f>'pivot times'!G18</f>
        <v>0</v>
      </c>
      <c r="AE18" s="6">
        <f t="shared" si="4"/>
        <v>0</v>
      </c>
      <c r="AF18" s="6">
        <f t="shared" si="5"/>
        <v>0</v>
      </c>
      <c r="AG18" s="6">
        <f>'pivot times'!H18</f>
        <v>0</v>
      </c>
      <c r="AH18" s="6">
        <f>'pivot times'!I18</f>
        <v>0</v>
      </c>
      <c r="AI18" s="6">
        <f t="shared" si="6"/>
        <v>0</v>
      </c>
      <c r="AJ18" s="6">
        <f t="shared" si="7"/>
        <v>0</v>
      </c>
      <c r="AK18" s="6">
        <f>'pivot times'!J18</f>
        <v>0</v>
      </c>
      <c r="AL18" s="6">
        <f>'pivot times'!K18</f>
        <v>0</v>
      </c>
      <c r="AM18" s="6">
        <f t="shared" si="8"/>
        <v>0</v>
      </c>
      <c r="AN18" s="6">
        <f t="shared" si="9"/>
        <v>0</v>
      </c>
      <c r="AO18" s="6">
        <f>'pivot times'!L18</f>
        <v>0</v>
      </c>
      <c r="AP18" s="6">
        <f>'pivot times'!M18</f>
        <v>0</v>
      </c>
      <c r="AQ18" s="6">
        <f t="shared" si="10"/>
        <v>0</v>
      </c>
      <c r="AR18" s="6">
        <f t="shared" si="11"/>
        <v>0</v>
      </c>
      <c r="AS18" s="6">
        <f>'pivot times'!N18</f>
        <v>0</v>
      </c>
      <c r="AT18" s="6">
        <f>'pivot times'!O18</f>
        <v>0</v>
      </c>
      <c r="AU18" s="6">
        <f t="shared" si="12"/>
        <v>0</v>
      </c>
      <c r="AV18" s="6">
        <f t="shared" si="13"/>
        <v>0</v>
      </c>
      <c r="AW18" s="6">
        <f>'pivot times'!P18</f>
        <v>0</v>
      </c>
      <c r="AX18" s="6">
        <f>'pivot times'!Q18</f>
        <v>0</v>
      </c>
      <c r="AY18" s="6">
        <f t="shared" si="14"/>
        <v>0</v>
      </c>
      <c r="AZ18" s="6">
        <f t="shared" si="15"/>
        <v>0</v>
      </c>
      <c r="BA18" s="6">
        <f>'pivot times'!R18</f>
        <v>0</v>
      </c>
      <c r="BB18" s="6">
        <f>'pivot times'!S18</f>
        <v>0</v>
      </c>
      <c r="BC18" s="6">
        <f t="shared" si="16"/>
        <v>0</v>
      </c>
      <c r="BD18" s="6">
        <f t="shared" si="17"/>
        <v>0</v>
      </c>
    </row>
    <row r="19" spans="1:56" x14ac:dyDescent="0.25">
      <c r="A19" s="2">
        <v>64</v>
      </c>
      <c r="B19" s="5"/>
      <c r="C19" s="5"/>
      <c r="U19" s="6" t="e">
        <f>GETPIVOTDATA("Avg",'pivot times'!$A$3,"action","e0","world_size",10000,"number_of_steps_between_file_dumps",1,"omp_get_max_threads",A19)</f>
        <v>#REF!</v>
      </c>
      <c r="V19" s="6" t="e">
        <f>GETPIVOTDATA("StdDevp",'pivot times'!$A$3,"action","e0","world_size",10000,"number_of_steps_between_file_dumps",1,"omp_get_max_threads",A19)</f>
        <v>#REF!</v>
      </c>
      <c r="W19" s="6" t="e">
        <f t="shared" si="0"/>
        <v>#REF!</v>
      </c>
      <c r="X19" s="6" t="e">
        <f t="shared" si="1"/>
        <v>#REF!</v>
      </c>
      <c r="Y19" s="6">
        <f>'pivot times'!D19</f>
        <v>0</v>
      </c>
      <c r="Z19" s="6">
        <f>'pivot times'!E19</f>
        <v>0</v>
      </c>
      <c r="AA19" s="6">
        <f t="shared" si="2"/>
        <v>0</v>
      </c>
      <c r="AB19" s="6">
        <f t="shared" si="3"/>
        <v>0</v>
      </c>
      <c r="AC19" s="6">
        <f>'pivot times'!F19</f>
        <v>0</v>
      </c>
      <c r="AD19" s="6">
        <f>'pivot times'!G19</f>
        <v>0</v>
      </c>
      <c r="AE19" s="6">
        <f t="shared" si="4"/>
        <v>0</v>
      </c>
      <c r="AF19" s="6">
        <f t="shared" si="5"/>
        <v>0</v>
      </c>
      <c r="AG19" s="6">
        <f>'pivot times'!H19</f>
        <v>0</v>
      </c>
      <c r="AH19" s="6">
        <f>'pivot times'!I19</f>
        <v>0</v>
      </c>
      <c r="AI19" s="6">
        <f t="shared" si="6"/>
        <v>0</v>
      </c>
      <c r="AJ19" s="6">
        <f t="shared" si="7"/>
        <v>0</v>
      </c>
      <c r="AK19" s="6">
        <f>'pivot times'!J19</f>
        <v>0</v>
      </c>
      <c r="AL19" s="6">
        <f>'pivot times'!K19</f>
        <v>0</v>
      </c>
      <c r="AM19" s="6">
        <f t="shared" si="8"/>
        <v>0</v>
      </c>
      <c r="AN19" s="6">
        <f t="shared" si="9"/>
        <v>0</v>
      </c>
      <c r="AO19" s="6">
        <f>'pivot times'!L19</f>
        <v>0</v>
      </c>
      <c r="AP19" s="6">
        <f>'pivot times'!M19</f>
        <v>0</v>
      </c>
      <c r="AQ19" s="6">
        <f t="shared" si="10"/>
        <v>0</v>
      </c>
      <c r="AR19" s="6">
        <f t="shared" si="11"/>
        <v>0</v>
      </c>
      <c r="AS19" s="6">
        <f>'pivot times'!N19</f>
        <v>0</v>
      </c>
      <c r="AT19" s="6">
        <f>'pivot times'!O19</f>
        <v>0</v>
      </c>
      <c r="AU19" s="6">
        <f t="shared" si="12"/>
        <v>0</v>
      </c>
      <c r="AV19" s="6">
        <f t="shared" si="13"/>
        <v>0</v>
      </c>
      <c r="AW19" s="6">
        <f>'pivot times'!P19</f>
        <v>0</v>
      </c>
      <c r="AX19" s="6">
        <f>'pivot times'!Q19</f>
        <v>0</v>
      </c>
      <c r="AY19" s="6">
        <f t="shared" si="14"/>
        <v>0</v>
      </c>
      <c r="AZ19" s="6">
        <f t="shared" si="15"/>
        <v>0</v>
      </c>
      <c r="BA19" s="6">
        <f>'pivot times'!R19</f>
        <v>0</v>
      </c>
      <c r="BB19" s="6">
        <f>'pivot times'!S19</f>
        <v>0</v>
      </c>
      <c r="BC19" s="6">
        <f t="shared" si="16"/>
        <v>0</v>
      </c>
      <c r="BD19" s="6">
        <f t="shared" si="17"/>
        <v>0</v>
      </c>
    </row>
    <row r="20" spans="1:56" x14ac:dyDescent="0.25">
      <c r="A20" s="3">
        <v>32000</v>
      </c>
      <c r="B20" s="5">
        <v>33.175865599999995</v>
      </c>
      <c r="C20" s="5">
        <v>2.2612892000000002</v>
      </c>
      <c r="U20" s="6" t="e">
        <f>GETPIVOTDATA("Avg",'pivot times'!$A$3,"action","e0","world_size",10000,"number_of_steps_between_file_dumps",1,"omp_get_max_threads",A20)</f>
        <v>#REF!</v>
      </c>
      <c r="V20" s="6" t="e">
        <f>GETPIVOTDATA("StdDevp",'pivot times'!$A$3,"action","e0","world_size",10000,"number_of_steps_between_file_dumps",1,"omp_get_max_threads",A20)</f>
        <v>#REF!</v>
      </c>
      <c r="W20" s="6" t="e">
        <f t="shared" si="0"/>
        <v>#REF!</v>
      </c>
      <c r="X20" s="6" t="e">
        <f t="shared" si="1"/>
        <v>#REF!</v>
      </c>
      <c r="Y20" s="6">
        <f>'pivot times'!D20</f>
        <v>2.2612892000000002</v>
      </c>
      <c r="Z20" s="6">
        <f>'pivot times'!E20</f>
        <v>3.2750214212409562E-2</v>
      </c>
      <c r="AA20" s="6">
        <f t="shared" si="2"/>
        <v>2.1630385573627717</v>
      </c>
      <c r="AB20" s="6">
        <f t="shared" si="3"/>
        <v>2.3595398426372287</v>
      </c>
      <c r="AC20" s="6">
        <f>'pivot times'!F20</f>
        <v>0</v>
      </c>
      <c r="AD20" s="6">
        <f>'pivot times'!G20</f>
        <v>0</v>
      </c>
      <c r="AE20" s="6">
        <f t="shared" si="4"/>
        <v>0</v>
      </c>
      <c r="AF20" s="6">
        <f t="shared" si="5"/>
        <v>0</v>
      </c>
      <c r="AG20" s="6">
        <f>'pivot times'!H20</f>
        <v>0</v>
      </c>
      <c r="AH20" s="6">
        <f>'pivot times'!I20</f>
        <v>0</v>
      </c>
      <c r="AI20" s="6">
        <f t="shared" si="6"/>
        <v>0</v>
      </c>
      <c r="AJ20" s="6">
        <f t="shared" si="7"/>
        <v>0</v>
      </c>
      <c r="AK20" s="6">
        <f>'pivot times'!J20</f>
        <v>0</v>
      </c>
      <c r="AL20" s="6">
        <f>'pivot times'!K20</f>
        <v>0</v>
      </c>
      <c r="AM20" s="6">
        <f t="shared" si="8"/>
        <v>0</v>
      </c>
      <c r="AN20" s="6">
        <f t="shared" si="9"/>
        <v>0</v>
      </c>
      <c r="AO20" s="6">
        <f>'pivot times'!L20</f>
        <v>0</v>
      </c>
      <c r="AP20" s="6">
        <f>'pivot times'!M20</f>
        <v>0</v>
      </c>
      <c r="AQ20" s="6">
        <f t="shared" si="10"/>
        <v>0</v>
      </c>
      <c r="AR20" s="6">
        <f t="shared" si="11"/>
        <v>0</v>
      </c>
      <c r="AS20" s="6">
        <f>'pivot times'!N20</f>
        <v>0</v>
      </c>
      <c r="AT20" s="6">
        <f>'pivot times'!O20</f>
        <v>0</v>
      </c>
      <c r="AU20" s="6">
        <f t="shared" si="12"/>
        <v>0</v>
      </c>
      <c r="AV20" s="6">
        <f t="shared" si="13"/>
        <v>0</v>
      </c>
      <c r="AW20" s="6">
        <f>'pivot times'!P20</f>
        <v>0</v>
      </c>
      <c r="AX20" s="6">
        <f>'pivot times'!Q20</f>
        <v>0</v>
      </c>
      <c r="AY20" s="6">
        <f t="shared" si="14"/>
        <v>0</v>
      </c>
      <c r="AZ20" s="6">
        <f t="shared" si="15"/>
        <v>0</v>
      </c>
      <c r="BA20" s="6">
        <f>'pivot times'!R20</f>
        <v>0</v>
      </c>
      <c r="BB20" s="6">
        <f>'pivot times'!S20</f>
        <v>0</v>
      </c>
      <c r="BC20" s="6">
        <f t="shared" si="16"/>
        <v>0</v>
      </c>
      <c r="BD20" s="6">
        <f t="shared" si="17"/>
        <v>0</v>
      </c>
    </row>
    <row r="21" spans="1:56" x14ac:dyDescent="0.25">
      <c r="U21" s="6" t="e">
        <f>GETPIVOTDATA("Avg",'pivot times'!$A$3,"action","e0","world_size",10000,"number_of_steps_between_file_dumps",1,"omp_get_max_threads",A21)</f>
        <v>#REF!</v>
      </c>
      <c r="V21" s="6" t="e">
        <f>GETPIVOTDATA("StdDevp",'pivot times'!$A$3,"action","e0","world_size",10000,"number_of_steps_between_file_dumps",1,"omp_get_max_threads",A21)</f>
        <v>#REF!</v>
      </c>
      <c r="W21" s="6" t="e">
        <f t="shared" si="0"/>
        <v>#REF!</v>
      </c>
      <c r="X21" s="6" t="e">
        <f t="shared" si="1"/>
        <v>#REF!</v>
      </c>
      <c r="Y21" s="6">
        <f>'pivot times'!D21</f>
        <v>0</v>
      </c>
      <c r="Z21" s="6">
        <f>'pivot times'!E21</f>
        <v>0</v>
      </c>
      <c r="AA21" s="6">
        <f t="shared" si="2"/>
        <v>0</v>
      </c>
      <c r="AB21" s="6">
        <f t="shared" si="3"/>
        <v>0</v>
      </c>
      <c r="AC21" s="6">
        <f>'pivot times'!F21</f>
        <v>0</v>
      </c>
      <c r="AD21" s="6">
        <f>'pivot times'!G21</f>
        <v>0</v>
      </c>
      <c r="AE21" s="6">
        <f t="shared" si="4"/>
        <v>0</v>
      </c>
      <c r="AF21" s="6">
        <f t="shared" si="5"/>
        <v>0</v>
      </c>
      <c r="AG21" s="6">
        <f>'pivot times'!H21</f>
        <v>0</v>
      </c>
      <c r="AH21" s="6">
        <f>'pivot times'!I21</f>
        <v>0</v>
      </c>
      <c r="AI21" s="6">
        <f t="shared" si="6"/>
        <v>0</v>
      </c>
      <c r="AJ21" s="6">
        <f t="shared" si="7"/>
        <v>0</v>
      </c>
      <c r="AK21" s="6">
        <f>'pivot times'!J21</f>
        <v>0</v>
      </c>
      <c r="AL21" s="6">
        <f>'pivot times'!K21</f>
        <v>0</v>
      </c>
      <c r="AM21" s="6">
        <f t="shared" si="8"/>
        <v>0</v>
      </c>
      <c r="AN21" s="6">
        <f t="shared" si="9"/>
        <v>0</v>
      </c>
      <c r="AO21" s="6">
        <f>'pivot times'!L21</f>
        <v>0</v>
      </c>
      <c r="AP21" s="6">
        <f>'pivot times'!M21</f>
        <v>0</v>
      </c>
      <c r="AQ21" s="6">
        <f t="shared" si="10"/>
        <v>0</v>
      </c>
      <c r="AR21" s="6">
        <f t="shared" si="11"/>
        <v>0</v>
      </c>
      <c r="AS21" s="6">
        <f>'pivot times'!N21</f>
        <v>0</v>
      </c>
      <c r="AT21" s="6">
        <f>'pivot times'!O21</f>
        <v>0</v>
      </c>
      <c r="AU21" s="6">
        <f t="shared" si="12"/>
        <v>0</v>
      </c>
      <c r="AV21" s="6">
        <f t="shared" si="13"/>
        <v>0</v>
      </c>
      <c r="AW21" s="6">
        <f>'pivot times'!P21</f>
        <v>0</v>
      </c>
      <c r="AX21" s="6">
        <f>'pivot times'!Q21</f>
        <v>0</v>
      </c>
      <c r="AY21" s="6">
        <f t="shared" si="14"/>
        <v>0</v>
      </c>
      <c r="AZ21" s="6">
        <f t="shared" si="15"/>
        <v>0</v>
      </c>
      <c r="BA21" s="6">
        <f>'pivot times'!R21</f>
        <v>0</v>
      </c>
      <c r="BB21" s="6">
        <f>'pivot times'!S21</f>
        <v>0</v>
      </c>
      <c r="BC21" s="6">
        <f t="shared" si="16"/>
        <v>0</v>
      </c>
      <c r="BD21" s="6">
        <f t="shared" si="17"/>
        <v>0</v>
      </c>
    </row>
    <row r="22" spans="1:56" x14ac:dyDescent="0.25">
      <c r="U22" s="6" t="e">
        <f>GETPIVOTDATA("Avg",'pivot times'!$A$3,"action","e0","world_size",10000,"number_of_steps_between_file_dumps",1,"omp_get_max_threads",A22)</f>
        <v>#REF!</v>
      </c>
      <c r="V22" s="6" t="e">
        <f>GETPIVOTDATA("StdDevp",'pivot times'!$A$3,"action","e0","world_size",10000,"number_of_steps_between_file_dumps",1,"omp_get_max_threads",A22)</f>
        <v>#REF!</v>
      </c>
      <c r="W22" s="6" t="e">
        <f t="shared" si="0"/>
        <v>#REF!</v>
      </c>
      <c r="X22" s="6" t="e">
        <f t="shared" si="1"/>
        <v>#REF!</v>
      </c>
      <c r="Y22" s="6">
        <f>'pivot times'!D22</f>
        <v>0</v>
      </c>
      <c r="Z22" s="6">
        <f>'pivot times'!E22</f>
        <v>0</v>
      </c>
      <c r="AA22" s="6">
        <f t="shared" si="2"/>
        <v>0</v>
      </c>
      <c r="AB22" s="6">
        <f t="shared" si="3"/>
        <v>0</v>
      </c>
      <c r="AC22" s="6">
        <f>'pivot times'!F22</f>
        <v>0</v>
      </c>
      <c r="AD22" s="6">
        <f>'pivot times'!G22</f>
        <v>0</v>
      </c>
      <c r="AE22" s="6">
        <f t="shared" si="4"/>
        <v>0</v>
      </c>
      <c r="AF22" s="6">
        <f t="shared" si="5"/>
        <v>0</v>
      </c>
      <c r="AG22" s="6">
        <f>'pivot times'!H22</f>
        <v>0</v>
      </c>
      <c r="AH22" s="6">
        <f>'pivot times'!I22</f>
        <v>0</v>
      </c>
      <c r="AI22" s="6">
        <f t="shared" si="6"/>
        <v>0</v>
      </c>
      <c r="AJ22" s="6">
        <f t="shared" si="7"/>
        <v>0</v>
      </c>
      <c r="AK22" s="6">
        <f>'pivot times'!J22</f>
        <v>0</v>
      </c>
      <c r="AL22" s="6">
        <f>'pivot times'!K22</f>
        <v>0</v>
      </c>
      <c r="AM22" s="6">
        <f t="shared" si="8"/>
        <v>0</v>
      </c>
      <c r="AN22" s="6">
        <f t="shared" si="9"/>
        <v>0</v>
      </c>
      <c r="AO22" s="6">
        <f>'pivot times'!L22</f>
        <v>0</v>
      </c>
      <c r="AP22" s="6">
        <f>'pivot times'!M22</f>
        <v>0</v>
      </c>
      <c r="AQ22" s="6">
        <f t="shared" si="10"/>
        <v>0</v>
      </c>
      <c r="AR22" s="6">
        <f t="shared" si="11"/>
        <v>0</v>
      </c>
      <c r="AS22" s="6">
        <f>'pivot times'!N22</f>
        <v>0</v>
      </c>
      <c r="AT22" s="6">
        <f>'pivot times'!O22</f>
        <v>0</v>
      </c>
      <c r="AU22" s="6">
        <f t="shared" si="12"/>
        <v>0</v>
      </c>
      <c r="AV22" s="6">
        <f t="shared" si="13"/>
        <v>0</v>
      </c>
      <c r="AW22" s="6">
        <f>'pivot times'!P22</f>
        <v>0</v>
      </c>
      <c r="AX22" s="6">
        <f>'pivot times'!Q22</f>
        <v>0</v>
      </c>
      <c r="AY22" s="6">
        <f t="shared" si="14"/>
        <v>0</v>
      </c>
      <c r="AZ22" s="6">
        <f t="shared" si="15"/>
        <v>0</v>
      </c>
      <c r="BA22" s="6">
        <f>'pivot times'!R22</f>
        <v>0</v>
      </c>
      <c r="BB22" s="6">
        <f>'pivot times'!S22</f>
        <v>0</v>
      </c>
      <c r="BC22" s="6">
        <f t="shared" si="16"/>
        <v>0</v>
      </c>
      <c r="BD22" s="6">
        <f t="shared" si="17"/>
        <v>0</v>
      </c>
    </row>
    <row r="23" spans="1:56" x14ac:dyDescent="0.25">
      <c r="U23" s="6" t="e">
        <f>GETPIVOTDATA("Avg",'pivot times'!$A$3,"action","e0","world_size",10000,"number_of_steps_between_file_dumps",1,"omp_get_max_threads",A23)</f>
        <v>#REF!</v>
      </c>
      <c r="V23" s="6" t="e">
        <f>GETPIVOTDATA("StdDevp",'pivot times'!$A$3,"action","e0","world_size",10000,"number_of_steps_between_file_dumps",1,"omp_get_max_threads",A23)</f>
        <v>#REF!</v>
      </c>
      <c r="W23" s="6" t="e">
        <f t="shared" si="0"/>
        <v>#REF!</v>
      </c>
      <c r="X23" s="6" t="e">
        <f t="shared" si="1"/>
        <v>#REF!</v>
      </c>
      <c r="Y23" s="6">
        <f>'pivot times'!D23</f>
        <v>0</v>
      </c>
      <c r="Z23" s="6">
        <f>'pivot times'!E23</f>
        <v>0</v>
      </c>
      <c r="AA23" s="6">
        <f t="shared" si="2"/>
        <v>0</v>
      </c>
      <c r="AB23" s="6">
        <f t="shared" si="3"/>
        <v>0</v>
      </c>
      <c r="AC23" s="6">
        <f>'pivot times'!F23</f>
        <v>0</v>
      </c>
      <c r="AD23" s="6">
        <f>'pivot times'!G23</f>
        <v>0</v>
      </c>
      <c r="AE23" s="6">
        <f t="shared" si="4"/>
        <v>0</v>
      </c>
      <c r="AF23" s="6">
        <f t="shared" si="5"/>
        <v>0</v>
      </c>
      <c r="AG23" s="6">
        <f>'pivot times'!H23</f>
        <v>0</v>
      </c>
      <c r="AH23" s="6">
        <f>'pivot times'!I23</f>
        <v>0</v>
      </c>
      <c r="AI23" s="6">
        <f t="shared" si="6"/>
        <v>0</v>
      </c>
      <c r="AJ23" s="6">
        <f t="shared" si="7"/>
        <v>0</v>
      </c>
      <c r="AK23" s="6">
        <f>'pivot times'!J23</f>
        <v>0</v>
      </c>
      <c r="AL23" s="6">
        <f>'pivot times'!K23</f>
        <v>0</v>
      </c>
      <c r="AM23" s="6">
        <f t="shared" si="8"/>
        <v>0</v>
      </c>
      <c r="AN23" s="6">
        <f t="shared" si="9"/>
        <v>0</v>
      </c>
      <c r="AO23" s="6">
        <f>'pivot times'!L23</f>
        <v>0</v>
      </c>
      <c r="AP23" s="6">
        <f>'pivot times'!M23</f>
        <v>0</v>
      </c>
      <c r="AQ23" s="6">
        <f t="shared" si="10"/>
        <v>0</v>
      </c>
      <c r="AR23" s="6">
        <f t="shared" si="11"/>
        <v>0</v>
      </c>
      <c r="AS23" s="6">
        <f>'pivot times'!N23</f>
        <v>0</v>
      </c>
      <c r="AT23" s="6">
        <f>'pivot times'!O23</f>
        <v>0</v>
      </c>
      <c r="AU23" s="6">
        <f t="shared" si="12"/>
        <v>0</v>
      </c>
      <c r="AV23" s="6">
        <f t="shared" si="13"/>
        <v>0</v>
      </c>
      <c r="AW23" s="6">
        <f>'pivot times'!P23</f>
        <v>0</v>
      </c>
      <c r="AX23" s="6">
        <f>'pivot times'!Q23</f>
        <v>0</v>
      </c>
      <c r="AY23" s="6">
        <f t="shared" si="14"/>
        <v>0</v>
      </c>
      <c r="AZ23" s="6">
        <f t="shared" si="15"/>
        <v>0</v>
      </c>
      <c r="BA23" s="6">
        <f>'pivot times'!R23</f>
        <v>0</v>
      </c>
      <c r="BB23" s="6">
        <f>'pivot times'!S23</f>
        <v>0</v>
      </c>
      <c r="BC23" s="6">
        <f t="shared" si="16"/>
        <v>0</v>
      </c>
      <c r="BD23" s="6">
        <f t="shared" si="17"/>
        <v>0</v>
      </c>
    </row>
    <row r="24" spans="1:56" x14ac:dyDescent="0.25">
      <c r="U24" s="6" t="e">
        <f>GETPIVOTDATA("Avg",'pivot times'!$A$3,"action","e0","world_size",10000,"number_of_steps_between_file_dumps",1,"omp_get_max_threads",A24)</f>
        <v>#REF!</v>
      </c>
      <c r="V24" s="6" t="e">
        <f>GETPIVOTDATA("StdDevp",'pivot times'!$A$3,"action","e0","world_size",10000,"number_of_steps_between_file_dumps",1,"omp_get_max_threads",A24)</f>
        <v>#REF!</v>
      </c>
      <c r="W24" s="6" t="e">
        <f t="shared" si="0"/>
        <v>#REF!</v>
      </c>
      <c r="X24" s="6" t="e">
        <f t="shared" si="1"/>
        <v>#REF!</v>
      </c>
      <c r="Y24" s="6">
        <f>'pivot times'!D24</f>
        <v>0</v>
      </c>
      <c r="Z24" s="6">
        <f>'pivot times'!E24</f>
        <v>0</v>
      </c>
      <c r="AA24" s="6">
        <f t="shared" si="2"/>
        <v>0</v>
      </c>
      <c r="AB24" s="6">
        <f t="shared" si="3"/>
        <v>0</v>
      </c>
      <c r="AC24" s="6">
        <f>'pivot times'!F24</f>
        <v>0</v>
      </c>
      <c r="AD24" s="6">
        <f>'pivot times'!G24</f>
        <v>0</v>
      </c>
      <c r="AE24" s="6">
        <f t="shared" si="4"/>
        <v>0</v>
      </c>
      <c r="AF24" s="6">
        <f t="shared" si="5"/>
        <v>0</v>
      </c>
      <c r="AG24" s="6">
        <f>'pivot times'!H24</f>
        <v>0</v>
      </c>
      <c r="AH24" s="6">
        <f>'pivot times'!I24</f>
        <v>0</v>
      </c>
      <c r="AI24" s="6">
        <f t="shared" si="6"/>
        <v>0</v>
      </c>
      <c r="AJ24" s="6">
        <f t="shared" si="7"/>
        <v>0</v>
      </c>
      <c r="AK24" s="6">
        <f>'pivot times'!J24</f>
        <v>0</v>
      </c>
      <c r="AL24" s="6">
        <f>'pivot times'!K24</f>
        <v>0</v>
      </c>
      <c r="AM24" s="6">
        <f t="shared" si="8"/>
        <v>0</v>
      </c>
      <c r="AN24" s="6">
        <f t="shared" si="9"/>
        <v>0</v>
      </c>
      <c r="AO24" s="6">
        <f>'pivot times'!L24</f>
        <v>0</v>
      </c>
      <c r="AP24" s="6">
        <f>'pivot times'!M24</f>
        <v>0</v>
      </c>
      <c r="AQ24" s="6">
        <f t="shared" si="10"/>
        <v>0</v>
      </c>
      <c r="AR24" s="6">
        <f t="shared" si="11"/>
        <v>0</v>
      </c>
      <c r="AS24" s="6">
        <f>'pivot times'!N24</f>
        <v>0</v>
      </c>
      <c r="AT24" s="6">
        <f>'pivot times'!O24</f>
        <v>0</v>
      </c>
      <c r="AU24" s="6">
        <f t="shared" si="12"/>
        <v>0</v>
      </c>
      <c r="AV24" s="6">
        <f t="shared" si="13"/>
        <v>0</v>
      </c>
      <c r="AW24" s="6">
        <f>'pivot times'!P24</f>
        <v>0</v>
      </c>
      <c r="AX24" s="6">
        <f>'pivot times'!Q24</f>
        <v>0</v>
      </c>
      <c r="AY24" s="6">
        <f t="shared" si="14"/>
        <v>0</v>
      </c>
      <c r="AZ24" s="6">
        <f t="shared" si="15"/>
        <v>0</v>
      </c>
      <c r="BA24" s="6">
        <f>'pivot times'!R24</f>
        <v>0</v>
      </c>
      <c r="BB24" s="6">
        <f>'pivot times'!S24</f>
        <v>0</v>
      </c>
      <c r="BC24" s="6">
        <f t="shared" si="16"/>
        <v>0</v>
      </c>
      <c r="BD24" s="6">
        <f t="shared" si="17"/>
        <v>0</v>
      </c>
    </row>
    <row r="25" spans="1:56" x14ac:dyDescent="0.25">
      <c r="U25" s="6" t="e">
        <f>GETPIVOTDATA("Avg",'pivot times'!$A$3,"action","e0","world_size",10000,"number_of_steps_between_file_dumps",1,"omp_get_max_threads",A25)</f>
        <v>#REF!</v>
      </c>
      <c r="V25" s="6" t="e">
        <f>GETPIVOTDATA("StdDevp",'pivot times'!$A$3,"action","e0","world_size",10000,"number_of_steps_between_file_dumps",1,"omp_get_max_threads",A25)</f>
        <v>#REF!</v>
      </c>
      <c r="W25" s="6" t="e">
        <f t="shared" si="0"/>
        <v>#REF!</v>
      </c>
      <c r="X25" s="6" t="e">
        <f t="shared" si="1"/>
        <v>#REF!</v>
      </c>
      <c r="Y25" s="6">
        <f>'pivot times'!D25</f>
        <v>0</v>
      </c>
      <c r="Z25" s="6">
        <f>'pivot times'!E25</f>
        <v>0</v>
      </c>
      <c r="AA25" s="6">
        <f t="shared" si="2"/>
        <v>0</v>
      </c>
      <c r="AB25" s="6">
        <f t="shared" si="3"/>
        <v>0</v>
      </c>
      <c r="AC25" s="6">
        <f>'pivot times'!F25</f>
        <v>0</v>
      </c>
      <c r="AD25" s="6">
        <f>'pivot times'!G25</f>
        <v>0</v>
      </c>
      <c r="AE25" s="6">
        <f t="shared" si="4"/>
        <v>0</v>
      </c>
      <c r="AF25" s="6">
        <f t="shared" si="5"/>
        <v>0</v>
      </c>
      <c r="AG25" s="6">
        <f>'pivot times'!H25</f>
        <v>0</v>
      </c>
      <c r="AH25" s="6">
        <f>'pivot times'!I25</f>
        <v>0</v>
      </c>
      <c r="AI25" s="6">
        <f t="shared" si="6"/>
        <v>0</v>
      </c>
      <c r="AJ25" s="6">
        <f t="shared" si="7"/>
        <v>0</v>
      </c>
      <c r="AK25" s="6">
        <f>'pivot times'!J25</f>
        <v>0</v>
      </c>
      <c r="AL25" s="6">
        <f>'pivot times'!K25</f>
        <v>0</v>
      </c>
      <c r="AM25" s="6">
        <f t="shared" si="8"/>
        <v>0</v>
      </c>
      <c r="AN25" s="6">
        <f t="shared" si="9"/>
        <v>0</v>
      </c>
      <c r="AO25" s="6">
        <f>'pivot times'!L25</f>
        <v>0</v>
      </c>
      <c r="AP25" s="6">
        <f>'pivot times'!M25</f>
        <v>0</v>
      </c>
      <c r="AQ25" s="6">
        <f t="shared" si="10"/>
        <v>0</v>
      </c>
      <c r="AR25" s="6">
        <f t="shared" si="11"/>
        <v>0</v>
      </c>
      <c r="AS25" s="6">
        <f>'pivot times'!N25</f>
        <v>0</v>
      </c>
      <c r="AT25" s="6">
        <f>'pivot times'!O25</f>
        <v>0</v>
      </c>
      <c r="AU25" s="6">
        <f t="shared" si="12"/>
        <v>0</v>
      </c>
      <c r="AV25" s="6">
        <f t="shared" si="13"/>
        <v>0</v>
      </c>
      <c r="AW25" s="6">
        <f>'pivot times'!P25</f>
        <v>0</v>
      </c>
      <c r="AX25" s="6">
        <f>'pivot times'!Q25</f>
        <v>0</v>
      </c>
      <c r="AY25" s="6">
        <f t="shared" si="14"/>
        <v>0</v>
      </c>
      <c r="AZ25" s="6">
        <f t="shared" si="15"/>
        <v>0</v>
      </c>
      <c r="BA25" s="6">
        <f>'pivot times'!R25</f>
        <v>0</v>
      </c>
      <c r="BB25" s="6">
        <f>'pivot times'!S25</f>
        <v>0</v>
      </c>
      <c r="BC25" s="6">
        <f t="shared" si="16"/>
        <v>0</v>
      </c>
      <c r="BD25" s="6">
        <f t="shared" si="17"/>
        <v>0</v>
      </c>
    </row>
    <row r="26" spans="1:56" x14ac:dyDescent="0.25">
      <c r="U26" s="6" t="e">
        <f>GETPIVOTDATA("Avg",'pivot times'!$A$3,"action","e0","world_size",10000,"number_of_steps_between_file_dumps",1,"omp_get_max_threads",A26)</f>
        <v>#REF!</v>
      </c>
      <c r="V26" s="6" t="e">
        <f>GETPIVOTDATA("StdDevp",'pivot times'!$A$3,"action","e0","world_size",10000,"number_of_steps_between_file_dumps",1,"omp_get_max_threads",A26)</f>
        <v>#REF!</v>
      </c>
      <c r="W26" s="6" t="e">
        <f t="shared" si="0"/>
        <v>#REF!</v>
      </c>
      <c r="X26" s="6" t="e">
        <f t="shared" si="1"/>
        <v>#REF!</v>
      </c>
      <c r="Y26" s="6">
        <f>'pivot times'!D26</f>
        <v>0</v>
      </c>
      <c r="Z26" s="6">
        <f>'pivot times'!E26</f>
        <v>0</v>
      </c>
      <c r="AA26" s="6">
        <f t="shared" si="2"/>
        <v>0</v>
      </c>
      <c r="AB26" s="6">
        <f t="shared" si="3"/>
        <v>0</v>
      </c>
      <c r="AC26" s="6">
        <f>'pivot times'!F26</f>
        <v>0</v>
      </c>
      <c r="AD26" s="6">
        <f>'pivot times'!G26</f>
        <v>0</v>
      </c>
      <c r="AE26" s="6">
        <f t="shared" si="4"/>
        <v>0</v>
      </c>
      <c r="AF26" s="6">
        <f t="shared" si="5"/>
        <v>0</v>
      </c>
      <c r="AG26" s="6">
        <f>'pivot times'!H26</f>
        <v>0</v>
      </c>
      <c r="AH26" s="6">
        <f>'pivot times'!I26</f>
        <v>0</v>
      </c>
      <c r="AI26" s="6">
        <f t="shared" si="6"/>
        <v>0</v>
      </c>
      <c r="AJ26" s="6">
        <f t="shared" si="7"/>
        <v>0</v>
      </c>
      <c r="AK26" s="6">
        <f>'pivot times'!J26</f>
        <v>0</v>
      </c>
      <c r="AL26" s="6">
        <f>'pivot times'!K26</f>
        <v>0</v>
      </c>
      <c r="AM26" s="6">
        <f t="shared" si="8"/>
        <v>0</v>
      </c>
      <c r="AN26" s="6">
        <f t="shared" si="9"/>
        <v>0</v>
      </c>
      <c r="AO26" s="6">
        <f>'pivot times'!L26</f>
        <v>0</v>
      </c>
      <c r="AP26" s="6">
        <f>'pivot times'!M26</f>
        <v>0</v>
      </c>
      <c r="AQ26" s="6">
        <f t="shared" si="10"/>
        <v>0</v>
      </c>
      <c r="AR26" s="6">
        <f t="shared" si="11"/>
        <v>0</v>
      </c>
      <c r="AS26" s="6">
        <f>'pivot times'!N26</f>
        <v>0</v>
      </c>
      <c r="AT26" s="6">
        <f>'pivot times'!O26</f>
        <v>0</v>
      </c>
      <c r="AU26" s="6">
        <f t="shared" si="12"/>
        <v>0</v>
      </c>
      <c r="AV26" s="6">
        <f t="shared" si="13"/>
        <v>0</v>
      </c>
      <c r="AW26" s="6">
        <f>'pivot times'!P26</f>
        <v>0</v>
      </c>
      <c r="AX26" s="6">
        <f>'pivot times'!Q26</f>
        <v>0</v>
      </c>
      <c r="AY26" s="6">
        <f t="shared" si="14"/>
        <v>0</v>
      </c>
      <c r="AZ26" s="6">
        <f t="shared" si="15"/>
        <v>0</v>
      </c>
      <c r="BA26" s="6">
        <f>'pivot times'!R26</f>
        <v>0</v>
      </c>
      <c r="BB26" s="6">
        <f>'pivot times'!S26</f>
        <v>0</v>
      </c>
      <c r="BC26" s="6">
        <f t="shared" si="16"/>
        <v>0</v>
      </c>
      <c r="BD26" s="6">
        <f t="shared" si="17"/>
        <v>0</v>
      </c>
    </row>
    <row r="27" spans="1:56" x14ac:dyDescent="0.25">
      <c r="U27" s="6" t="e">
        <f>GETPIVOTDATA("Avg",'pivot times'!$A$3,"action","e0","world_size",10000,"number_of_steps_between_file_dumps",1,"omp_get_max_threads",A27)</f>
        <v>#REF!</v>
      </c>
      <c r="V27" s="6" t="e">
        <f>GETPIVOTDATA("StdDevp",'pivot times'!$A$3,"action","e0","world_size",10000,"number_of_steps_between_file_dumps",1,"omp_get_max_threads",A27)</f>
        <v>#REF!</v>
      </c>
      <c r="W27" s="6" t="e">
        <f t="shared" si="0"/>
        <v>#REF!</v>
      </c>
      <c r="X27" s="6" t="e">
        <f t="shared" si="1"/>
        <v>#REF!</v>
      </c>
      <c r="Y27" s="6">
        <f>'pivot times'!D27</f>
        <v>0</v>
      </c>
      <c r="Z27" s="6">
        <f>'pivot times'!E27</f>
        <v>0</v>
      </c>
      <c r="AA27" s="6">
        <f t="shared" si="2"/>
        <v>0</v>
      </c>
      <c r="AB27" s="6">
        <f t="shared" si="3"/>
        <v>0</v>
      </c>
      <c r="AC27" s="6">
        <f>'pivot times'!F27</f>
        <v>0</v>
      </c>
      <c r="AD27" s="6">
        <f>'pivot times'!G27</f>
        <v>0</v>
      </c>
      <c r="AE27" s="6">
        <f t="shared" si="4"/>
        <v>0</v>
      </c>
      <c r="AF27" s="6">
        <f t="shared" si="5"/>
        <v>0</v>
      </c>
      <c r="AG27" s="6">
        <f>'pivot times'!H27</f>
        <v>0</v>
      </c>
      <c r="AH27" s="6">
        <f>'pivot times'!I27</f>
        <v>0</v>
      </c>
      <c r="AI27" s="6">
        <f t="shared" si="6"/>
        <v>0</v>
      </c>
      <c r="AJ27" s="6">
        <f t="shared" si="7"/>
        <v>0</v>
      </c>
      <c r="AK27" s="6">
        <f>'pivot times'!J27</f>
        <v>0</v>
      </c>
      <c r="AL27" s="6">
        <f>'pivot times'!K27</f>
        <v>0</v>
      </c>
      <c r="AM27" s="6">
        <f t="shared" si="8"/>
        <v>0</v>
      </c>
      <c r="AN27" s="6">
        <f t="shared" si="9"/>
        <v>0</v>
      </c>
      <c r="AO27" s="6">
        <f>'pivot times'!L27</f>
        <v>0</v>
      </c>
      <c r="AP27" s="6">
        <f>'pivot times'!M27</f>
        <v>0</v>
      </c>
      <c r="AQ27" s="6">
        <f t="shared" si="10"/>
        <v>0</v>
      </c>
      <c r="AR27" s="6">
        <f t="shared" si="11"/>
        <v>0</v>
      </c>
      <c r="AS27" s="6">
        <f>'pivot times'!N27</f>
        <v>0</v>
      </c>
      <c r="AT27" s="6">
        <f>'pivot times'!O27</f>
        <v>0</v>
      </c>
      <c r="AU27" s="6">
        <f t="shared" si="12"/>
        <v>0</v>
      </c>
      <c r="AV27" s="6">
        <f t="shared" si="13"/>
        <v>0</v>
      </c>
      <c r="AW27" s="6">
        <f>'pivot times'!P27</f>
        <v>0</v>
      </c>
      <c r="AX27" s="6">
        <f>'pivot times'!Q27</f>
        <v>0</v>
      </c>
      <c r="AY27" s="6">
        <f t="shared" si="14"/>
        <v>0</v>
      </c>
      <c r="AZ27" s="6">
        <f t="shared" si="15"/>
        <v>0</v>
      </c>
      <c r="BA27" s="6">
        <f>'pivot times'!R27</f>
        <v>0</v>
      </c>
      <c r="BB27" s="6">
        <f>'pivot times'!S27</f>
        <v>0</v>
      </c>
      <c r="BC27" s="6">
        <f t="shared" si="16"/>
        <v>0</v>
      </c>
      <c r="BD27" s="6">
        <f t="shared" si="17"/>
        <v>0</v>
      </c>
    </row>
    <row r="28" spans="1:56" x14ac:dyDescent="0.25">
      <c r="U28" s="6" t="e">
        <f>GETPIVOTDATA("Avg",'pivot times'!$A$3,"action","e0","world_size",10000,"number_of_steps_between_file_dumps",1,"omp_get_max_threads",A28)</f>
        <v>#REF!</v>
      </c>
      <c r="V28" s="6" t="e">
        <f>GETPIVOTDATA("StdDevp",'pivot times'!$A$3,"action","e0","world_size",10000,"number_of_steps_between_file_dumps",1,"omp_get_max_threads",A28)</f>
        <v>#REF!</v>
      </c>
      <c r="W28" s="6" t="e">
        <f t="shared" si="0"/>
        <v>#REF!</v>
      </c>
      <c r="X28" s="6" t="e">
        <f t="shared" si="1"/>
        <v>#REF!</v>
      </c>
      <c r="Y28" s="6">
        <f>'pivot times'!D28</f>
        <v>0</v>
      </c>
      <c r="Z28" s="6">
        <f>'pivot times'!E28</f>
        <v>0</v>
      </c>
      <c r="AA28" s="6">
        <f t="shared" si="2"/>
        <v>0</v>
      </c>
      <c r="AB28" s="6">
        <f t="shared" si="3"/>
        <v>0</v>
      </c>
      <c r="AC28" s="6">
        <f>'pivot times'!F28</f>
        <v>0</v>
      </c>
      <c r="AD28" s="6">
        <f>'pivot times'!G28</f>
        <v>0</v>
      </c>
      <c r="AE28" s="6">
        <f t="shared" si="4"/>
        <v>0</v>
      </c>
      <c r="AF28" s="6">
        <f t="shared" si="5"/>
        <v>0</v>
      </c>
      <c r="AG28" s="6">
        <f>'pivot times'!H28</f>
        <v>0</v>
      </c>
      <c r="AH28" s="6">
        <f>'pivot times'!I28</f>
        <v>0</v>
      </c>
      <c r="AI28" s="6">
        <f t="shared" si="6"/>
        <v>0</v>
      </c>
      <c r="AJ28" s="6">
        <f t="shared" si="7"/>
        <v>0</v>
      </c>
      <c r="AK28" s="6">
        <f>'pivot times'!J28</f>
        <v>0</v>
      </c>
      <c r="AL28" s="6">
        <f>'pivot times'!K28</f>
        <v>0</v>
      </c>
      <c r="AM28" s="6">
        <f t="shared" si="8"/>
        <v>0</v>
      </c>
      <c r="AN28" s="6">
        <f t="shared" si="9"/>
        <v>0</v>
      </c>
      <c r="AO28" s="6">
        <f>'pivot times'!L28</f>
        <v>0</v>
      </c>
      <c r="AP28" s="6">
        <f>'pivot times'!M28</f>
        <v>0</v>
      </c>
      <c r="AQ28" s="6">
        <f t="shared" si="10"/>
        <v>0</v>
      </c>
      <c r="AR28" s="6">
        <f t="shared" si="11"/>
        <v>0</v>
      </c>
      <c r="AS28" s="6">
        <f>'pivot times'!N28</f>
        <v>0</v>
      </c>
      <c r="AT28" s="6">
        <f>'pivot times'!O28</f>
        <v>0</v>
      </c>
      <c r="AU28" s="6">
        <f t="shared" si="12"/>
        <v>0</v>
      </c>
      <c r="AV28" s="6">
        <f t="shared" si="13"/>
        <v>0</v>
      </c>
      <c r="AW28" s="6">
        <f>'pivot times'!P28</f>
        <v>0</v>
      </c>
      <c r="AX28" s="6">
        <f>'pivot times'!Q28</f>
        <v>0</v>
      </c>
      <c r="AY28" s="6">
        <f t="shared" si="14"/>
        <v>0</v>
      </c>
      <c r="AZ28" s="6">
        <f t="shared" si="15"/>
        <v>0</v>
      </c>
      <c r="BA28" s="6">
        <f>'pivot times'!R28</f>
        <v>0</v>
      </c>
      <c r="BB28" s="6">
        <f>'pivot times'!S28</f>
        <v>0</v>
      </c>
      <c r="BC28" s="6">
        <f t="shared" si="16"/>
        <v>0</v>
      </c>
      <c r="BD28" s="6">
        <f t="shared" si="17"/>
        <v>0</v>
      </c>
    </row>
    <row r="29" spans="1:56" x14ac:dyDescent="0.25">
      <c r="U29" s="6" t="e">
        <f>GETPIVOTDATA("Avg",'pivot times'!$A$3,"action","e0","world_size",10000,"number_of_steps_between_file_dumps",1,"omp_get_max_threads",A29)</f>
        <v>#REF!</v>
      </c>
      <c r="V29" s="6" t="e">
        <f>GETPIVOTDATA("StdDevp",'pivot times'!$A$3,"action","e0","world_size",10000,"number_of_steps_between_file_dumps",1,"omp_get_max_threads",A29)</f>
        <v>#REF!</v>
      </c>
      <c r="W29" s="6" t="e">
        <f t="shared" si="0"/>
        <v>#REF!</v>
      </c>
      <c r="X29" s="6" t="e">
        <f t="shared" si="1"/>
        <v>#REF!</v>
      </c>
      <c r="Y29" s="6">
        <f>'pivot times'!D29</f>
        <v>0</v>
      </c>
      <c r="Z29" s="6">
        <f>'pivot times'!E29</f>
        <v>0</v>
      </c>
      <c r="AA29" s="6">
        <f t="shared" si="2"/>
        <v>0</v>
      </c>
      <c r="AB29" s="6">
        <f t="shared" si="3"/>
        <v>0</v>
      </c>
      <c r="AC29" s="6">
        <f>'pivot times'!F29</f>
        <v>0</v>
      </c>
      <c r="AD29" s="6">
        <f>'pivot times'!G29</f>
        <v>0</v>
      </c>
      <c r="AE29" s="6">
        <f t="shared" si="4"/>
        <v>0</v>
      </c>
      <c r="AF29" s="6">
        <f t="shared" si="5"/>
        <v>0</v>
      </c>
      <c r="AG29" s="6">
        <f>'pivot times'!H29</f>
        <v>0</v>
      </c>
      <c r="AH29" s="6">
        <f>'pivot times'!I29</f>
        <v>0</v>
      </c>
      <c r="AI29" s="6">
        <f t="shared" si="6"/>
        <v>0</v>
      </c>
      <c r="AJ29" s="6">
        <f t="shared" si="7"/>
        <v>0</v>
      </c>
      <c r="AK29" s="6">
        <f>'pivot times'!J29</f>
        <v>0</v>
      </c>
      <c r="AL29" s="6">
        <f>'pivot times'!K29</f>
        <v>0</v>
      </c>
      <c r="AM29" s="6">
        <f t="shared" si="8"/>
        <v>0</v>
      </c>
      <c r="AN29" s="6">
        <f t="shared" si="9"/>
        <v>0</v>
      </c>
      <c r="AO29" s="6">
        <f>'pivot times'!L29</f>
        <v>0</v>
      </c>
      <c r="AP29" s="6">
        <f>'pivot times'!M29</f>
        <v>0</v>
      </c>
      <c r="AQ29" s="6">
        <f t="shared" si="10"/>
        <v>0</v>
      </c>
      <c r="AR29" s="6">
        <f t="shared" si="11"/>
        <v>0</v>
      </c>
      <c r="AS29" s="6">
        <f>'pivot times'!N29</f>
        <v>0</v>
      </c>
      <c r="AT29" s="6">
        <f>'pivot times'!O29</f>
        <v>0</v>
      </c>
      <c r="AU29" s="6">
        <f t="shared" si="12"/>
        <v>0</v>
      </c>
      <c r="AV29" s="6">
        <f t="shared" si="13"/>
        <v>0</v>
      </c>
      <c r="AW29" s="6">
        <f>'pivot times'!P29</f>
        <v>0</v>
      </c>
      <c r="AX29" s="6">
        <f>'pivot times'!Q29</f>
        <v>0</v>
      </c>
      <c r="AY29" s="6">
        <f t="shared" si="14"/>
        <v>0</v>
      </c>
      <c r="AZ29" s="6">
        <f t="shared" si="15"/>
        <v>0</v>
      </c>
      <c r="BA29" s="6">
        <f>'pivot times'!R29</f>
        <v>0</v>
      </c>
      <c r="BB29" s="6">
        <f>'pivot times'!S29</f>
        <v>0</v>
      </c>
      <c r="BC29" s="6">
        <f t="shared" si="16"/>
        <v>0</v>
      </c>
      <c r="BD29" s="6">
        <f t="shared" si="17"/>
        <v>0</v>
      </c>
    </row>
    <row r="30" spans="1:56" x14ac:dyDescent="0.25">
      <c r="U30" s="6" t="e">
        <f>GETPIVOTDATA("Avg",'pivot times'!$A$3,"action","e0","world_size",10000,"number_of_steps_between_file_dumps",1,"omp_get_max_threads",A30)</f>
        <v>#REF!</v>
      </c>
      <c r="V30" s="6" t="e">
        <f>GETPIVOTDATA("StdDevp",'pivot times'!$A$3,"action","e0","world_size",10000,"number_of_steps_between_file_dumps",1,"omp_get_max_threads",A30)</f>
        <v>#REF!</v>
      </c>
      <c r="W30" s="6" t="e">
        <f t="shared" si="0"/>
        <v>#REF!</v>
      </c>
      <c r="X30" s="6" t="e">
        <f t="shared" si="1"/>
        <v>#REF!</v>
      </c>
      <c r="Y30" s="6">
        <f>'pivot times'!D30</f>
        <v>0</v>
      </c>
      <c r="Z30" s="6">
        <f>'pivot times'!E30</f>
        <v>0</v>
      </c>
      <c r="AA30" s="6">
        <f t="shared" si="2"/>
        <v>0</v>
      </c>
      <c r="AB30" s="6">
        <f t="shared" si="3"/>
        <v>0</v>
      </c>
      <c r="AC30" s="6">
        <f>'pivot times'!F30</f>
        <v>0</v>
      </c>
      <c r="AD30" s="6">
        <f>'pivot times'!G30</f>
        <v>0</v>
      </c>
      <c r="AE30" s="6">
        <f t="shared" si="4"/>
        <v>0</v>
      </c>
      <c r="AF30" s="6">
        <f t="shared" si="5"/>
        <v>0</v>
      </c>
      <c r="AG30" s="6">
        <f>'pivot times'!H30</f>
        <v>0</v>
      </c>
      <c r="AH30" s="6">
        <f>'pivot times'!I30</f>
        <v>0</v>
      </c>
      <c r="AI30" s="6">
        <f t="shared" si="6"/>
        <v>0</v>
      </c>
      <c r="AJ30" s="6">
        <f t="shared" si="7"/>
        <v>0</v>
      </c>
      <c r="AK30" s="6">
        <f>'pivot times'!J30</f>
        <v>0</v>
      </c>
      <c r="AL30" s="6">
        <f>'pivot times'!K30</f>
        <v>0</v>
      </c>
      <c r="AM30" s="6">
        <f t="shared" si="8"/>
        <v>0</v>
      </c>
      <c r="AN30" s="6">
        <f t="shared" si="9"/>
        <v>0</v>
      </c>
      <c r="AO30" s="6">
        <f>'pivot times'!L30</f>
        <v>0</v>
      </c>
      <c r="AP30" s="6">
        <f>'pivot times'!M30</f>
        <v>0</v>
      </c>
      <c r="AQ30" s="6">
        <f t="shared" si="10"/>
        <v>0</v>
      </c>
      <c r="AR30" s="6">
        <f t="shared" si="11"/>
        <v>0</v>
      </c>
      <c r="AS30" s="6">
        <f>'pivot times'!N30</f>
        <v>0</v>
      </c>
      <c r="AT30" s="6">
        <f>'pivot times'!O30</f>
        <v>0</v>
      </c>
      <c r="AU30" s="6">
        <f t="shared" si="12"/>
        <v>0</v>
      </c>
      <c r="AV30" s="6">
        <f t="shared" si="13"/>
        <v>0</v>
      </c>
      <c r="AW30" s="6">
        <f>'pivot times'!P30</f>
        <v>0</v>
      </c>
      <c r="AX30" s="6">
        <f>'pivot times'!Q30</f>
        <v>0</v>
      </c>
      <c r="AY30" s="6">
        <f t="shared" si="14"/>
        <v>0</v>
      </c>
      <c r="AZ30" s="6">
        <f t="shared" si="15"/>
        <v>0</v>
      </c>
      <c r="BA30" s="6">
        <f>'pivot times'!R30</f>
        <v>0</v>
      </c>
      <c r="BB30" s="6">
        <f>'pivot times'!S30</f>
        <v>0</v>
      </c>
      <c r="BC30" s="6">
        <f t="shared" si="16"/>
        <v>0</v>
      </c>
      <c r="BD30" s="6">
        <f t="shared" si="17"/>
        <v>0</v>
      </c>
    </row>
    <row r="31" spans="1:56" x14ac:dyDescent="0.25">
      <c r="U31" s="6" t="e">
        <f>GETPIVOTDATA("Avg",'pivot times'!$A$3,"action","e0","world_size",10000,"number_of_steps_between_file_dumps",1,"omp_get_max_threads",A31)</f>
        <v>#REF!</v>
      </c>
      <c r="V31" s="6" t="e">
        <f>GETPIVOTDATA("StdDevp",'pivot times'!$A$3,"action","e0","world_size",10000,"number_of_steps_between_file_dumps",1,"omp_get_max_threads",A31)</f>
        <v>#REF!</v>
      </c>
      <c r="W31" s="6" t="e">
        <f t="shared" si="0"/>
        <v>#REF!</v>
      </c>
      <c r="X31" s="6" t="e">
        <f t="shared" si="1"/>
        <v>#REF!</v>
      </c>
      <c r="Y31" s="6">
        <f>'pivot times'!D31</f>
        <v>0</v>
      </c>
      <c r="Z31" s="6">
        <f>'pivot times'!E31</f>
        <v>0</v>
      </c>
      <c r="AA31" s="6">
        <f t="shared" si="2"/>
        <v>0</v>
      </c>
      <c r="AB31" s="6">
        <f t="shared" si="3"/>
        <v>0</v>
      </c>
      <c r="AC31" s="6">
        <f>'pivot times'!F31</f>
        <v>0</v>
      </c>
      <c r="AD31" s="6">
        <f>'pivot times'!G31</f>
        <v>0</v>
      </c>
      <c r="AE31" s="6">
        <f t="shared" si="4"/>
        <v>0</v>
      </c>
      <c r="AF31" s="6">
        <f t="shared" si="5"/>
        <v>0</v>
      </c>
      <c r="AG31" s="6">
        <f>'pivot times'!H31</f>
        <v>0</v>
      </c>
      <c r="AH31" s="6">
        <f>'pivot times'!I31</f>
        <v>0</v>
      </c>
      <c r="AI31" s="6">
        <f t="shared" si="6"/>
        <v>0</v>
      </c>
      <c r="AJ31" s="6">
        <f t="shared" si="7"/>
        <v>0</v>
      </c>
      <c r="AK31" s="6">
        <f>'pivot times'!J31</f>
        <v>0</v>
      </c>
      <c r="AL31" s="6">
        <f>'pivot times'!K31</f>
        <v>0</v>
      </c>
      <c r="AM31" s="6">
        <f t="shared" si="8"/>
        <v>0</v>
      </c>
      <c r="AN31" s="6">
        <f t="shared" si="9"/>
        <v>0</v>
      </c>
      <c r="AO31" s="6">
        <f>'pivot times'!L31</f>
        <v>0</v>
      </c>
      <c r="AP31" s="6">
        <f>'pivot times'!M31</f>
        <v>0</v>
      </c>
      <c r="AQ31" s="6">
        <f t="shared" si="10"/>
        <v>0</v>
      </c>
      <c r="AR31" s="6">
        <f t="shared" si="11"/>
        <v>0</v>
      </c>
      <c r="AS31" s="6">
        <f>'pivot times'!N31</f>
        <v>0</v>
      </c>
      <c r="AT31" s="6">
        <f>'pivot times'!O31</f>
        <v>0</v>
      </c>
      <c r="AU31" s="6">
        <f t="shared" si="12"/>
        <v>0</v>
      </c>
      <c r="AV31" s="6">
        <f t="shared" si="13"/>
        <v>0</v>
      </c>
      <c r="AW31" s="6">
        <f>'pivot times'!P31</f>
        <v>0</v>
      </c>
      <c r="AX31" s="6">
        <f>'pivot times'!Q31</f>
        <v>0</v>
      </c>
      <c r="AY31" s="6">
        <f t="shared" si="14"/>
        <v>0</v>
      </c>
      <c r="AZ31" s="6">
        <f t="shared" si="15"/>
        <v>0</v>
      </c>
      <c r="BA31" s="6">
        <f>'pivot times'!R31</f>
        <v>0</v>
      </c>
      <c r="BB31" s="6">
        <f>'pivot times'!S31</f>
        <v>0</v>
      </c>
      <c r="BC31" s="6">
        <f t="shared" si="16"/>
        <v>0</v>
      </c>
      <c r="BD31" s="6">
        <f t="shared" si="17"/>
        <v>0</v>
      </c>
    </row>
    <row r="32" spans="1:56" x14ac:dyDescent="0.25">
      <c r="U32" s="6" t="e">
        <f>GETPIVOTDATA("Avg",'pivot times'!$A$3,"action","e0","world_size",10000,"number_of_steps_between_file_dumps",1,"omp_get_max_threads",A32)</f>
        <v>#REF!</v>
      </c>
      <c r="V32" s="6" t="e">
        <f>GETPIVOTDATA("StdDevp",'pivot times'!$A$3,"action","e0","world_size",10000,"number_of_steps_between_file_dumps",1,"omp_get_max_threads",A32)</f>
        <v>#REF!</v>
      </c>
      <c r="W32" s="6" t="e">
        <f t="shared" si="0"/>
        <v>#REF!</v>
      </c>
      <c r="X32" s="6" t="e">
        <f t="shared" si="1"/>
        <v>#REF!</v>
      </c>
      <c r="Y32" s="6">
        <f>'pivot times'!D32</f>
        <v>0</v>
      </c>
      <c r="Z32" s="6">
        <f>'pivot times'!E32</f>
        <v>0</v>
      </c>
      <c r="AA32" s="6">
        <f t="shared" si="2"/>
        <v>0</v>
      </c>
      <c r="AB32" s="6">
        <f t="shared" si="3"/>
        <v>0</v>
      </c>
      <c r="AC32" s="6">
        <f>'pivot times'!F32</f>
        <v>0</v>
      </c>
      <c r="AD32" s="6">
        <f>'pivot times'!G32</f>
        <v>0</v>
      </c>
      <c r="AE32" s="6">
        <f t="shared" si="4"/>
        <v>0</v>
      </c>
      <c r="AF32" s="6">
        <f t="shared" si="5"/>
        <v>0</v>
      </c>
      <c r="AG32" s="6">
        <f>'pivot times'!H32</f>
        <v>0</v>
      </c>
      <c r="AH32" s="6">
        <f>'pivot times'!I32</f>
        <v>0</v>
      </c>
      <c r="AI32" s="6">
        <f t="shared" si="6"/>
        <v>0</v>
      </c>
      <c r="AJ32" s="6">
        <f t="shared" si="7"/>
        <v>0</v>
      </c>
      <c r="AK32" s="6">
        <f>'pivot times'!J32</f>
        <v>0</v>
      </c>
      <c r="AL32" s="6">
        <f>'pivot times'!K32</f>
        <v>0</v>
      </c>
      <c r="AM32" s="6">
        <f t="shared" si="8"/>
        <v>0</v>
      </c>
      <c r="AN32" s="6">
        <f t="shared" si="9"/>
        <v>0</v>
      </c>
      <c r="AO32" s="6">
        <f>'pivot times'!L32</f>
        <v>0</v>
      </c>
      <c r="AP32" s="6">
        <f>'pivot times'!M32</f>
        <v>0</v>
      </c>
      <c r="AQ32" s="6">
        <f t="shared" si="10"/>
        <v>0</v>
      </c>
      <c r="AR32" s="6">
        <f t="shared" si="11"/>
        <v>0</v>
      </c>
      <c r="AS32" s="6">
        <f>'pivot times'!N32</f>
        <v>0</v>
      </c>
      <c r="AT32" s="6">
        <f>'pivot times'!O32</f>
        <v>0</v>
      </c>
      <c r="AU32" s="6">
        <f t="shared" si="12"/>
        <v>0</v>
      </c>
      <c r="AV32" s="6">
        <f t="shared" si="13"/>
        <v>0</v>
      </c>
      <c r="AW32" s="6">
        <f>'pivot times'!P32</f>
        <v>0</v>
      </c>
      <c r="AX32" s="6">
        <f>'pivot times'!Q32</f>
        <v>0</v>
      </c>
      <c r="AY32" s="6">
        <f t="shared" si="14"/>
        <v>0</v>
      </c>
      <c r="AZ32" s="6">
        <f t="shared" si="15"/>
        <v>0</v>
      </c>
      <c r="BA32" s="6">
        <f>'pivot times'!R32</f>
        <v>0</v>
      </c>
      <c r="BB32" s="6">
        <f>'pivot times'!S32</f>
        <v>0</v>
      </c>
      <c r="BC32" s="6">
        <f t="shared" si="16"/>
        <v>0</v>
      </c>
      <c r="BD32" s="6">
        <f t="shared" si="17"/>
        <v>0</v>
      </c>
    </row>
    <row r="33" spans="21:56" x14ac:dyDescent="0.25">
      <c r="U33" s="6" t="e">
        <f>GETPIVOTDATA("Avg",'pivot times'!$A$3,"action","e0","world_size",10000,"number_of_steps_between_file_dumps",1,"omp_get_max_threads",A33)</f>
        <v>#REF!</v>
      </c>
      <c r="V33" s="6" t="e">
        <f>GETPIVOTDATA("StdDevp",'pivot times'!$A$3,"action","e0","world_size",10000,"number_of_steps_between_file_dumps",1,"omp_get_max_threads",A33)</f>
        <v>#REF!</v>
      </c>
      <c r="W33" s="6" t="e">
        <f t="shared" si="0"/>
        <v>#REF!</v>
      </c>
      <c r="X33" s="6" t="e">
        <f t="shared" si="1"/>
        <v>#REF!</v>
      </c>
      <c r="Y33" s="6">
        <f>'pivot times'!D33</f>
        <v>0</v>
      </c>
      <c r="Z33" s="6">
        <f>'pivot times'!E33</f>
        <v>0</v>
      </c>
      <c r="AA33" s="6">
        <f t="shared" si="2"/>
        <v>0</v>
      </c>
      <c r="AB33" s="6">
        <f t="shared" si="3"/>
        <v>0</v>
      </c>
      <c r="AC33" s="6">
        <f>'pivot times'!F33</f>
        <v>0</v>
      </c>
      <c r="AD33" s="6">
        <f>'pivot times'!G33</f>
        <v>0</v>
      </c>
      <c r="AE33" s="6">
        <f t="shared" si="4"/>
        <v>0</v>
      </c>
      <c r="AF33" s="6">
        <f t="shared" si="5"/>
        <v>0</v>
      </c>
      <c r="AG33" s="6">
        <f>'pivot times'!H33</f>
        <v>0</v>
      </c>
      <c r="AH33" s="6">
        <f>'pivot times'!I33</f>
        <v>0</v>
      </c>
      <c r="AI33" s="6">
        <f t="shared" si="6"/>
        <v>0</v>
      </c>
      <c r="AJ33" s="6">
        <f t="shared" si="7"/>
        <v>0</v>
      </c>
      <c r="AK33" s="6">
        <f>'pivot times'!J33</f>
        <v>0</v>
      </c>
      <c r="AL33" s="6">
        <f>'pivot times'!K33</f>
        <v>0</v>
      </c>
      <c r="AM33" s="6">
        <f t="shared" si="8"/>
        <v>0</v>
      </c>
      <c r="AN33" s="6">
        <f t="shared" si="9"/>
        <v>0</v>
      </c>
      <c r="AO33" s="6">
        <f>'pivot times'!L33</f>
        <v>0</v>
      </c>
      <c r="AP33" s="6">
        <f>'pivot times'!M33</f>
        <v>0</v>
      </c>
      <c r="AQ33" s="6">
        <f t="shared" si="10"/>
        <v>0</v>
      </c>
      <c r="AR33" s="6">
        <f t="shared" si="11"/>
        <v>0</v>
      </c>
      <c r="AS33" s="6">
        <f>'pivot times'!N33</f>
        <v>0</v>
      </c>
      <c r="AT33" s="6">
        <f>'pivot times'!O33</f>
        <v>0</v>
      </c>
      <c r="AU33" s="6">
        <f t="shared" si="12"/>
        <v>0</v>
      </c>
      <c r="AV33" s="6">
        <f t="shared" si="13"/>
        <v>0</v>
      </c>
      <c r="AW33" s="6">
        <f>'pivot times'!P33</f>
        <v>0</v>
      </c>
      <c r="AX33" s="6">
        <f>'pivot times'!Q33</f>
        <v>0</v>
      </c>
      <c r="AY33" s="6">
        <f t="shared" si="14"/>
        <v>0</v>
      </c>
      <c r="AZ33" s="6">
        <f t="shared" si="15"/>
        <v>0</v>
      </c>
      <c r="BA33" s="6">
        <f>'pivot times'!R33</f>
        <v>0</v>
      </c>
      <c r="BB33" s="6">
        <f>'pivot times'!S33</f>
        <v>0</v>
      </c>
      <c r="BC33" s="6">
        <f t="shared" si="16"/>
        <v>0</v>
      </c>
      <c r="BD33" s="6">
        <f t="shared" si="17"/>
        <v>0</v>
      </c>
    </row>
    <row r="34" spans="21:56" x14ac:dyDescent="0.25">
      <c r="U34" s="6" t="e">
        <f>GETPIVOTDATA("Avg",'pivot times'!$A$3,"action","e0","world_size",10000,"number_of_steps_between_file_dumps",1,"omp_get_max_threads",A34)</f>
        <v>#REF!</v>
      </c>
      <c r="V34" s="6" t="e">
        <f>GETPIVOTDATA("StdDevp",'pivot times'!$A$3,"action","e0","world_size",10000,"number_of_steps_between_file_dumps",1,"omp_get_max_threads",A34)</f>
        <v>#REF!</v>
      </c>
      <c r="W34" s="6" t="e">
        <f t="shared" si="0"/>
        <v>#REF!</v>
      </c>
      <c r="X34" s="6" t="e">
        <f t="shared" si="1"/>
        <v>#REF!</v>
      </c>
      <c r="Y34" s="6">
        <f>'pivot times'!D34</f>
        <v>0</v>
      </c>
      <c r="Z34" s="6">
        <f>'pivot times'!E34</f>
        <v>0</v>
      </c>
      <c r="AA34" s="6">
        <f t="shared" si="2"/>
        <v>0</v>
      </c>
      <c r="AB34" s="6">
        <f t="shared" si="3"/>
        <v>0</v>
      </c>
      <c r="AC34" s="6">
        <f>'pivot times'!F34</f>
        <v>0</v>
      </c>
      <c r="AD34" s="6">
        <f>'pivot times'!G34</f>
        <v>0</v>
      </c>
      <c r="AE34" s="6">
        <f t="shared" si="4"/>
        <v>0</v>
      </c>
      <c r="AF34" s="6">
        <f t="shared" si="5"/>
        <v>0</v>
      </c>
      <c r="AG34" s="6">
        <f>'pivot times'!H34</f>
        <v>0</v>
      </c>
      <c r="AH34" s="6">
        <f>'pivot times'!I34</f>
        <v>0</v>
      </c>
      <c r="AI34" s="6">
        <f t="shared" si="6"/>
        <v>0</v>
      </c>
      <c r="AJ34" s="6">
        <f t="shared" si="7"/>
        <v>0</v>
      </c>
      <c r="AK34" s="6">
        <f>'pivot times'!J34</f>
        <v>0</v>
      </c>
      <c r="AL34" s="6">
        <f>'pivot times'!K34</f>
        <v>0</v>
      </c>
      <c r="AM34" s="6">
        <f t="shared" si="8"/>
        <v>0</v>
      </c>
      <c r="AN34" s="6">
        <f t="shared" si="9"/>
        <v>0</v>
      </c>
      <c r="AO34" s="6">
        <f>'pivot times'!L34</f>
        <v>0</v>
      </c>
      <c r="AP34" s="6">
        <f>'pivot times'!M34</f>
        <v>0</v>
      </c>
      <c r="AQ34" s="6">
        <f t="shared" si="10"/>
        <v>0</v>
      </c>
      <c r="AR34" s="6">
        <f t="shared" si="11"/>
        <v>0</v>
      </c>
      <c r="AS34" s="6">
        <f>'pivot times'!N34</f>
        <v>0</v>
      </c>
      <c r="AT34" s="6">
        <f>'pivot times'!O34</f>
        <v>0</v>
      </c>
      <c r="AU34" s="6">
        <f t="shared" si="12"/>
        <v>0</v>
      </c>
      <c r="AV34" s="6">
        <f t="shared" si="13"/>
        <v>0</v>
      </c>
      <c r="AW34" s="6">
        <f>'pivot times'!P34</f>
        <v>0</v>
      </c>
      <c r="AX34" s="6">
        <f>'pivot times'!Q34</f>
        <v>0</v>
      </c>
      <c r="AY34" s="6">
        <f t="shared" si="14"/>
        <v>0</v>
      </c>
      <c r="AZ34" s="6">
        <f t="shared" si="15"/>
        <v>0</v>
      </c>
      <c r="BA34" s="6">
        <f>'pivot times'!R34</f>
        <v>0</v>
      </c>
      <c r="BB34" s="6">
        <f>'pivot times'!S34</f>
        <v>0</v>
      </c>
      <c r="BC34" s="6">
        <f t="shared" si="16"/>
        <v>0</v>
      </c>
      <c r="BD34" s="6">
        <f t="shared" si="17"/>
        <v>0</v>
      </c>
    </row>
    <row r="35" spans="21:56" x14ac:dyDescent="0.25">
      <c r="U35" s="6" t="e">
        <f>GETPIVOTDATA("Avg",'pivot times'!$A$3,"action","e0","world_size",10000,"number_of_steps_between_file_dumps",1,"omp_get_max_threads",A35)</f>
        <v>#REF!</v>
      </c>
      <c r="V35" s="6" t="e">
        <f>GETPIVOTDATA("StdDevp",'pivot times'!$A$3,"action","e0","world_size",10000,"number_of_steps_between_file_dumps",1,"omp_get_max_threads",A35)</f>
        <v>#REF!</v>
      </c>
      <c r="W35" s="6" t="e">
        <f t="shared" si="0"/>
        <v>#REF!</v>
      </c>
      <c r="X35" s="6" t="e">
        <f t="shared" si="1"/>
        <v>#REF!</v>
      </c>
      <c r="Y35" s="6">
        <f>'pivot times'!D35</f>
        <v>0</v>
      </c>
      <c r="Z35" s="6">
        <f>'pivot times'!E35</f>
        <v>0</v>
      </c>
      <c r="AA35" s="6">
        <f t="shared" si="2"/>
        <v>0</v>
      </c>
      <c r="AB35" s="6">
        <f t="shared" si="3"/>
        <v>0</v>
      </c>
      <c r="AC35" s="6">
        <f>'pivot times'!F35</f>
        <v>0</v>
      </c>
      <c r="AD35" s="6">
        <f>'pivot times'!G35</f>
        <v>0</v>
      </c>
      <c r="AE35" s="6">
        <f t="shared" si="4"/>
        <v>0</v>
      </c>
      <c r="AF35" s="6">
        <f t="shared" si="5"/>
        <v>0</v>
      </c>
      <c r="AG35" s="6">
        <f>'pivot times'!H35</f>
        <v>0</v>
      </c>
      <c r="AH35" s="6">
        <f>'pivot times'!I35</f>
        <v>0</v>
      </c>
      <c r="AI35" s="6">
        <f t="shared" si="6"/>
        <v>0</v>
      </c>
      <c r="AJ35" s="6">
        <f t="shared" si="7"/>
        <v>0</v>
      </c>
      <c r="AK35" s="6">
        <f>'pivot times'!J35</f>
        <v>0</v>
      </c>
      <c r="AL35" s="6">
        <f>'pivot times'!K35</f>
        <v>0</v>
      </c>
      <c r="AM35" s="6">
        <f t="shared" si="8"/>
        <v>0</v>
      </c>
      <c r="AN35" s="6">
        <f t="shared" si="9"/>
        <v>0</v>
      </c>
      <c r="AO35" s="6">
        <f>'pivot times'!L35</f>
        <v>0</v>
      </c>
      <c r="AP35" s="6">
        <f>'pivot times'!M35</f>
        <v>0</v>
      </c>
      <c r="AQ35" s="6">
        <f t="shared" si="10"/>
        <v>0</v>
      </c>
      <c r="AR35" s="6">
        <f t="shared" si="11"/>
        <v>0</v>
      </c>
      <c r="AS35" s="6">
        <f>'pivot times'!N35</f>
        <v>0</v>
      </c>
      <c r="AT35" s="6">
        <f>'pivot times'!O35</f>
        <v>0</v>
      </c>
      <c r="AU35" s="6">
        <f t="shared" si="12"/>
        <v>0</v>
      </c>
      <c r="AV35" s="6">
        <f t="shared" si="13"/>
        <v>0</v>
      </c>
      <c r="AW35" s="6">
        <f>'pivot times'!P35</f>
        <v>0</v>
      </c>
      <c r="AX35" s="6">
        <f>'pivot times'!Q35</f>
        <v>0</v>
      </c>
      <c r="AY35" s="6">
        <f t="shared" si="14"/>
        <v>0</v>
      </c>
      <c r="AZ35" s="6">
        <f t="shared" si="15"/>
        <v>0</v>
      </c>
      <c r="BA35" s="6">
        <f>'pivot times'!R35</f>
        <v>0</v>
      </c>
      <c r="BB35" s="6">
        <f>'pivot times'!S35</f>
        <v>0</v>
      </c>
      <c r="BC35" s="6">
        <f t="shared" si="16"/>
        <v>0</v>
      </c>
      <c r="BD35" s="6">
        <f t="shared" si="17"/>
        <v>0</v>
      </c>
    </row>
    <row r="36" spans="21:56" x14ac:dyDescent="0.25">
      <c r="U36" s="6" t="e">
        <f>GETPIVOTDATA("Avg",'pivot times'!$A$3,"action","e0","world_size",10000,"number_of_steps_between_file_dumps",1,"omp_get_max_threads",A36)</f>
        <v>#REF!</v>
      </c>
      <c r="V36" s="6" t="e">
        <f>GETPIVOTDATA("StdDevp",'pivot times'!$A$3,"action","e0","world_size",10000,"number_of_steps_between_file_dumps",1,"omp_get_max_threads",A36)</f>
        <v>#REF!</v>
      </c>
      <c r="W36" s="6" t="e">
        <f t="shared" si="0"/>
        <v>#REF!</v>
      </c>
      <c r="X36" s="6" t="e">
        <f t="shared" si="1"/>
        <v>#REF!</v>
      </c>
      <c r="Y36" s="6">
        <f>'pivot times'!D36</f>
        <v>0</v>
      </c>
      <c r="Z36" s="6">
        <f>'pivot times'!E36</f>
        <v>0</v>
      </c>
      <c r="AA36" s="6">
        <f t="shared" si="2"/>
        <v>0</v>
      </c>
      <c r="AB36" s="6">
        <f t="shared" si="3"/>
        <v>0</v>
      </c>
      <c r="AC36" s="6">
        <f>'pivot times'!F36</f>
        <v>0</v>
      </c>
      <c r="AD36" s="6">
        <f>'pivot times'!G36</f>
        <v>0</v>
      </c>
      <c r="AE36" s="6">
        <f t="shared" si="4"/>
        <v>0</v>
      </c>
      <c r="AF36" s="6">
        <f t="shared" si="5"/>
        <v>0</v>
      </c>
      <c r="AG36" s="6">
        <f>'pivot times'!H36</f>
        <v>0</v>
      </c>
      <c r="AH36" s="6">
        <f>'pivot times'!I36</f>
        <v>0</v>
      </c>
      <c r="AI36" s="6">
        <f t="shared" si="6"/>
        <v>0</v>
      </c>
      <c r="AJ36" s="6">
        <f t="shared" si="7"/>
        <v>0</v>
      </c>
      <c r="AK36" s="6">
        <f>'pivot times'!J36</f>
        <v>0</v>
      </c>
      <c r="AL36" s="6">
        <f>'pivot times'!K36</f>
        <v>0</v>
      </c>
      <c r="AM36" s="6">
        <f t="shared" si="8"/>
        <v>0</v>
      </c>
      <c r="AN36" s="6">
        <f t="shared" si="9"/>
        <v>0</v>
      </c>
      <c r="AO36" s="6">
        <f>'pivot times'!L36</f>
        <v>0</v>
      </c>
      <c r="AP36" s="6">
        <f>'pivot times'!M36</f>
        <v>0</v>
      </c>
      <c r="AQ36" s="6">
        <f t="shared" si="10"/>
        <v>0</v>
      </c>
      <c r="AR36" s="6">
        <f t="shared" si="11"/>
        <v>0</v>
      </c>
      <c r="AS36" s="6">
        <f>'pivot times'!N36</f>
        <v>0</v>
      </c>
      <c r="AT36" s="6">
        <f>'pivot times'!O36</f>
        <v>0</v>
      </c>
      <c r="AU36" s="6">
        <f t="shared" si="12"/>
        <v>0</v>
      </c>
      <c r="AV36" s="6">
        <f t="shared" si="13"/>
        <v>0</v>
      </c>
      <c r="AW36" s="6">
        <f>'pivot times'!P36</f>
        <v>0</v>
      </c>
      <c r="AX36" s="6">
        <f>'pivot times'!Q36</f>
        <v>0</v>
      </c>
      <c r="AY36" s="6">
        <f t="shared" si="14"/>
        <v>0</v>
      </c>
      <c r="AZ36" s="6">
        <f t="shared" si="15"/>
        <v>0</v>
      </c>
      <c r="BA36" s="6">
        <f>'pivot times'!R36</f>
        <v>0</v>
      </c>
      <c r="BB36" s="6">
        <f>'pivot times'!S36</f>
        <v>0</v>
      </c>
      <c r="BC36" s="6">
        <f t="shared" si="16"/>
        <v>0</v>
      </c>
      <c r="BD36" s="6">
        <f t="shared" si="17"/>
        <v>0</v>
      </c>
    </row>
    <row r="37" spans="21:56" x14ac:dyDescent="0.25">
      <c r="U37" s="6" t="e">
        <f>GETPIVOTDATA("Avg",'pivot times'!$A$3,"action","e0","world_size",10000,"number_of_steps_between_file_dumps",1,"omp_get_max_threads",A37)</f>
        <v>#REF!</v>
      </c>
      <c r="V37" s="6" t="e">
        <f>GETPIVOTDATA("StdDevp",'pivot times'!$A$3,"action","e0","world_size",10000,"number_of_steps_between_file_dumps",1,"omp_get_max_threads",A37)</f>
        <v>#REF!</v>
      </c>
      <c r="W37" s="6" t="e">
        <f t="shared" si="0"/>
        <v>#REF!</v>
      </c>
      <c r="X37" s="6" t="e">
        <f t="shared" si="1"/>
        <v>#REF!</v>
      </c>
      <c r="Y37" s="6">
        <f>'pivot times'!D37</f>
        <v>0</v>
      </c>
      <c r="Z37" s="6">
        <f>'pivot times'!E37</f>
        <v>0</v>
      </c>
      <c r="AA37" s="6">
        <f t="shared" si="2"/>
        <v>0</v>
      </c>
      <c r="AB37" s="6">
        <f t="shared" si="3"/>
        <v>0</v>
      </c>
      <c r="AC37" s="6">
        <f>'pivot times'!F37</f>
        <v>0</v>
      </c>
      <c r="AD37" s="6">
        <f>'pivot times'!G37</f>
        <v>0</v>
      </c>
      <c r="AE37" s="6">
        <f t="shared" si="4"/>
        <v>0</v>
      </c>
      <c r="AF37" s="6">
        <f t="shared" si="5"/>
        <v>0</v>
      </c>
      <c r="AG37" s="6">
        <f>'pivot times'!H37</f>
        <v>0</v>
      </c>
      <c r="AH37" s="6">
        <f>'pivot times'!I37</f>
        <v>0</v>
      </c>
      <c r="AI37" s="6">
        <f t="shared" si="6"/>
        <v>0</v>
      </c>
      <c r="AJ37" s="6">
        <f t="shared" si="7"/>
        <v>0</v>
      </c>
      <c r="AK37" s="6">
        <f>'pivot times'!J37</f>
        <v>0</v>
      </c>
      <c r="AL37" s="6">
        <f>'pivot times'!K37</f>
        <v>0</v>
      </c>
      <c r="AM37" s="6">
        <f t="shared" si="8"/>
        <v>0</v>
      </c>
      <c r="AN37" s="6">
        <f t="shared" si="9"/>
        <v>0</v>
      </c>
      <c r="AO37" s="6">
        <f>'pivot times'!L37</f>
        <v>0</v>
      </c>
      <c r="AP37" s="6">
        <f>'pivot times'!M37</f>
        <v>0</v>
      </c>
      <c r="AQ37" s="6">
        <f t="shared" si="10"/>
        <v>0</v>
      </c>
      <c r="AR37" s="6">
        <f t="shared" si="11"/>
        <v>0</v>
      </c>
      <c r="AS37" s="6">
        <f>'pivot times'!N37</f>
        <v>0</v>
      </c>
      <c r="AT37" s="6">
        <f>'pivot times'!O37</f>
        <v>0</v>
      </c>
      <c r="AU37" s="6">
        <f t="shared" si="12"/>
        <v>0</v>
      </c>
      <c r="AV37" s="6">
        <f t="shared" si="13"/>
        <v>0</v>
      </c>
      <c r="AW37" s="6">
        <f>'pivot times'!P37</f>
        <v>0</v>
      </c>
      <c r="AX37" s="6">
        <f>'pivot times'!Q37</f>
        <v>0</v>
      </c>
      <c r="AY37" s="6">
        <f t="shared" si="14"/>
        <v>0</v>
      </c>
      <c r="AZ37" s="6">
        <f t="shared" si="15"/>
        <v>0</v>
      </c>
      <c r="BA37" s="6">
        <f>'pivot times'!R37</f>
        <v>0</v>
      </c>
      <c r="BB37" s="6">
        <f>'pivot times'!S37</f>
        <v>0</v>
      </c>
      <c r="BC37" s="6">
        <f t="shared" si="16"/>
        <v>0</v>
      </c>
      <c r="BD37" s="6">
        <f t="shared" si="17"/>
        <v>0</v>
      </c>
    </row>
    <row r="38" spans="21:56" x14ac:dyDescent="0.25">
      <c r="U38" s="6" t="e">
        <f>GETPIVOTDATA("Avg",'pivot times'!$A$3,"action","e0","world_size",10000,"number_of_steps_between_file_dumps",1,"omp_get_max_threads",A38)</f>
        <v>#REF!</v>
      </c>
      <c r="V38" s="6" t="e">
        <f>GETPIVOTDATA("StdDevp",'pivot times'!$A$3,"action","e0","world_size",10000,"number_of_steps_between_file_dumps",1,"omp_get_max_threads",A38)</f>
        <v>#REF!</v>
      </c>
      <c r="W38" s="6" t="e">
        <f t="shared" si="0"/>
        <v>#REF!</v>
      </c>
      <c r="X38" s="6" t="e">
        <f t="shared" si="1"/>
        <v>#REF!</v>
      </c>
      <c r="Y38" s="6">
        <f>'pivot times'!D38</f>
        <v>0</v>
      </c>
      <c r="Z38" s="6">
        <f>'pivot times'!E38</f>
        <v>0</v>
      </c>
      <c r="AA38" s="6">
        <f t="shared" si="2"/>
        <v>0</v>
      </c>
      <c r="AB38" s="6">
        <f t="shared" si="3"/>
        <v>0</v>
      </c>
      <c r="AC38" s="6">
        <f>'pivot times'!F38</f>
        <v>0</v>
      </c>
      <c r="AD38" s="6">
        <f>'pivot times'!G38</f>
        <v>0</v>
      </c>
      <c r="AE38" s="6">
        <f t="shared" si="4"/>
        <v>0</v>
      </c>
      <c r="AF38" s="6">
        <f t="shared" si="5"/>
        <v>0</v>
      </c>
      <c r="AG38" s="6">
        <f>'pivot times'!H38</f>
        <v>0</v>
      </c>
      <c r="AH38" s="6">
        <f>'pivot times'!I38</f>
        <v>0</v>
      </c>
      <c r="AI38" s="6">
        <f t="shared" si="6"/>
        <v>0</v>
      </c>
      <c r="AJ38" s="6">
        <f t="shared" si="7"/>
        <v>0</v>
      </c>
      <c r="AK38" s="6">
        <f>'pivot times'!J38</f>
        <v>0</v>
      </c>
      <c r="AL38" s="6">
        <f>'pivot times'!K38</f>
        <v>0</v>
      </c>
      <c r="AM38" s="6">
        <f t="shared" si="8"/>
        <v>0</v>
      </c>
      <c r="AN38" s="6">
        <f t="shared" si="9"/>
        <v>0</v>
      </c>
      <c r="AO38" s="6">
        <f>'pivot times'!L38</f>
        <v>0</v>
      </c>
      <c r="AP38" s="6">
        <f>'pivot times'!M38</f>
        <v>0</v>
      </c>
      <c r="AQ38" s="6">
        <f t="shared" si="10"/>
        <v>0</v>
      </c>
      <c r="AR38" s="6">
        <f t="shared" si="11"/>
        <v>0</v>
      </c>
      <c r="AS38" s="6">
        <f>'pivot times'!N38</f>
        <v>0</v>
      </c>
      <c r="AT38" s="6">
        <f>'pivot times'!O38</f>
        <v>0</v>
      </c>
      <c r="AU38" s="6">
        <f t="shared" si="12"/>
        <v>0</v>
      </c>
      <c r="AV38" s="6">
        <f t="shared" si="13"/>
        <v>0</v>
      </c>
      <c r="AW38" s="6">
        <f>'pivot times'!P38</f>
        <v>0</v>
      </c>
      <c r="AX38" s="6">
        <f>'pivot times'!Q38</f>
        <v>0</v>
      </c>
      <c r="AY38" s="6">
        <f t="shared" si="14"/>
        <v>0</v>
      </c>
      <c r="AZ38" s="6">
        <f t="shared" si="15"/>
        <v>0</v>
      </c>
      <c r="BA38" s="6">
        <f>'pivot times'!R38</f>
        <v>0</v>
      </c>
      <c r="BB38" s="6">
        <f>'pivot times'!S38</f>
        <v>0</v>
      </c>
      <c r="BC38" s="6">
        <f t="shared" si="16"/>
        <v>0</v>
      </c>
      <c r="BD38" s="6">
        <f t="shared" si="17"/>
        <v>0</v>
      </c>
    </row>
    <row r="39" spans="21:56" x14ac:dyDescent="0.25">
      <c r="U39" s="6" t="e">
        <f>GETPIVOTDATA("Avg",'pivot times'!$A$3,"action","e0","world_size",10000,"number_of_steps_between_file_dumps",1,"omp_get_max_threads",A39)</f>
        <v>#REF!</v>
      </c>
      <c r="V39" s="6" t="e">
        <f>GETPIVOTDATA("StdDevp",'pivot times'!$A$3,"action","e0","world_size",10000,"number_of_steps_between_file_dumps",1,"omp_get_max_threads",A39)</f>
        <v>#REF!</v>
      </c>
      <c r="W39" s="6" t="e">
        <f t="shared" si="0"/>
        <v>#REF!</v>
      </c>
      <c r="X39" s="6" t="e">
        <f t="shared" si="1"/>
        <v>#REF!</v>
      </c>
      <c r="Y39" s="6">
        <f>'pivot times'!D39</f>
        <v>0</v>
      </c>
      <c r="Z39" s="6">
        <f>'pivot times'!E39</f>
        <v>0</v>
      </c>
      <c r="AA39" s="6">
        <f t="shared" si="2"/>
        <v>0</v>
      </c>
      <c r="AB39" s="6">
        <f t="shared" si="3"/>
        <v>0</v>
      </c>
      <c r="AC39" s="6">
        <f>'pivot times'!F39</f>
        <v>0</v>
      </c>
      <c r="AD39" s="6">
        <f>'pivot times'!G39</f>
        <v>0</v>
      </c>
      <c r="AE39" s="6">
        <f t="shared" si="4"/>
        <v>0</v>
      </c>
      <c r="AF39" s="6">
        <f t="shared" si="5"/>
        <v>0</v>
      </c>
      <c r="AG39" s="6">
        <f>'pivot times'!H39</f>
        <v>0</v>
      </c>
      <c r="AH39" s="6">
        <f>'pivot times'!I39</f>
        <v>0</v>
      </c>
      <c r="AI39" s="6">
        <f t="shared" si="6"/>
        <v>0</v>
      </c>
      <c r="AJ39" s="6">
        <f t="shared" si="7"/>
        <v>0</v>
      </c>
      <c r="AK39" s="6">
        <f>'pivot times'!J39</f>
        <v>0</v>
      </c>
      <c r="AL39" s="6">
        <f>'pivot times'!K39</f>
        <v>0</v>
      </c>
      <c r="AM39" s="6">
        <f t="shared" si="8"/>
        <v>0</v>
      </c>
      <c r="AN39" s="6">
        <f t="shared" si="9"/>
        <v>0</v>
      </c>
      <c r="AO39" s="6">
        <f>'pivot times'!L39</f>
        <v>0</v>
      </c>
      <c r="AP39" s="6">
        <f>'pivot times'!M39</f>
        <v>0</v>
      </c>
      <c r="AQ39" s="6">
        <f t="shared" si="10"/>
        <v>0</v>
      </c>
      <c r="AR39" s="6">
        <f t="shared" si="11"/>
        <v>0</v>
      </c>
      <c r="AS39" s="6">
        <f>'pivot times'!N39</f>
        <v>0</v>
      </c>
      <c r="AT39" s="6">
        <f>'pivot times'!O39</f>
        <v>0</v>
      </c>
      <c r="AU39" s="6">
        <f t="shared" si="12"/>
        <v>0</v>
      </c>
      <c r="AV39" s="6">
        <f t="shared" si="13"/>
        <v>0</v>
      </c>
      <c r="AW39" s="6">
        <f>'pivot times'!P39</f>
        <v>0</v>
      </c>
      <c r="AX39" s="6">
        <f>'pivot times'!Q39</f>
        <v>0</v>
      </c>
      <c r="AY39" s="6">
        <f t="shared" si="14"/>
        <v>0</v>
      </c>
      <c r="AZ39" s="6">
        <f t="shared" si="15"/>
        <v>0</v>
      </c>
      <c r="BA39" s="6">
        <f>'pivot times'!R39</f>
        <v>0</v>
      </c>
      <c r="BB39" s="6">
        <f>'pivot times'!S39</f>
        <v>0</v>
      </c>
      <c r="BC39" s="6">
        <f t="shared" si="16"/>
        <v>0</v>
      </c>
      <c r="BD39" s="6">
        <f t="shared" si="17"/>
        <v>0</v>
      </c>
    </row>
    <row r="40" spans="21:56" x14ac:dyDescent="0.25">
      <c r="U40" s="6" t="e">
        <f>GETPIVOTDATA("Avg",'pivot times'!$A$3,"action","e0","world_size",10000,"number_of_steps_between_file_dumps",1,"omp_get_max_threads",A40)</f>
        <v>#REF!</v>
      </c>
      <c r="V40" s="6" t="e">
        <f>GETPIVOTDATA("StdDevp",'pivot times'!$A$3,"action","e0","world_size",10000,"number_of_steps_between_file_dumps",1,"omp_get_max_threads",A40)</f>
        <v>#REF!</v>
      </c>
      <c r="W40" s="6" t="e">
        <f t="shared" si="0"/>
        <v>#REF!</v>
      </c>
      <c r="X40" s="6" t="e">
        <f t="shared" si="1"/>
        <v>#REF!</v>
      </c>
      <c r="Y40" s="6">
        <f>'pivot times'!D40</f>
        <v>0</v>
      </c>
      <c r="Z40" s="6">
        <f>'pivot times'!E40</f>
        <v>0</v>
      </c>
      <c r="AA40" s="6">
        <f t="shared" si="2"/>
        <v>0</v>
      </c>
      <c r="AB40" s="6">
        <f t="shared" si="3"/>
        <v>0</v>
      </c>
      <c r="AC40" s="6">
        <f>'pivot times'!F40</f>
        <v>0</v>
      </c>
      <c r="AD40" s="6">
        <f>'pivot times'!G40</f>
        <v>0</v>
      </c>
      <c r="AE40" s="6">
        <f t="shared" si="4"/>
        <v>0</v>
      </c>
      <c r="AF40" s="6">
        <f t="shared" si="5"/>
        <v>0</v>
      </c>
      <c r="AG40" s="6">
        <f>'pivot times'!H40</f>
        <v>0</v>
      </c>
      <c r="AH40" s="6">
        <f>'pivot times'!I40</f>
        <v>0</v>
      </c>
      <c r="AI40" s="6">
        <f t="shared" si="6"/>
        <v>0</v>
      </c>
      <c r="AJ40" s="6">
        <f t="shared" si="7"/>
        <v>0</v>
      </c>
      <c r="AK40" s="6">
        <f>'pivot times'!J40</f>
        <v>0</v>
      </c>
      <c r="AL40" s="6">
        <f>'pivot times'!K40</f>
        <v>0</v>
      </c>
      <c r="AM40" s="6">
        <f t="shared" si="8"/>
        <v>0</v>
      </c>
      <c r="AN40" s="6">
        <f t="shared" si="9"/>
        <v>0</v>
      </c>
      <c r="AO40" s="6">
        <f>'pivot times'!L40</f>
        <v>0</v>
      </c>
      <c r="AP40" s="6">
        <f>'pivot times'!M40</f>
        <v>0</v>
      </c>
      <c r="AQ40" s="6">
        <f t="shared" si="10"/>
        <v>0</v>
      </c>
      <c r="AR40" s="6">
        <f t="shared" si="11"/>
        <v>0</v>
      </c>
      <c r="AS40" s="6">
        <f>'pivot times'!N40</f>
        <v>0</v>
      </c>
      <c r="AT40" s="6">
        <f>'pivot times'!O40</f>
        <v>0</v>
      </c>
      <c r="AU40" s="6">
        <f t="shared" si="12"/>
        <v>0</v>
      </c>
      <c r="AV40" s="6">
        <f t="shared" si="13"/>
        <v>0</v>
      </c>
      <c r="AW40" s="6">
        <f>'pivot times'!P40</f>
        <v>0</v>
      </c>
      <c r="AX40" s="6">
        <f>'pivot times'!Q40</f>
        <v>0</v>
      </c>
      <c r="AY40" s="6">
        <f t="shared" si="14"/>
        <v>0</v>
      </c>
      <c r="AZ40" s="6">
        <f t="shared" si="15"/>
        <v>0</v>
      </c>
      <c r="BA40" s="6">
        <f>'pivot times'!R40</f>
        <v>0</v>
      </c>
      <c r="BB40" s="6">
        <f>'pivot times'!S40</f>
        <v>0</v>
      </c>
      <c r="BC40" s="6">
        <f t="shared" si="16"/>
        <v>0</v>
      </c>
      <c r="BD40" s="6">
        <f t="shared" si="17"/>
        <v>0</v>
      </c>
    </row>
    <row r="41" spans="21:56" x14ac:dyDescent="0.25">
      <c r="U41" s="6" t="e">
        <f>GETPIVOTDATA("Avg",'pivot times'!$A$3,"action","e0","world_size",10000,"number_of_steps_between_file_dumps",1,"omp_get_max_threads",A41)</f>
        <v>#REF!</v>
      </c>
      <c r="V41" s="6" t="e">
        <f>GETPIVOTDATA("StdDevp",'pivot times'!$A$3,"action","e0","world_size",10000,"number_of_steps_between_file_dumps",1,"omp_get_max_threads",A41)</f>
        <v>#REF!</v>
      </c>
      <c r="W41" s="6" t="e">
        <f t="shared" si="0"/>
        <v>#REF!</v>
      </c>
      <c r="X41" s="6" t="e">
        <f t="shared" si="1"/>
        <v>#REF!</v>
      </c>
      <c r="Y41" s="6">
        <f>'pivot times'!D41</f>
        <v>0</v>
      </c>
      <c r="Z41" s="6">
        <f>'pivot times'!E41</f>
        <v>0</v>
      </c>
      <c r="AA41" s="6">
        <f t="shared" si="2"/>
        <v>0</v>
      </c>
      <c r="AB41" s="6">
        <f t="shared" si="3"/>
        <v>0</v>
      </c>
      <c r="AC41" s="6">
        <f>'pivot times'!F41</f>
        <v>0</v>
      </c>
      <c r="AD41" s="6">
        <f>'pivot times'!G41</f>
        <v>0</v>
      </c>
      <c r="AE41" s="6">
        <f t="shared" si="4"/>
        <v>0</v>
      </c>
      <c r="AF41" s="6">
        <f t="shared" si="5"/>
        <v>0</v>
      </c>
      <c r="AG41" s="6">
        <f>'pivot times'!H41</f>
        <v>0</v>
      </c>
      <c r="AH41" s="6">
        <f>'pivot times'!I41</f>
        <v>0</v>
      </c>
      <c r="AI41" s="6">
        <f t="shared" si="6"/>
        <v>0</v>
      </c>
      <c r="AJ41" s="6">
        <f t="shared" si="7"/>
        <v>0</v>
      </c>
      <c r="AK41" s="6">
        <f>'pivot times'!J41</f>
        <v>0</v>
      </c>
      <c r="AL41" s="6">
        <f>'pivot times'!K41</f>
        <v>0</v>
      </c>
      <c r="AM41" s="6">
        <f t="shared" si="8"/>
        <v>0</v>
      </c>
      <c r="AN41" s="6">
        <f t="shared" si="9"/>
        <v>0</v>
      </c>
      <c r="AO41" s="6">
        <f>'pivot times'!L41</f>
        <v>0</v>
      </c>
      <c r="AP41" s="6">
        <f>'pivot times'!M41</f>
        <v>0</v>
      </c>
      <c r="AQ41" s="6">
        <f t="shared" si="10"/>
        <v>0</v>
      </c>
      <c r="AR41" s="6">
        <f t="shared" si="11"/>
        <v>0</v>
      </c>
      <c r="AS41" s="6">
        <f>'pivot times'!N41</f>
        <v>0</v>
      </c>
      <c r="AT41" s="6">
        <f>'pivot times'!O41</f>
        <v>0</v>
      </c>
      <c r="AU41" s="6">
        <f t="shared" si="12"/>
        <v>0</v>
      </c>
      <c r="AV41" s="6">
        <f t="shared" si="13"/>
        <v>0</v>
      </c>
      <c r="AW41" s="6">
        <f>'pivot times'!P41</f>
        <v>0</v>
      </c>
      <c r="AX41" s="6">
        <f>'pivot times'!Q41</f>
        <v>0</v>
      </c>
      <c r="AY41" s="6">
        <f t="shared" si="14"/>
        <v>0</v>
      </c>
      <c r="AZ41" s="6">
        <f t="shared" si="15"/>
        <v>0</v>
      </c>
      <c r="BA41" s="6">
        <f>'pivot times'!R41</f>
        <v>0</v>
      </c>
      <c r="BB41" s="6">
        <f>'pivot times'!S41</f>
        <v>0</v>
      </c>
      <c r="BC41" s="6">
        <f t="shared" si="16"/>
        <v>0</v>
      </c>
      <c r="BD41" s="6">
        <f t="shared" si="17"/>
        <v>0</v>
      </c>
    </row>
    <row r="42" spans="21:56" x14ac:dyDescent="0.25">
      <c r="U42" s="6" t="e">
        <f>GETPIVOTDATA("Avg",'pivot times'!$A$3,"action","e0","world_size",10000,"number_of_steps_between_file_dumps",1,"omp_get_max_threads",A42)</f>
        <v>#REF!</v>
      </c>
      <c r="V42" s="6" t="e">
        <f>GETPIVOTDATA("StdDevp",'pivot times'!$A$3,"action","e0","world_size",10000,"number_of_steps_between_file_dumps",1,"omp_get_max_threads",A42)</f>
        <v>#REF!</v>
      </c>
      <c r="W42" s="6" t="e">
        <f t="shared" si="0"/>
        <v>#REF!</v>
      </c>
      <c r="X42" s="6" t="e">
        <f t="shared" si="1"/>
        <v>#REF!</v>
      </c>
      <c r="Y42" s="6">
        <f>'pivot times'!D42</f>
        <v>0</v>
      </c>
      <c r="Z42" s="6">
        <f>'pivot times'!E42</f>
        <v>0</v>
      </c>
      <c r="AA42" s="6">
        <f t="shared" si="2"/>
        <v>0</v>
      </c>
      <c r="AB42" s="6">
        <f t="shared" si="3"/>
        <v>0</v>
      </c>
      <c r="AC42" s="6">
        <f>'pivot times'!F42</f>
        <v>0</v>
      </c>
      <c r="AD42" s="6">
        <f>'pivot times'!G42</f>
        <v>0</v>
      </c>
      <c r="AE42" s="6">
        <f t="shared" si="4"/>
        <v>0</v>
      </c>
      <c r="AF42" s="6">
        <f t="shared" si="5"/>
        <v>0</v>
      </c>
      <c r="AG42" s="6">
        <f>'pivot times'!H42</f>
        <v>0</v>
      </c>
      <c r="AH42" s="6">
        <f>'pivot times'!I42</f>
        <v>0</v>
      </c>
      <c r="AI42" s="6">
        <f t="shared" si="6"/>
        <v>0</v>
      </c>
      <c r="AJ42" s="6">
        <f t="shared" si="7"/>
        <v>0</v>
      </c>
      <c r="AK42" s="6">
        <f>'pivot times'!J42</f>
        <v>0</v>
      </c>
      <c r="AL42" s="6">
        <f>'pivot times'!K42</f>
        <v>0</v>
      </c>
      <c r="AM42" s="6">
        <f t="shared" si="8"/>
        <v>0</v>
      </c>
      <c r="AN42" s="6">
        <f t="shared" si="9"/>
        <v>0</v>
      </c>
      <c r="AO42" s="6">
        <f>'pivot times'!L42</f>
        <v>0</v>
      </c>
      <c r="AP42" s="6">
        <f>'pivot times'!M42</f>
        <v>0</v>
      </c>
      <c r="AQ42" s="6">
        <f t="shared" si="10"/>
        <v>0</v>
      </c>
      <c r="AR42" s="6">
        <f t="shared" si="11"/>
        <v>0</v>
      </c>
      <c r="AS42" s="6">
        <f>'pivot times'!N42</f>
        <v>0</v>
      </c>
      <c r="AT42" s="6">
        <f>'pivot times'!O42</f>
        <v>0</v>
      </c>
      <c r="AU42" s="6">
        <f t="shared" si="12"/>
        <v>0</v>
      </c>
      <c r="AV42" s="6">
        <f t="shared" si="13"/>
        <v>0</v>
      </c>
      <c r="AW42" s="6">
        <f>'pivot times'!P42</f>
        <v>0</v>
      </c>
      <c r="AX42" s="6">
        <f>'pivot times'!Q42</f>
        <v>0</v>
      </c>
      <c r="AY42" s="6">
        <f t="shared" si="14"/>
        <v>0</v>
      </c>
      <c r="AZ42" s="6">
        <f t="shared" si="15"/>
        <v>0</v>
      </c>
      <c r="BA42" s="6">
        <f>'pivot times'!R42</f>
        <v>0</v>
      </c>
      <c r="BB42" s="6">
        <f>'pivot times'!S42</f>
        <v>0</v>
      </c>
      <c r="BC42" s="6">
        <f t="shared" si="16"/>
        <v>0</v>
      </c>
      <c r="BD42" s="6">
        <f t="shared" si="17"/>
        <v>0</v>
      </c>
    </row>
    <row r="43" spans="21:56" x14ac:dyDescent="0.25">
      <c r="U43" s="6" t="e">
        <f>GETPIVOTDATA("Avg",'pivot times'!$A$3,"action","e0","world_size",10000,"number_of_steps_between_file_dumps",1,"omp_get_max_threads",A43)</f>
        <v>#REF!</v>
      </c>
      <c r="V43" s="6" t="e">
        <f>GETPIVOTDATA("StdDevp",'pivot times'!$A$3,"action","e0","world_size",10000,"number_of_steps_between_file_dumps",1,"omp_get_max_threads",A43)</f>
        <v>#REF!</v>
      </c>
      <c r="W43" s="6" t="e">
        <f t="shared" si="0"/>
        <v>#REF!</v>
      </c>
      <c r="X43" s="6" t="e">
        <f t="shared" si="1"/>
        <v>#REF!</v>
      </c>
      <c r="Y43" s="6">
        <f>'pivot times'!D43</f>
        <v>0</v>
      </c>
      <c r="Z43" s="6">
        <f>'pivot times'!E43</f>
        <v>0</v>
      </c>
      <c r="AA43" s="6">
        <f t="shared" si="2"/>
        <v>0</v>
      </c>
      <c r="AB43" s="6">
        <f t="shared" si="3"/>
        <v>0</v>
      </c>
      <c r="AC43" s="6">
        <f>'pivot times'!F43</f>
        <v>0</v>
      </c>
      <c r="AD43" s="6">
        <f>'pivot times'!G43</f>
        <v>0</v>
      </c>
      <c r="AE43" s="6">
        <f t="shared" si="4"/>
        <v>0</v>
      </c>
      <c r="AF43" s="6">
        <f t="shared" si="5"/>
        <v>0</v>
      </c>
      <c r="AG43" s="6">
        <f>'pivot times'!H43</f>
        <v>0</v>
      </c>
      <c r="AH43" s="6">
        <f>'pivot times'!I43</f>
        <v>0</v>
      </c>
      <c r="AI43" s="6">
        <f t="shared" si="6"/>
        <v>0</v>
      </c>
      <c r="AJ43" s="6">
        <f t="shared" si="7"/>
        <v>0</v>
      </c>
      <c r="AK43" s="6">
        <f>'pivot times'!J43</f>
        <v>0</v>
      </c>
      <c r="AL43" s="6">
        <f>'pivot times'!K43</f>
        <v>0</v>
      </c>
      <c r="AM43" s="6">
        <f t="shared" si="8"/>
        <v>0</v>
      </c>
      <c r="AN43" s="6">
        <f t="shared" si="9"/>
        <v>0</v>
      </c>
      <c r="AO43" s="6">
        <f>'pivot times'!L43</f>
        <v>0</v>
      </c>
      <c r="AP43" s="6">
        <f>'pivot times'!M43</f>
        <v>0</v>
      </c>
      <c r="AQ43" s="6">
        <f t="shared" si="10"/>
        <v>0</v>
      </c>
      <c r="AR43" s="6">
        <f t="shared" si="11"/>
        <v>0</v>
      </c>
      <c r="AS43" s="6">
        <f>'pivot times'!N43</f>
        <v>0</v>
      </c>
      <c r="AT43" s="6">
        <f>'pivot times'!O43</f>
        <v>0</v>
      </c>
      <c r="AU43" s="6">
        <f t="shared" si="12"/>
        <v>0</v>
      </c>
      <c r="AV43" s="6">
        <f t="shared" si="13"/>
        <v>0</v>
      </c>
      <c r="AW43" s="6">
        <f>'pivot times'!P43</f>
        <v>0</v>
      </c>
      <c r="AX43" s="6">
        <f>'pivot times'!Q43</f>
        <v>0</v>
      </c>
      <c r="AY43" s="6">
        <f t="shared" si="14"/>
        <v>0</v>
      </c>
      <c r="AZ43" s="6">
        <f t="shared" si="15"/>
        <v>0</v>
      </c>
      <c r="BA43" s="6">
        <f>'pivot times'!R43</f>
        <v>0</v>
      </c>
      <c r="BB43" s="6">
        <f>'pivot times'!S43</f>
        <v>0</v>
      </c>
      <c r="BC43" s="6">
        <f t="shared" si="16"/>
        <v>0</v>
      </c>
      <c r="BD43" s="6">
        <f t="shared" si="17"/>
        <v>0</v>
      </c>
    </row>
    <row r="44" spans="21:56" x14ac:dyDescent="0.25">
      <c r="U44" s="6" t="e">
        <f>GETPIVOTDATA("Avg",'pivot times'!$A$3,"action","e0","world_size",10000,"number_of_steps_between_file_dumps",1,"omp_get_max_threads",A44)</f>
        <v>#REF!</v>
      </c>
      <c r="V44" s="6" t="e">
        <f>GETPIVOTDATA("StdDevp",'pivot times'!$A$3,"action","e0","world_size",10000,"number_of_steps_between_file_dumps",1,"omp_get_max_threads",A44)</f>
        <v>#REF!</v>
      </c>
      <c r="W44" s="6" t="e">
        <f t="shared" si="0"/>
        <v>#REF!</v>
      </c>
      <c r="X44" s="6" t="e">
        <f t="shared" si="1"/>
        <v>#REF!</v>
      </c>
      <c r="Y44" s="6">
        <f>'pivot times'!D44</f>
        <v>0</v>
      </c>
      <c r="Z44" s="6">
        <f>'pivot times'!E44</f>
        <v>0</v>
      </c>
      <c r="AA44" s="6">
        <f t="shared" si="2"/>
        <v>0</v>
      </c>
      <c r="AB44" s="6">
        <f t="shared" si="3"/>
        <v>0</v>
      </c>
      <c r="AC44" s="6">
        <f>'pivot times'!F44</f>
        <v>0</v>
      </c>
      <c r="AD44" s="6">
        <f>'pivot times'!G44</f>
        <v>0</v>
      </c>
      <c r="AE44" s="6">
        <f t="shared" si="4"/>
        <v>0</v>
      </c>
      <c r="AF44" s="6">
        <f t="shared" si="5"/>
        <v>0</v>
      </c>
      <c r="AG44" s="6">
        <f>'pivot times'!H44</f>
        <v>0</v>
      </c>
      <c r="AH44" s="6">
        <f>'pivot times'!I44</f>
        <v>0</v>
      </c>
      <c r="AI44" s="6">
        <f t="shared" si="6"/>
        <v>0</v>
      </c>
      <c r="AJ44" s="6">
        <f t="shared" si="7"/>
        <v>0</v>
      </c>
      <c r="AK44" s="6">
        <f>'pivot times'!J44</f>
        <v>0</v>
      </c>
      <c r="AL44" s="6">
        <f>'pivot times'!K44</f>
        <v>0</v>
      </c>
      <c r="AM44" s="6">
        <f t="shared" si="8"/>
        <v>0</v>
      </c>
      <c r="AN44" s="6">
        <f t="shared" si="9"/>
        <v>0</v>
      </c>
      <c r="AO44" s="6">
        <f>'pivot times'!L44</f>
        <v>0</v>
      </c>
      <c r="AP44" s="6">
        <f>'pivot times'!M44</f>
        <v>0</v>
      </c>
      <c r="AQ44" s="6">
        <f t="shared" si="10"/>
        <v>0</v>
      </c>
      <c r="AR44" s="6">
        <f t="shared" si="11"/>
        <v>0</v>
      </c>
      <c r="AS44" s="6">
        <f>'pivot times'!N44</f>
        <v>0</v>
      </c>
      <c r="AT44" s="6">
        <f>'pivot times'!O44</f>
        <v>0</v>
      </c>
      <c r="AU44" s="6">
        <f t="shared" si="12"/>
        <v>0</v>
      </c>
      <c r="AV44" s="6">
        <f t="shared" si="13"/>
        <v>0</v>
      </c>
      <c r="AW44" s="6">
        <f>'pivot times'!P44</f>
        <v>0</v>
      </c>
      <c r="AX44" s="6">
        <f>'pivot times'!Q44</f>
        <v>0</v>
      </c>
      <c r="AY44" s="6">
        <f t="shared" si="14"/>
        <v>0</v>
      </c>
      <c r="AZ44" s="6">
        <f t="shared" si="15"/>
        <v>0</v>
      </c>
      <c r="BA44" s="6">
        <f>'pivot times'!R44</f>
        <v>0</v>
      </c>
      <c r="BB44" s="6">
        <f>'pivot times'!S44</f>
        <v>0</v>
      </c>
      <c r="BC44" s="6">
        <f t="shared" si="16"/>
        <v>0</v>
      </c>
      <c r="BD44" s="6">
        <f t="shared" si="17"/>
        <v>0</v>
      </c>
    </row>
    <row r="45" spans="21:56" x14ac:dyDescent="0.25">
      <c r="U45" s="6" t="e">
        <f>GETPIVOTDATA("Avg",'pivot times'!$A$3,"action","e0","world_size",10000,"number_of_steps_between_file_dumps",1,"omp_get_max_threads",A45)</f>
        <v>#REF!</v>
      </c>
      <c r="V45" s="6" t="e">
        <f>GETPIVOTDATA("StdDevp",'pivot times'!$A$3,"action","e0","world_size",10000,"number_of_steps_between_file_dumps",1,"omp_get_max_threads",A45)</f>
        <v>#REF!</v>
      </c>
      <c r="W45" s="6" t="e">
        <f t="shared" si="0"/>
        <v>#REF!</v>
      </c>
      <c r="X45" s="6" t="e">
        <f t="shared" si="1"/>
        <v>#REF!</v>
      </c>
      <c r="Y45" s="6">
        <f>'pivot times'!D45</f>
        <v>0</v>
      </c>
      <c r="Z45" s="6">
        <f>'pivot times'!E45</f>
        <v>0</v>
      </c>
      <c r="AA45" s="6">
        <f t="shared" si="2"/>
        <v>0</v>
      </c>
      <c r="AB45" s="6">
        <f t="shared" si="3"/>
        <v>0</v>
      </c>
      <c r="AC45" s="6">
        <f>'pivot times'!F45</f>
        <v>0</v>
      </c>
      <c r="AD45" s="6">
        <f>'pivot times'!G45</f>
        <v>0</v>
      </c>
      <c r="AE45" s="6">
        <f t="shared" si="4"/>
        <v>0</v>
      </c>
      <c r="AF45" s="6">
        <f t="shared" si="5"/>
        <v>0</v>
      </c>
      <c r="AG45" s="6">
        <f>'pivot times'!H45</f>
        <v>0</v>
      </c>
      <c r="AH45" s="6">
        <f>'pivot times'!I45</f>
        <v>0</v>
      </c>
      <c r="AI45" s="6">
        <f t="shared" si="6"/>
        <v>0</v>
      </c>
      <c r="AJ45" s="6">
        <f t="shared" si="7"/>
        <v>0</v>
      </c>
      <c r="AK45" s="6">
        <f>'pivot times'!J45</f>
        <v>0</v>
      </c>
      <c r="AL45" s="6">
        <f>'pivot times'!K45</f>
        <v>0</v>
      </c>
      <c r="AM45" s="6">
        <f t="shared" si="8"/>
        <v>0</v>
      </c>
      <c r="AN45" s="6">
        <f t="shared" si="9"/>
        <v>0</v>
      </c>
      <c r="AO45" s="6">
        <f>'pivot times'!L45</f>
        <v>0</v>
      </c>
      <c r="AP45" s="6">
        <f>'pivot times'!M45</f>
        <v>0</v>
      </c>
      <c r="AQ45" s="6">
        <f t="shared" si="10"/>
        <v>0</v>
      </c>
      <c r="AR45" s="6">
        <f t="shared" si="11"/>
        <v>0</v>
      </c>
      <c r="AS45" s="6">
        <f>'pivot times'!N45</f>
        <v>0</v>
      </c>
      <c r="AT45" s="6">
        <f>'pivot times'!O45</f>
        <v>0</v>
      </c>
      <c r="AU45" s="6">
        <f t="shared" si="12"/>
        <v>0</v>
      </c>
      <c r="AV45" s="6">
        <f t="shared" si="13"/>
        <v>0</v>
      </c>
      <c r="AW45" s="6">
        <f>'pivot times'!P45</f>
        <v>0</v>
      </c>
      <c r="AX45" s="6">
        <f>'pivot times'!Q45</f>
        <v>0</v>
      </c>
      <c r="AY45" s="6">
        <f t="shared" si="14"/>
        <v>0</v>
      </c>
      <c r="AZ45" s="6">
        <f t="shared" si="15"/>
        <v>0</v>
      </c>
      <c r="BA45" s="6">
        <f>'pivot times'!R45</f>
        <v>0</v>
      </c>
      <c r="BB45" s="6">
        <f>'pivot times'!S45</f>
        <v>0</v>
      </c>
      <c r="BC45" s="6">
        <f t="shared" si="16"/>
        <v>0</v>
      </c>
      <c r="BD45" s="6">
        <f t="shared" si="17"/>
        <v>0</v>
      </c>
    </row>
    <row r="46" spans="21:56" x14ac:dyDescent="0.25">
      <c r="U46" s="6" t="e">
        <f>GETPIVOTDATA("Avg",'pivot times'!$A$3,"action","e0","world_size",10000,"number_of_steps_between_file_dumps",1,"omp_get_max_threads",A46)</f>
        <v>#REF!</v>
      </c>
      <c r="V46" s="6" t="e">
        <f>GETPIVOTDATA("StdDevp",'pivot times'!$A$3,"action","e0","world_size",10000,"number_of_steps_between_file_dumps",1,"omp_get_max_threads",A46)</f>
        <v>#REF!</v>
      </c>
      <c r="W46" s="6" t="e">
        <f t="shared" si="0"/>
        <v>#REF!</v>
      </c>
      <c r="X46" s="6" t="e">
        <f t="shared" si="1"/>
        <v>#REF!</v>
      </c>
      <c r="Y46" s="6">
        <f>'pivot times'!D46</f>
        <v>0</v>
      </c>
      <c r="Z46" s="6">
        <f>'pivot times'!E46</f>
        <v>0</v>
      </c>
      <c r="AA46" s="6">
        <f t="shared" si="2"/>
        <v>0</v>
      </c>
      <c r="AB46" s="6">
        <f t="shared" si="3"/>
        <v>0</v>
      </c>
      <c r="AC46" s="6">
        <f>'pivot times'!F46</f>
        <v>0</v>
      </c>
      <c r="AD46" s="6">
        <f>'pivot times'!G46</f>
        <v>0</v>
      </c>
      <c r="AE46" s="6">
        <f t="shared" si="4"/>
        <v>0</v>
      </c>
      <c r="AF46" s="6">
        <f t="shared" si="5"/>
        <v>0</v>
      </c>
      <c r="AG46" s="6">
        <f>'pivot times'!H46</f>
        <v>0</v>
      </c>
      <c r="AH46" s="6">
        <f>'pivot times'!I46</f>
        <v>0</v>
      </c>
      <c r="AI46" s="6">
        <f t="shared" si="6"/>
        <v>0</v>
      </c>
      <c r="AJ46" s="6">
        <f t="shared" si="7"/>
        <v>0</v>
      </c>
      <c r="AK46" s="6">
        <f>'pivot times'!J46</f>
        <v>0</v>
      </c>
      <c r="AL46" s="6">
        <f>'pivot times'!K46</f>
        <v>0</v>
      </c>
      <c r="AM46" s="6">
        <f t="shared" si="8"/>
        <v>0</v>
      </c>
      <c r="AN46" s="6">
        <f t="shared" si="9"/>
        <v>0</v>
      </c>
      <c r="AO46" s="6">
        <f>'pivot times'!L46</f>
        <v>0</v>
      </c>
      <c r="AP46" s="6">
        <f>'pivot times'!M46</f>
        <v>0</v>
      </c>
      <c r="AQ46" s="6">
        <f t="shared" si="10"/>
        <v>0</v>
      </c>
      <c r="AR46" s="6">
        <f t="shared" si="11"/>
        <v>0</v>
      </c>
      <c r="AS46" s="6">
        <f>'pivot times'!N46</f>
        <v>0</v>
      </c>
      <c r="AT46" s="6">
        <f>'pivot times'!O46</f>
        <v>0</v>
      </c>
      <c r="AU46" s="6">
        <f t="shared" si="12"/>
        <v>0</v>
      </c>
      <c r="AV46" s="6">
        <f t="shared" si="13"/>
        <v>0</v>
      </c>
      <c r="AW46" s="6">
        <f>'pivot times'!P46</f>
        <v>0</v>
      </c>
      <c r="AX46" s="6">
        <f>'pivot times'!Q46</f>
        <v>0</v>
      </c>
      <c r="AY46" s="6">
        <f t="shared" si="14"/>
        <v>0</v>
      </c>
      <c r="AZ46" s="6">
        <f t="shared" si="15"/>
        <v>0</v>
      </c>
      <c r="BA46" s="6">
        <f>'pivot times'!R46</f>
        <v>0</v>
      </c>
      <c r="BB46" s="6">
        <f>'pivot times'!S46</f>
        <v>0</v>
      </c>
      <c r="BC46" s="6">
        <f t="shared" si="16"/>
        <v>0</v>
      </c>
      <c r="BD46" s="6">
        <f t="shared" si="17"/>
        <v>0</v>
      </c>
    </row>
    <row r="47" spans="21:56" x14ac:dyDescent="0.25">
      <c r="U47" s="6" t="e">
        <f>GETPIVOTDATA("Avg",'pivot times'!$A$3,"action","e0","world_size",10000,"number_of_steps_between_file_dumps",1,"omp_get_max_threads",A47)</f>
        <v>#REF!</v>
      </c>
      <c r="V47" s="6" t="e">
        <f>GETPIVOTDATA("StdDevp",'pivot times'!$A$3,"action","e0","world_size",10000,"number_of_steps_between_file_dumps",1,"omp_get_max_threads",A47)</f>
        <v>#REF!</v>
      </c>
      <c r="W47" s="6" t="e">
        <f t="shared" si="0"/>
        <v>#REF!</v>
      </c>
      <c r="X47" s="6" t="e">
        <f t="shared" si="1"/>
        <v>#REF!</v>
      </c>
      <c r="Y47" s="6">
        <f>'pivot times'!D47</f>
        <v>0</v>
      </c>
      <c r="Z47" s="6">
        <f>'pivot times'!E47</f>
        <v>0</v>
      </c>
      <c r="AA47" s="6">
        <f t="shared" si="2"/>
        <v>0</v>
      </c>
      <c r="AB47" s="6">
        <f t="shared" si="3"/>
        <v>0</v>
      </c>
      <c r="AC47" s="6">
        <f>'pivot times'!F47</f>
        <v>0</v>
      </c>
      <c r="AD47" s="6">
        <f>'pivot times'!G47</f>
        <v>0</v>
      </c>
      <c r="AE47" s="6">
        <f t="shared" si="4"/>
        <v>0</v>
      </c>
      <c r="AF47" s="6">
        <f t="shared" si="5"/>
        <v>0</v>
      </c>
      <c r="AG47" s="6">
        <f>'pivot times'!H47</f>
        <v>0</v>
      </c>
      <c r="AH47" s="6">
        <f>'pivot times'!I47</f>
        <v>0</v>
      </c>
      <c r="AI47" s="6">
        <f t="shared" si="6"/>
        <v>0</v>
      </c>
      <c r="AJ47" s="6">
        <f t="shared" si="7"/>
        <v>0</v>
      </c>
      <c r="AK47" s="6">
        <f>'pivot times'!J47</f>
        <v>0</v>
      </c>
      <c r="AL47" s="6">
        <f>'pivot times'!K47</f>
        <v>0</v>
      </c>
      <c r="AM47" s="6">
        <f t="shared" si="8"/>
        <v>0</v>
      </c>
      <c r="AN47" s="6">
        <f t="shared" si="9"/>
        <v>0</v>
      </c>
      <c r="AO47" s="6">
        <f>'pivot times'!L47</f>
        <v>0</v>
      </c>
      <c r="AP47" s="6">
        <f>'pivot times'!M47</f>
        <v>0</v>
      </c>
      <c r="AQ47" s="6">
        <f t="shared" si="10"/>
        <v>0</v>
      </c>
      <c r="AR47" s="6">
        <f t="shared" si="11"/>
        <v>0</v>
      </c>
      <c r="AS47" s="6">
        <f>'pivot times'!N47</f>
        <v>0</v>
      </c>
      <c r="AT47" s="6">
        <f>'pivot times'!O47</f>
        <v>0</v>
      </c>
      <c r="AU47" s="6">
        <f t="shared" si="12"/>
        <v>0</v>
      </c>
      <c r="AV47" s="6">
        <f t="shared" si="13"/>
        <v>0</v>
      </c>
      <c r="AW47" s="6">
        <f>'pivot times'!P47</f>
        <v>0</v>
      </c>
      <c r="AX47" s="6">
        <f>'pivot times'!Q47</f>
        <v>0</v>
      </c>
      <c r="AY47" s="6">
        <f t="shared" si="14"/>
        <v>0</v>
      </c>
      <c r="AZ47" s="6">
        <f t="shared" si="15"/>
        <v>0</v>
      </c>
      <c r="BA47" s="6">
        <f>'pivot times'!R47</f>
        <v>0</v>
      </c>
      <c r="BB47" s="6">
        <f>'pivot times'!S47</f>
        <v>0</v>
      </c>
      <c r="BC47" s="6">
        <f t="shared" si="16"/>
        <v>0</v>
      </c>
      <c r="BD47" s="6">
        <f t="shared" si="17"/>
        <v>0</v>
      </c>
    </row>
    <row r="48" spans="21:56" x14ac:dyDescent="0.25">
      <c r="U48" s="6" t="e">
        <f>GETPIVOTDATA("Avg",'pivot times'!$A$3,"action","e0","world_size",10000,"number_of_steps_between_file_dumps",1,"omp_get_max_threads",A48)</f>
        <v>#REF!</v>
      </c>
      <c r="V48" s="6" t="e">
        <f>GETPIVOTDATA("StdDevp",'pivot times'!$A$3,"action","e0","world_size",10000,"number_of_steps_between_file_dumps",1,"omp_get_max_threads",A48)</f>
        <v>#REF!</v>
      </c>
      <c r="W48" s="6" t="e">
        <f t="shared" si="0"/>
        <v>#REF!</v>
      </c>
      <c r="X48" s="6" t="e">
        <f t="shared" si="1"/>
        <v>#REF!</v>
      </c>
      <c r="Y48" s="6">
        <f>'pivot times'!D48</f>
        <v>0</v>
      </c>
      <c r="Z48" s="6">
        <f>'pivot times'!E48</f>
        <v>0</v>
      </c>
      <c r="AA48" s="6">
        <f t="shared" si="2"/>
        <v>0</v>
      </c>
      <c r="AB48" s="6">
        <f t="shared" si="3"/>
        <v>0</v>
      </c>
      <c r="AC48" s="6">
        <f>'pivot times'!F48</f>
        <v>0</v>
      </c>
      <c r="AD48" s="6">
        <f>'pivot times'!G48</f>
        <v>0</v>
      </c>
      <c r="AE48" s="6">
        <f t="shared" si="4"/>
        <v>0</v>
      </c>
      <c r="AF48" s="6">
        <f t="shared" si="5"/>
        <v>0</v>
      </c>
      <c r="AG48" s="6">
        <f>'pivot times'!H48</f>
        <v>0</v>
      </c>
      <c r="AH48" s="6">
        <f>'pivot times'!I48</f>
        <v>0</v>
      </c>
      <c r="AI48" s="6">
        <f t="shared" si="6"/>
        <v>0</v>
      </c>
      <c r="AJ48" s="6">
        <f t="shared" si="7"/>
        <v>0</v>
      </c>
      <c r="AK48" s="6">
        <f>'pivot times'!J48</f>
        <v>0</v>
      </c>
      <c r="AL48" s="6">
        <f>'pivot times'!K48</f>
        <v>0</v>
      </c>
      <c r="AM48" s="6">
        <f t="shared" si="8"/>
        <v>0</v>
      </c>
      <c r="AN48" s="6">
        <f t="shared" si="9"/>
        <v>0</v>
      </c>
      <c r="AO48" s="6">
        <f>'pivot times'!L48</f>
        <v>0</v>
      </c>
      <c r="AP48" s="6">
        <f>'pivot times'!M48</f>
        <v>0</v>
      </c>
      <c r="AQ48" s="6">
        <f t="shared" si="10"/>
        <v>0</v>
      </c>
      <c r="AR48" s="6">
        <f t="shared" si="11"/>
        <v>0</v>
      </c>
      <c r="AS48" s="6">
        <f>'pivot times'!N48</f>
        <v>0</v>
      </c>
      <c r="AT48" s="6">
        <f>'pivot times'!O48</f>
        <v>0</v>
      </c>
      <c r="AU48" s="6">
        <f t="shared" si="12"/>
        <v>0</v>
      </c>
      <c r="AV48" s="6">
        <f t="shared" si="13"/>
        <v>0</v>
      </c>
      <c r="AW48" s="6">
        <f>'pivot times'!P48</f>
        <v>0</v>
      </c>
      <c r="AX48" s="6">
        <f>'pivot times'!Q48</f>
        <v>0</v>
      </c>
      <c r="AY48" s="6">
        <f t="shared" si="14"/>
        <v>0</v>
      </c>
      <c r="AZ48" s="6">
        <f t="shared" si="15"/>
        <v>0</v>
      </c>
      <c r="BA48" s="6">
        <f>'pivot times'!R48</f>
        <v>0</v>
      </c>
      <c r="BB48" s="6">
        <f>'pivot times'!S48</f>
        <v>0</v>
      </c>
      <c r="BC48" s="6">
        <f t="shared" si="16"/>
        <v>0</v>
      </c>
      <c r="BD48" s="6">
        <f t="shared" si="17"/>
        <v>0</v>
      </c>
    </row>
    <row r="49" spans="21:56" x14ac:dyDescent="0.25">
      <c r="U49" s="6" t="e">
        <f>GETPIVOTDATA("Avg",'pivot times'!$A$3,"action","e0","world_size",10000,"number_of_steps_between_file_dumps",1,"omp_get_max_threads",A49)</f>
        <v>#REF!</v>
      </c>
      <c r="V49" s="6" t="e">
        <f>GETPIVOTDATA("StdDevp",'pivot times'!$A$3,"action","e0","world_size",10000,"number_of_steps_between_file_dumps",1,"omp_get_max_threads",A49)</f>
        <v>#REF!</v>
      </c>
      <c r="W49" s="6" t="e">
        <f t="shared" si="0"/>
        <v>#REF!</v>
      </c>
      <c r="X49" s="6" t="e">
        <f t="shared" si="1"/>
        <v>#REF!</v>
      </c>
      <c r="Y49" s="6">
        <f>'pivot times'!D49</f>
        <v>0</v>
      </c>
      <c r="Z49" s="6">
        <f>'pivot times'!E49</f>
        <v>0</v>
      </c>
      <c r="AA49" s="6">
        <f t="shared" si="2"/>
        <v>0</v>
      </c>
      <c r="AB49" s="6">
        <f t="shared" si="3"/>
        <v>0</v>
      </c>
      <c r="AC49" s="6">
        <f>'pivot times'!F49</f>
        <v>0</v>
      </c>
      <c r="AD49" s="6">
        <f>'pivot times'!G49</f>
        <v>0</v>
      </c>
      <c r="AE49" s="6">
        <f t="shared" si="4"/>
        <v>0</v>
      </c>
      <c r="AF49" s="6">
        <f t="shared" si="5"/>
        <v>0</v>
      </c>
      <c r="AG49" s="6">
        <f>'pivot times'!H49</f>
        <v>0</v>
      </c>
      <c r="AH49" s="6">
        <f>'pivot times'!I49</f>
        <v>0</v>
      </c>
      <c r="AI49" s="6">
        <f t="shared" si="6"/>
        <v>0</v>
      </c>
      <c r="AJ49" s="6">
        <f t="shared" si="7"/>
        <v>0</v>
      </c>
      <c r="AK49" s="6">
        <f>'pivot times'!J49</f>
        <v>0</v>
      </c>
      <c r="AL49" s="6">
        <f>'pivot times'!K49</f>
        <v>0</v>
      </c>
      <c r="AM49" s="6">
        <f t="shared" si="8"/>
        <v>0</v>
      </c>
      <c r="AN49" s="6">
        <f t="shared" si="9"/>
        <v>0</v>
      </c>
      <c r="AO49" s="6">
        <f>'pivot times'!L49</f>
        <v>0</v>
      </c>
      <c r="AP49" s="6">
        <f>'pivot times'!M49</f>
        <v>0</v>
      </c>
      <c r="AQ49" s="6">
        <f t="shared" si="10"/>
        <v>0</v>
      </c>
      <c r="AR49" s="6">
        <f t="shared" si="11"/>
        <v>0</v>
      </c>
      <c r="AS49" s="6">
        <f>'pivot times'!N49</f>
        <v>0</v>
      </c>
      <c r="AT49" s="6">
        <f>'pivot times'!O49</f>
        <v>0</v>
      </c>
      <c r="AU49" s="6">
        <f t="shared" si="12"/>
        <v>0</v>
      </c>
      <c r="AV49" s="6">
        <f t="shared" si="13"/>
        <v>0</v>
      </c>
      <c r="AW49" s="6">
        <f>'pivot times'!P49</f>
        <v>0</v>
      </c>
      <c r="AX49" s="6">
        <f>'pivot times'!Q49</f>
        <v>0</v>
      </c>
      <c r="AY49" s="6">
        <f t="shared" si="14"/>
        <v>0</v>
      </c>
      <c r="AZ49" s="6">
        <f t="shared" si="15"/>
        <v>0</v>
      </c>
      <c r="BA49" s="6">
        <f>'pivot times'!R49</f>
        <v>0</v>
      </c>
      <c r="BB49" s="6">
        <f>'pivot times'!S49</f>
        <v>0</v>
      </c>
      <c r="BC49" s="6">
        <f t="shared" si="16"/>
        <v>0</v>
      </c>
      <c r="BD49" s="6">
        <f t="shared" si="17"/>
        <v>0</v>
      </c>
    </row>
    <row r="50" spans="21:56" x14ac:dyDescent="0.25">
      <c r="U50" s="6" t="e">
        <f>GETPIVOTDATA("Avg",'pivot times'!$A$3,"action","e0","world_size",10000,"number_of_steps_between_file_dumps",1,"omp_get_max_threads",A50)</f>
        <v>#REF!</v>
      </c>
      <c r="V50" s="6" t="e">
        <f>GETPIVOTDATA("StdDevp",'pivot times'!$A$3,"action","e0","world_size",10000,"number_of_steps_between_file_dumps",1,"omp_get_max_threads",A50)</f>
        <v>#REF!</v>
      </c>
      <c r="W50" s="6" t="e">
        <f t="shared" si="0"/>
        <v>#REF!</v>
      </c>
      <c r="X50" s="6" t="e">
        <f t="shared" si="1"/>
        <v>#REF!</v>
      </c>
      <c r="Y50" s="6">
        <f>'pivot times'!D50</f>
        <v>0</v>
      </c>
      <c r="Z50" s="6">
        <f>'pivot times'!E50</f>
        <v>0</v>
      </c>
      <c r="AA50" s="6">
        <f t="shared" si="2"/>
        <v>0</v>
      </c>
      <c r="AB50" s="6">
        <f t="shared" si="3"/>
        <v>0</v>
      </c>
      <c r="AC50" s="6">
        <f>'pivot times'!F50</f>
        <v>0</v>
      </c>
      <c r="AD50" s="6">
        <f>'pivot times'!G50</f>
        <v>0</v>
      </c>
      <c r="AE50" s="6">
        <f t="shared" si="4"/>
        <v>0</v>
      </c>
      <c r="AF50" s="6">
        <f t="shared" si="5"/>
        <v>0</v>
      </c>
      <c r="AG50" s="6">
        <f>'pivot times'!H50</f>
        <v>0</v>
      </c>
      <c r="AH50" s="6">
        <f>'pivot times'!I50</f>
        <v>0</v>
      </c>
      <c r="AI50" s="6">
        <f t="shared" si="6"/>
        <v>0</v>
      </c>
      <c r="AJ50" s="6">
        <f t="shared" si="7"/>
        <v>0</v>
      </c>
      <c r="AK50" s="6">
        <f>'pivot times'!J50</f>
        <v>0</v>
      </c>
      <c r="AL50" s="6">
        <f>'pivot times'!K50</f>
        <v>0</v>
      </c>
      <c r="AM50" s="6">
        <f t="shared" si="8"/>
        <v>0</v>
      </c>
      <c r="AN50" s="6">
        <f t="shared" si="9"/>
        <v>0</v>
      </c>
      <c r="AO50" s="6">
        <f>'pivot times'!L50</f>
        <v>0</v>
      </c>
      <c r="AP50" s="6">
        <f>'pivot times'!M50</f>
        <v>0</v>
      </c>
      <c r="AQ50" s="6">
        <f t="shared" si="10"/>
        <v>0</v>
      </c>
      <c r="AR50" s="6">
        <f t="shared" si="11"/>
        <v>0</v>
      </c>
      <c r="AS50" s="6">
        <f>'pivot times'!N50</f>
        <v>0</v>
      </c>
      <c r="AT50" s="6">
        <f>'pivot times'!O50</f>
        <v>0</v>
      </c>
      <c r="AU50" s="6">
        <f t="shared" si="12"/>
        <v>0</v>
      </c>
      <c r="AV50" s="6">
        <f t="shared" si="13"/>
        <v>0</v>
      </c>
      <c r="AW50" s="6">
        <f>'pivot times'!P50</f>
        <v>0</v>
      </c>
      <c r="AX50" s="6">
        <f>'pivot times'!Q50</f>
        <v>0</v>
      </c>
      <c r="AY50" s="6">
        <f t="shared" si="14"/>
        <v>0</v>
      </c>
      <c r="AZ50" s="6">
        <f t="shared" si="15"/>
        <v>0</v>
      </c>
      <c r="BA50" s="6">
        <f>'pivot times'!R50</f>
        <v>0</v>
      </c>
      <c r="BB50" s="6">
        <f>'pivot times'!S50</f>
        <v>0</v>
      </c>
      <c r="BC50" s="6">
        <f t="shared" si="16"/>
        <v>0</v>
      </c>
      <c r="BD50" s="6">
        <f t="shared" si="17"/>
        <v>0</v>
      </c>
    </row>
    <row r="51" spans="21:56" x14ac:dyDescent="0.25">
      <c r="U51" s="6" t="e">
        <f>GETPIVOTDATA("Avg",'pivot times'!$A$3,"action","e0","world_size",10000,"number_of_steps_between_file_dumps",1,"omp_get_max_threads",A51)</f>
        <v>#REF!</v>
      </c>
      <c r="V51" s="6" t="e">
        <f>GETPIVOTDATA("StdDevp",'pivot times'!$A$3,"action","e0","world_size",10000,"number_of_steps_between_file_dumps",1,"omp_get_max_threads",A51)</f>
        <v>#REF!</v>
      </c>
      <c r="W51" s="6" t="e">
        <f t="shared" si="0"/>
        <v>#REF!</v>
      </c>
      <c r="X51" s="6" t="e">
        <f t="shared" si="1"/>
        <v>#REF!</v>
      </c>
      <c r="Y51" s="6">
        <f>'pivot times'!D51</f>
        <v>0</v>
      </c>
      <c r="Z51" s="6">
        <f>'pivot times'!E51</f>
        <v>0</v>
      </c>
      <c r="AA51" s="6">
        <f t="shared" si="2"/>
        <v>0</v>
      </c>
      <c r="AB51" s="6">
        <f t="shared" si="3"/>
        <v>0</v>
      </c>
      <c r="AC51" s="6">
        <f>'pivot times'!F51</f>
        <v>0</v>
      </c>
      <c r="AD51" s="6">
        <f>'pivot times'!G51</f>
        <v>0</v>
      </c>
      <c r="AE51" s="6">
        <f t="shared" si="4"/>
        <v>0</v>
      </c>
      <c r="AF51" s="6">
        <f t="shared" si="5"/>
        <v>0</v>
      </c>
      <c r="AG51" s="6">
        <f>'pivot times'!H51</f>
        <v>0</v>
      </c>
      <c r="AH51" s="6">
        <f>'pivot times'!I51</f>
        <v>0</v>
      </c>
      <c r="AI51" s="6">
        <f t="shared" si="6"/>
        <v>0</v>
      </c>
      <c r="AJ51" s="6">
        <f t="shared" si="7"/>
        <v>0</v>
      </c>
      <c r="AK51" s="6">
        <f>'pivot times'!J51</f>
        <v>0</v>
      </c>
      <c r="AL51" s="6">
        <f>'pivot times'!K51</f>
        <v>0</v>
      </c>
      <c r="AM51" s="6">
        <f t="shared" si="8"/>
        <v>0</v>
      </c>
      <c r="AN51" s="6">
        <f t="shared" si="9"/>
        <v>0</v>
      </c>
      <c r="AO51" s="6">
        <f>'pivot times'!L51</f>
        <v>0</v>
      </c>
      <c r="AP51" s="6">
        <f>'pivot times'!M51</f>
        <v>0</v>
      </c>
      <c r="AQ51" s="6">
        <f t="shared" si="10"/>
        <v>0</v>
      </c>
      <c r="AR51" s="6">
        <f t="shared" si="11"/>
        <v>0</v>
      </c>
      <c r="AS51" s="6">
        <f>'pivot times'!N51</f>
        <v>0</v>
      </c>
      <c r="AT51" s="6">
        <f>'pivot times'!O51</f>
        <v>0</v>
      </c>
      <c r="AU51" s="6">
        <f t="shared" si="12"/>
        <v>0</v>
      </c>
      <c r="AV51" s="6">
        <f t="shared" si="13"/>
        <v>0</v>
      </c>
      <c r="AW51" s="6">
        <f>'pivot times'!P51</f>
        <v>0</v>
      </c>
      <c r="AX51" s="6">
        <f>'pivot times'!Q51</f>
        <v>0</v>
      </c>
      <c r="AY51" s="6">
        <f t="shared" si="14"/>
        <v>0</v>
      </c>
      <c r="AZ51" s="6">
        <f t="shared" si="15"/>
        <v>0</v>
      </c>
      <c r="BA51" s="6">
        <f>'pivot times'!R51</f>
        <v>0</v>
      </c>
      <c r="BB51" s="6">
        <f>'pivot times'!S51</f>
        <v>0</v>
      </c>
      <c r="BC51" s="6">
        <f t="shared" si="16"/>
        <v>0</v>
      </c>
      <c r="BD51" s="6">
        <f t="shared" si="17"/>
        <v>0</v>
      </c>
    </row>
    <row r="52" spans="21:56" x14ac:dyDescent="0.25">
      <c r="U52" s="6" t="e">
        <f>GETPIVOTDATA("Avg",'pivot times'!$A$3,"action","e0","world_size",10000,"number_of_steps_between_file_dumps",1,"omp_get_max_threads",A52)</f>
        <v>#REF!</v>
      </c>
      <c r="V52" s="6" t="e">
        <f>GETPIVOTDATA("StdDevp",'pivot times'!$A$3,"action","e0","world_size",10000,"number_of_steps_between_file_dumps",1,"omp_get_max_threads",A52)</f>
        <v>#REF!</v>
      </c>
      <c r="W52" s="6" t="e">
        <f t="shared" si="0"/>
        <v>#REF!</v>
      </c>
      <c r="X52" s="6" t="e">
        <f t="shared" si="1"/>
        <v>#REF!</v>
      </c>
      <c r="Y52" s="6">
        <f>'pivot times'!D52</f>
        <v>0</v>
      </c>
      <c r="Z52" s="6">
        <f>'pivot times'!E52</f>
        <v>0</v>
      </c>
      <c r="AA52" s="6">
        <f t="shared" si="2"/>
        <v>0</v>
      </c>
      <c r="AB52" s="6">
        <f t="shared" si="3"/>
        <v>0</v>
      </c>
      <c r="AC52" s="6">
        <f>'pivot times'!F52</f>
        <v>0</v>
      </c>
      <c r="AD52" s="6">
        <f>'pivot times'!G52</f>
        <v>0</v>
      </c>
      <c r="AE52" s="6">
        <f t="shared" si="4"/>
        <v>0</v>
      </c>
      <c r="AF52" s="6">
        <f t="shared" si="5"/>
        <v>0</v>
      </c>
      <c r="AG52" s="6">
        <f>'pivot times'!H52</f>
        <v>0</v>
      </c>
      <c r="AH52" s="6">
        <f>'pivot times'!I52</f>
        <v>0</v>
      </c>
      <c r="AI52" s="6">
        <f t="shared" si="6"/>
        <v>0</v>
      </c>
      <c r="AJ52" s="6">
        <f t="shared" si="7"/>
        <v>0</v>
      </c>
      <c r="AK52" s="6">
        <f>'pivot times'!J52</f>
        <v>0</v>
      </c>
      <c r="AL52" s="6">
        <f>'pivot times'!K52</f>
        <v>0</v>
      </c>
      <c r="AM52" s="6">
        <f t="shared" si="8"/>
        <v>0</v>
      </c>
      <c r="AN52" s="6">
        <f t="shared" si="9"/>
        <v>0</v>
      </c>
      <c r="AO52" s="6">
        <f>'pivot times'!L52</f>
        <v>0</v>
      </c>
      <c r="AP52" s="6">
        <f>'pivot times'!M52</f>
        <v>0</v>
      </c>
      <c r="AQ52" s="6">
        <f t="shared" si="10"/>
        <v>0</v>
      </c>
      <c r="AR52" s="6">
        <f t="shared" si="11"/>
        <v>0</v>
      </c>
      <c r="AS52" s="6">
        <f>'pivot times'!N52</f>
        <v>0</v>
      </c>
      <c r="AT52" s="6">
        <f>'pivot times'!O52</f>
        <v>0</v>
      </c>
      <c r="AU52" s="6">
        <f t="shared" si="12"/>
        <v>0</v>
      </c>
      <c r="AV52" s="6">
        <f t="shared" si="13"/>
        <v>0</v>
      </c>
      <c r="AW52" s="6">
        <f>'pivot times'!P52</f>
        <v>0</v>
      </c>
      <c r="AX52" s="6">
        <f>'pivot times'!Q52</f>
        <v>0</v>
      </c>
      <c r="AY52" s="6">
        <f t="shared" si="14"/>
        <v>0</v>
      </c>
      <c r="AZ52" s="6">
        <f t="shared" si="15"/>
        <v>0</v>
      </c>
      <c r="BA52" s="6">
        <f>'pivot times'!R52</f>
        <v>0</v>
      </c>
      <c r="BB52" s="6">
        <f>'pivot times'!S52</f>
        <v>0</v>
      </c>
      <c r="BC52" s="6">
        <f t="shared" si="16"/>
        <v>0</v>
      </c>
      <c r="BD52" s="6">
        <f t="shared" si="17"/>
        <v>0</v>
      </c>
    </row>
    <row r="53" spans="21:56" x14ac:dyDescent="0.25">
      <c r="U53" s="6" t="e">
        <f>GETPIVOTDATA("Avg",'pivot times'!$A$3,"action","e0","world_size",10000,"number_of_steps_between_file_dumps",1,"omp_get_max_threads",A53)</f>
        <v>#REF!</v>
      </c>
      <c r="V53" s="6" t="e">
        <f>GETPIVOTDATA("StdDevp",'pivot times'!$A$3,"action","e0","world_size",10000,"number_of_steps_between_file_dumps",1,"omp_get_max_threads",A53)</f>
        <v>#REF!</v>
      </c>
      <c r="W53" s="6" t="e">
        <f t="shared" si="0"/>
        <v>#REF!</v>
      </c>
      <c r="X53" s="6" t="e">
        <f t="shared" si="1"/>
        <v>#REF!</v>
      </c>
      <c r="Y53" s="6">
        <f>'pivot times'!D53</f>
        <v>0</v>
      </c>
      <c r="Z53" s="6">
        <f>'pivot times'!E53</f>
        <v>0</v>
      </c>
      <c r="AA53" s="6">
        <f t="shared" si="2"/>
        <v>0</v>
      </c>
      <c r="AB53" s="6">
        <f t="shared" si="3"/>
        <v>0</v>
      </c>
      <c r="AC53" s="6">
        <f>'pivot times'!F53</f>
        <v>0</v>
      </c>
      <c r="AD53" s="6">
        <f>'pivot times'!G53</f>
        <v>0</v>
      </c>
      <c r="AE53" s="6">
        <f t="shared" si="4"/>
        <v>0</v>
      </c>
      <c r="AF53" s="6">
        <f t="shared" si="5"/>
        <v>0</v>
      </c>
      <c r="AG53" s="6">
        <f>'pivot times'!H53</f>
        <v>0</v>
      </c>
      <c r="AH53" s="6">
        <f>'pivot times'!I53</f>
        <v>0</v>
      </c>
      <c r="AI53" s="6">
        <f t="shared" si="6"/>
        <v>0</v>
      </c>
      <c r="AJ53" s="6">
        <f t="shared" si="7"/>
        <v>0</v>
      </c>
      <c r="AK53" s="6">
        <f>'pivot times'!J53</f>
        <v>0</v>
      </c>
      <c r="AL53" s="6">
        <f>'pivot times'!K53</f>
        <v>0</v>
      </c>
      <c r="AM53" s="6">
        <f t="shared" si="8"/>
        <v>0</v>
      </c>
      <c r="AN53" s="6">
        <f t="shared" si="9"/>
        <v>0</v>
      </c>
      <c r="AO53" s="6">
        <f>'pivot times'!L53</f>
        <v>0</v>
      </c>
      <c r="AP53" s="6">
        <f>'pivot times'!M53</f>
        <v>0</v>
      </c>
      <c r="AQ53" s="6">
        <f t="shared" si="10"/>
        <v>0</v>
      </c>
      <c r="AR53" s="6">
        <f t="shared" si="11"/>
        <v>0</v>
      </c>
      <c r="AS53" s="6">
        <f>'pivot times'!N53</f>
        <v>0</v>
      </c>
      <c r="AT53" s="6">
        <f>'pivot times'!O53</f>
        <v>0</v>
      </c>
      <c r="AU53" s="6">
        <f t="shared" si="12"/>
        <v>0</v>
      </c>
      <c r="AV53" s="6">
        <f t="shared" si="13"/>
        <v>0</v>
      </c>
      <c r="AW53" s="6">
        <f>'pivot times'!P53</f>
        <v>0</v>
      </c>
      <c r="AX53" s="6">
        <f>'pivot times'!Q53</f>
        <v>0</v>
      </c>
      <c r="AY53" s="6">
        <f t="shared" si="14"/>
        <v>0</v>
      </c>
      <c r="AZ53" s="6">
        <f t="shared" si="15"/>
        <v>0</v>
      </c>
      <c r="BA53" s="6">
        <f>'pivot times'!R53</f>
        <v>0</v>
      </c>
      <c r="BB53" s="6">
        <f>'pivot times'!S53</f>
        <v>0</v>
      </c>
      <c r="BC53" s="6">
        <f t="shared" si="16"/>
        <v>0</v>
      </c>
      <c r="BD53" s="6">
        <f t="shared" si="17"/>
        <v>0</v>
      </c>
    </row>
    <row r="54" spans="21:56" x14ac:dyDescent="0.25">
      <c r="U54" s="6" t="e">
        <f>GETPIVOTDATA("Avg",'pivot times'!$A$3,"action","e0","world_size",10000,"number_of_steps_between_file_dumps",1,"omp_get_max_threads",A54)</f>
        <v>#REF!</v>
      </c>
      <c r="V54" s="6" t="e">
        <f>GETPIVOTDATA("StdDevp",'pivot times'!$A$3,"action","e0","world_size",10000,"number_of_steps_between_file_dumps",1,"omp_get_max_threads",A54)</f>
        <v>#REF!</v>
      </c>
      <c r="W54" s="6" t="e">
        <f t="shared" si="0"/>
        <v>#REF!</v>
      </c>
      <c r="X54" s="6" t="e">
        <f t="shared" si="1"/>
        <v>#REF!</v>
      </c>
      <c r="Y54" s="6">
        <f>'pivot times'!D54</f>
        <v>0</v>
      </c>
      <c r="Z54" s="6">
        <f>'pivot times'!E54</f>
        <v>0</v>
      </c>
      <c r="AA54" s="6">
        <f t="shared" si="2"/>
        <v>0</v>
      </c>
      <c r="AB54" s="6">
        <f t="shared" si="3"/>
        <v>0</v>
      </c>
      <c r="AC54" s="6">
        <f>'pivot times'!F54</f>
        <v>0</v>
      </c>
      <c r="AD54" s="6">
        <f>'pivot times'!G54</f>
        <v>0</v>
      </c>
      <c r="AE54" s="6">
        <f t="shared" si="4"/>
        <v>0</v>
      </c>
      <c r="AF54" s="6">
        <f t="shared" si="5"/>
        <v>0</v>
      </c>
      <c r="AG54" s="6">
        <f>'pivot times'!H54</f>
        <v>0</v>
      </c>
      <c r="AH54" s="6">
        <f>'pivot times'!I54</f>
        <v>0</v>
      </c>
      <c r="AI54" s="6">
        <f t="shared" si="6"/>
        <v>0</v>
      </c>
      <c r="AJ54" s="6">
        <f t="shared" si="7"/>
        <v>0</v>
      </c>
      <c r="AK54" s="6">
        <f>'pivot times'!J54</f>
        <v>0</v>
      </c>
      <c r="AL54" s="6">
        <f>'pivot times'!K54</f>
        <v>0</v>
      </c>
      <c r="AM54" s="6">
        <f t="shared" si="8"/>
        <v>0</v>
      </c>
      <c r="AN54" s="6">
        <f t="shared" si="9"/>
        <v>0</v>
      </c>
      <c r="AO54" s="6">
        <f>'pivot times'!L54</f>
        <v>0</v>
      </c>
      <c r="AP54" s="6">
        <f>'pivot times'!M54</f>
        <v>0</v>
      </c>
      <c r="AQ54" s="6">
        <f t="shared" si="10"/>
        <v>0</v>
      </c>
      <c r="AR54" s="6">
        <f t="shared" si="11"/>
        <v>0</v>
      </c>
      <c r="AS54" s="6">
        <f>'pivot times'!N54</f>
        <v>0</v>
      </c>
      <c r="AT54" s="6">
        <f>'pivot times'!O54</f>
        <v>0</v>
      </c>
      <c r="AU54" s="6">
        <f t="shared" si="12"/>
        <v>0</v>
      </c>
      <c r="AV54" s="6">
        <f t="shared" si="13"/>
        <v>0</v>
      </c>
      <c r="AW54" s="6">
        <f>'pivot times'!P54</f>
        <v>0</v>
      </c>
      <c r="AX54" s="6">
        <f>'pivot times'!Q54</f>
        <v>0</v>
      </c>
      <c r="AY54" s="6">
        <f t="shared" si="14"/>
        <v>0</v>
      </c>
      <c r="AZ54" s="6">
        <f t="shared" si="15"/>
        <v>0</v>
      </c>
      <c r="BA54" s="6">
        <f>'pivot times'!R54</f>
        <v>0</v>
      </c>
      <c r="BB54" s="6">
        <f>'pivot times'!S54</f>
        <v>0</v>
      </c>
      <c r="BC54" s="6">
        <f t="shared" si="16"/>
        <v>0</v>
      </c>
      <c r="BD54" s="6">
        <f t="shared" si="17"/>
        <v>0</v>
      </c>
    </row>
    <row r="55" spans="21:56" x14ac:dyDescent="0.25">
      <c r="U55" s="6" t="e">
        <f>GETPIVOTDATA("Avg",'pivot times'!$A$3,"action","e0","world_size",10000,"number_of_steps_between_file_dumps",1,"omp_get_max_threads",A55)</f>
        <v>#REF!</v>
      </c>
      <c r="V55" s="6" t="e">
        <f>GETPIVOTDATA("StdDevp",'pivot times'!$A$3,"action","e0","world_size",10000,"number_of_steps_between_file_dumps",1,"omp_get_max_threads",A55)</f>
        <v>#REF!</v>
      </c>
      <c r="W55" s="6" t="e">
        <f t="shared" si="0"/>
        <v>#REF!</v>
      </c>
      <c r="X55" s="6" t="e">
        <f t="shared" si="1"/>
        <v>#REF!</v>
      </c>
      <c r="Y55" s="6">
        <f>'pivot times'!D55</f>
        <v>0</v>
      </c>
      <c r="Z55" s="6">
        <f>'pivot times'!E55</f>
        <v>0</v>
      </c>
      <c r="AA55" s="6">
        <f t="shared" si="2"/>
        <v>0</v>
      </c>
      <c r="AB55" s="6">
        <f t="shared" si="3"/>
        <v>0</v>
      </c>
      <c r="AC55" s="6">
        <f>'pivot times'!F55</f>
        <v>0</v>
      </c>
      <c r="AD55" s="6">
        <f>'pivot times'!G55</f>
        <v>0</v>
      </c>
      <c r="AE55" s="6">
        <f t="shared" si="4"/>
        <v>0</v>
      </c>
      <c r="AF55" s="6">
        <f t="shared" si="5"/>
        <v>0</v>
      </c>
      <c r="AG55" s="6">
        <f>'pivot times'!H55</f>
        <v>0</v>
      </c>
      <c r="AH55" s="6">
        <f>'pivot times'!I55</f>
        <v>0</v>
      </c>
      <c r="AI55" s="6">
        <f t="shared" si="6"/>
        <v>0</v>
      </c>
      <c r="AJ55" s="6">
        <f t="shared" si="7"/>
        <v>0</v>
      </c>
      <c r="AK55" s="6">
        <f>'pivot times'!J55</f>
        <v>0</v>
      </c>
      <c r="AL55" s="6">
        <f>'pivot times'!K55</f>
        <v>0</v>
      </c>
      <c r="AM55" s="6">
        <f t="shared" si="8"/>
        <v>0</v>
      </c>
      <c r="AN55" s="6">
        <f t="shared" si="9"/>
        <v>0</v>
      </c>
      <c r="AO55" s="6">
        <f>'pivot times'!L55</f>
        <v>0</v>
      </c>
      <c r="AP55" s="6">
        <f>'pivot times'!M55</f>
        <v>0</v>
      </c>
      <c r="AQ55" s="6">
        <f t="shared" si="10"/>
        <v>0</v>
      </c>
      <c r="AR55" s="6">
        <f t="shared" si="11"/>
        <v>0</v>
      </c>
      <c r="AS55" s="6">
        <f>'pivot times'!N55</f>
        <v>0</v>
      </c>
      <c r="AT55" s="6">
        <f>'pivot times'!O55</f>
        <v>0</v>
      </c>
      <c r="AU55" s="6">
        <f t="shared" si="12"/>
        <v>0</v>
      </c>
      <c r="AV55" s="6">
        <f t="shared" si="13"/>
        <v>0</v>
      </c>
      <c r="AW55" s="6">
        <f>'pivot times'!P55</f>
        <v>0</v>
      </c>
      <c r="AX55" s="6">
        <f>'pivot times'!Q55</f>
        <v>0</v>
      </c>
      <c r="AY55" s="6">
        <f t="shared" si="14"/>
        <v>0</v>
      </c>
      <c r="AZ55" s="6">
        <f t="shared" si="15"/>
        <v>0</v>
      </c>
      <c r="BA55" s="6">
        <f>'pivot times'!R55</f>
        <v>0</v>
      </c>
      <c r="BB55" s="6">
        <f>'pivot times'!S55</f>
        <v>0</v>
      </c>
      <c r="BC55" s="6">
        <f t="shared" si="16"/>
        <v>0</v>
      </c>
      <c r="BD55" s="6">
        <f t="shared" si="17"/>
        <v>0</v>
      </c>
    </row>
    <row r="56" spans="21:56" x14ac:dyDescent="0.25">
      <c r="U56" s="6" t="e">
        <f>GETPIVOTDATA("Avg",'pivot times'!$A$3,"action","e0","world_size",10000,"number_of_steps_between_file_dumps",1,"omp_get_max_threads",A56)</f>
        <v>#REF!</v>
      </c>
      <c r="V56" s="6" t="e">
        <f>GETPIVOTDATA("StdDevp",'pivot times'!$A$3,"action","e0","world_size",10000,"number_of_steps_between_file_dumps",1,"omp_get_max_threads",A56)</f>
        <v>#REF!</v>
      </c>
      <c r="W56" s="6" t="e">
        <f t="shared" si="0"/>
        <v>#REF!</v>
      </c>
      <c r="X56" s="6" t="e">
        <f t="shared" si="1"/>
        <v>#REF!</v>
      </c>
      <c r="Y56" s="6">
        <f>'pivot times'!D56</f>
        <v>0</v>
      </c>
      <c r="Z56" s="6">
        <f>'pivot times'!E56</f>
        <v>0</v>
      </c>
      <c r="AA56" s="6">
        <f t="shared" si="2"/>
        <v>0</v>
      </c>
      <c r="AB56" s="6">
        <f t="shared" si="3"/>
        <v>0</v>
      </c>
      <c r="AC56" s="6">
        <f>'pivot times'!F56</f>
        <v>0</v>
      </c>
      <c r="AD56" s="6">
        <f>'pivot times'!G56</f>
        <v>0</v>
      </c>
      <c r="AE56" s="6">
        <f t="shared" si="4"/>
        <v>0</v>
      </c>
      <c r="AF56" s="6">
        <f t="shared" si="5"/>
        <v>0</v>
      </c>
      <c r="AG56" s="6">
        <f>'pivot times'!H56</f>
        <v>0</v>
      </c>
      <c r="AH56" s="6">
        <f>'pivot times'!I56</f>
        <v>0</v>
      </c>
      <c r="AI56" s="6">
        <f t="shared" si="6"/>
        <v>0</v>
      </c>
      <c r="AJ56" s="6">
        <f t="shared" si="7"/>
        <v>0</v>
      </c>
      <c r="AK56" s="6">
        <f>'pivot times'!J56</f>
        <v>0</v>
      </c>
      <c r="AL56" s="6">
        <f>'pivot times'!K56</f>
        <v>0</v>
      </c>
      <c r="AM56" s="6">
        <f t="shared" si="8"/>
        <v>0</v>
      </c>
      <c r="AN56" s="6">
        <f t="shared" si="9"/>
        <v>0</v>
      </c>
      <c r="AO56" s="6">
        <f>'pivot times'!L56</f>
        <v>0</v>
      </c>
      <c r="AP56" s="6">
        <f>'pivot times'!M56</f>
        <v>0</v>
      </c>
      <c r="AQ56" s="6">
        <f t="shared" si="10"/>
        <v>0</v>
      </c>
      <c r="AR56" s="6">
        <f t="shared" si="11"/>
        <v>0</v>
      </c>
      <c r="AS56" s="6">
        <f>'pivot times'!N56</f>
        <v>0</v>
      </c>
      <c r="AT56" s="6">
        <f>'pivot times'!O56</f>
        <v>0</v>
      </c>
      <c r="AU56" s="6">
        <f t="shared" si="12"/>
        <v>0</v>
      </c>
      <c r="AV56" s="6">
        <f t="shared" si="13"/>
        <v>0</v>
      </c>
      <c r="AW56" s="6">
        <f>'pivot times'!P56</f>
        <v>0</v>
      </c>
      <c r="AX56" s="6">
        <f>'pivot times'!Q56</f>
        <v>0</v>
      </c>
      <c r="AY56" s="6">
        <f t="shared" si="14"/>
        <v>0</v>
      </c>
      <c r="AZ56" s="6">
        <f t="shared" si="15"/>
        <v>0</v>
      </c>
      <c r="BA56" s="6">
        <f>'pivot times'!R56</f>
        <v>0</v>
      </c>
      <c r="BB56" s="6">
        <f>'pivot times'!S56</f>
        <v>0</v>
      </c>
      <c r="BC56" s="6">
        <f t="shared" si="16"/>
        <v>0</v>
      </c>
      <c r="BD56" s="6">
        <f t="shared" si="17"/>
        <v>0</v>
      </c>
    </row>
    <row r="57" spans="21:56" x14ac:dyDescent="0.25">
      <c r="U57" s="6" t="e">
        <f>GETPIVOTDATA("Avg",'pivot times'!$A$3,"action","e0","world_size",10000,"number_of_steps_between_file_dumps",1,"omp_get_max_threads",A57)</f>
        <v>#REF!</v>
      </c>
      <c r="V57" s="6" t="e">
        <f>GETPIVOTDATA("StdDevp",'pivot times'!$A$3,"action","e0","world_size",10000,"number_of_steps_between_file_dumps",1,"omp_get_max_threads",A57)</f>
        <v>#REF!</v>
      </c>
      <c r="W57" s="6" t="e">
        <f t="shared" si="0"/>
        <v>#REF!</v>
      </c>
      <c r="X57" s="6" t="e">
        <f t="shared" si="1"/>
        <v>#REF!</v>
      </c>
      <c r="Y57" s="6">
        <f>'pivot times'!D57</f>
        <v>0</v>
      </c>
      <c r="Z57" s="6">
        <f>'pivot times'!E57</f>
        <v>0</v>
      </c>
      <c r="AA57" s="6">
        <f t="shared" si="2"/>
        <v>0</v>
      </c>
      <c r="AB57" s="6">
        <f t="shared" si="3"/>
        <v>0</v>
      </c>
      <c r="AC57" s="6">
        <f>'pivot times'!F57</f>
        <v>0</v>
      </c>
      <c r="AD57" s="6">
        <f>'pivot times'!G57</f>
        <v>0</v>
      </c>
      <c r="AE57" s="6">
        <f t="shared" si="4"/>
        <v>0</v>
      </c>
      <c r="AF57" s="6">
        <f t="shared" si="5"/>
        <v>0</v>
      </c>
      <c r="AG57" s="6">
        <f>'pivot times'!H57</f>
        <v>0</v>
      </c>
      <c r="AH57" s="6">
        <f>'pivot times'!I57</f>
        <v>0</v>
      </c>
      <c r="AI57" s="6">
        <f t="shared" si="6"/>
        <v>0</v>
      </c>
      <c r="AJ57" s="6">
        <f t="shared" si="7"/>
        <v>0</v>
      </c>
      <c r="AK57" s="6">
        <f>'pivot times'!J57</f>
        <v>0</v>
      </c>
      <c r="AL57" s="6">
        <f>'pivot times'!K57</f>
        <v>0</v>
      </c>
      <c r="AM57" s="6">
        <f t="shared" si="8"/>
        <v>0</v>
      </c>
      <c r="AN57" s="6">
        <f t="shared" si="9"/>
        <v>0</v>
      </c>
      <c r="AO57" s="6">
        <f>'pivot times'!L57</f>
        <v>0</v>
      </c>
      <c r="AP57" s="6">
        <f>'pivot times'!M57</f>
        <v>0</v>
      </c>
      <c r="AQ57" s="6">
        <f t="shared" si="10"/>
        <v>0</v>
      </c>
      <c r="AR57" s="6">
        <f t="shared" si="11"/>
        <v>0</v>
      </c>
      <c r="AS57" s="6">
        <f>'pivot times'!N57</f>
        <v>0</v>
      </c>
      <c r="AT57" s="6">
        <f>'pivot times'!O57</f>
        <v>0</v>
      </c>
      <c r="AU57" s="6">
        <f t="shared" si="12"/>
        <v>0</v>
      </c>
      <c r="AV57" s="6">
        <f t="shared" si="13"/>
        <v>0</v>
      </c>
      <c r="AW57" s="6">
        <f>'pivot times'!P57</f>
        <v>0</v>
      </c>
      <c r="AX57" s="6">
        <f>'pivot times'!Q57</f>
        <v>0</v>
      </c>
      <c r="AY57" s="6">
        <f t="shared" si="14"/>
        <v>0</v>
      </c>
      <c r="AZ57" s="6">
        <f t="shared" si="15"/>
        <v>0</v>
      </c>
      <c r="BA57" s="6">
        <f>'pivot times'!R57</f>
        <v>0</v>
      </c>
      <c r="BB57" s="6">
        <f>'pivot times'!S57</f>
        <v>0</v>
      </c>
      <c r="BC57" s="6">
        <f t="shared" si="16"/>
        <v>0</v>
      </c>
      <c r="BD57" s="6">
        <f t="shared" si="17"/>
        <v>0</v>
      </c>
    </row>
    <row r="58" spans="21:56" x14ac:dyDescent="0.25">
      <c r="U58" s="6" t="e">
        <f>GETPIVOTDATA("Avg",'pivot times'!$A$3,"action","e0","world_size",10000,"number_of_steps_between_file_dumps",1,"omp_get_max_threads",A58)</f>
        <v>#REF!</v>
      </c>
      <c r="V58" s="6" t="e">
        <f>GETPIVOTDATA("StdDevp",'pivot times'!$A$3,"action","e0","world_size",10000,"number_of_steps_between_file_dumps",1,"omp_get_max_threads",A58)</f>
        <v>#REF!</v>
      </c>
      <c r="W58" s="6" t="e">
        <f t="shared" si="0"/>
        <v>#REF!</v>
      </c>
      <c r="X58" s="6" t="e">
        <f t="shared" si="1"/>
        <v>#REF!</v>
      </c>
      <c r="Y58" s="6">
        <f>'pivot times'!D58</f>
        <v>0</v>
      </c>
      <c r="Z58" s="6">
        <f>'pivot times'!E58</f>
        <v>0</v>
      </c>
      <c r="AA58" s="6">
        <f t="shared" si="2"/>
        <v>0</v>
      </c>
      <c r="AB58" s="6">
        <f t="shared" si="3"/>
        <v>0</v>
      </c>
      <c r="AC58" s="6">
        <f>'pivot times'!F58</f>
        <v>0</v>
      </c>
      <c r="AD58" s="6">
        <f>'pivot times'!G58</f>
        <v>0</v>
      </c>
      <c r="AE58" s="6">
        <f t="shared" si="4"/>
        <v>0</v>
      </c>
      <c r="AF58" s="6">
        <f t="shared" si="5"/>
        <v>0</v>
      </c>
      <c r="AG58" s="6">
        <f>'pivot times'!H58</f>
        <v>0</v>
      </c>
      <c r="AH58" s="6">
        <f>'pivot times'!I58</f>
        <v>0</v>
      </c>
      <c r="AI58" s="6">
        <f t="shared" si="6"/>
        <v>0</v>
      </c>
      <c r="AJ58" s="6">
        <f t="shared" si="7"/>
        <v>0</v>
      </c>
      <c r="AK58" s="6">
        <f>'pivot times'!J58</f>
        <v>0</v>
      </c>
      <c r="AL58" s="6">
        <f>'pivot times'!K58</f>
        <v>0</v>
      </c>
      <c r="AM58" s="6">
        <f t="shared" si="8"/>
        <v>0</v>
      </c>
      <c r="AN58" s="6">
        <f t="shared" si="9"/>
        <v>0</v>
      </c>
      <c r="AO58" s="6">
        <f>'pivot times'!L58</f>
        <v>0</v>
      </c>
      <c r="AP58" s="6">
        <f>'pivot times'!M58</f>
        <v>0</v>
      </c>
      <c r="AQ58" s="6">
        <f t="shared" si="10"/>
        <v>0</v>
      </c>
      <c r="AR58" s="6">
        <f t="shared" si="11"/>
        <v>0</v>
      </c>
      <c r="AS58" s="6">
        <f>'pivot times'!N58</f>
        <v>0</v>
      </c>
      <c r="AT58" s="6">
        <f>'pivot times'!O58</f>
        <v>0</v>
      </c>
      <c r="AU58" s="6">
        <f t="shared" si="12"/>
        <v>0</v>
      </c>
      <c r="AV58" s="6">
        <f t="shared" si="13"/>
        <v>0</v>
      </c>
      <c r="AW58" s="6">
        <f>'pivot times'!P58</f>
        <v>0</v>
      </c>
      <c r="AX58" s="6">
        <f>'pivot times'!Q58</f>
        <v>0</v>
      </c>
      <c r="AY58" s="6">
        <f t="shared" si="14"/>
        <v>0</v>
      </c>
      <c r="AZ58" s="6">
        <f t="shared" si="15"/>
        <v>0</v>
      </c>
      <c r="BA58" s="6">
        <f>'pivot times'!R58</f>
        <v>0</v>
      </c>
      <c r="BB58" s="6">
        <f>'pivot times'!S58</f>
        <v>0</v>
      </c>
      <c r="BC58" s="6">
        <f t="shared" si="16"/>
        <v>0</v>
      </c>
      <c r="BD58" s="6">
        <f t="shared" si="17"/>
        <v>0</v>
      </c>
    </row>
    <row r="59" spans="21:56" x14ac:dyDescent="0.25">
      <c r="U59" s="6" t="e">
        <f>GETPIVOTDATA("Avg",'pivot times'!$A$3,"action","e0","world_size",10000,"number_of_steps_between_file_dumps",1,"omp_get_max_threads",A59)</f>
        <v>#REF!</v>
      </c>
      <c r="V59" s="6" t="e">
        <f>GETPIVOTDATA("StdDevp",'pivot times'!$A$3,"action","e0","world_size",10000,"number_of_steps_between_file_dumps",1,"omp_get_max_threads",A59)</f>
        <v>#REF!</v>
      </c>
      <c r="W59" s="6" t="e">
        <f t="shared" si="0"/>
        <v>#REF!</v>
      </c>
      <c r="X59" s="6" t="e">
        <f t="shared" si="1"/>
        <v>#REF!</v>
      </c>
      <c r="Y59" s="6">
        <f>'pivot times'!D59</f>
        <v>0</v>
      </c>
      <c r="Z59" s="6">
        <f>'pivot times'!E59</f>
        <v>0</v>
      </c>
      <c r="AA59" s="6">
        <f t="shared" si="2"/>
        <v>0</v>
      </c>
      <c r="AB59" s="6">
        <f t="shared" si="3"/>
        <v>0</v>
      </c>
      <c r="AC59" s="6">
        <f>'pivot times'!F59</f>
        <v>0</v>
      </c>
      <c r="AD59" s="6">
        <f>'pivot times'!G59</f>
        <v>0</v>
      </c>
      <c r="AE59" s="6">
        <f t="shared" si="4"/>
        <v>0</v>
      </c>
      <c r="AF59" s="6">
        <f t="shared" si="5"/>
        <v>0</v>
      </c>
      <c r="AG59" s="6">
        <f>'pivot times'!H59</f>
        <v>0</v>
      </c>
      <c r="AH59" s="6">
        <f>'pivot times'!I59</f>
        <v>0</v>
      </c>
      <c r="AI59" s="6">
        <f t="shared" si="6"/>
        <v>0</v>
      </c>
      <c r="AJ59" s="6">
        <f t="shared" si="7"/>
        <v>0</v>
      </c>
      <c r="AK59" s="6">
        <f>'pivot times'!J59</f>
        <v>0</v>
      </c>
      <c r="AL59" s="6">
        <f>'pivot times'!K59</f>
        <v>0</v>
      </c>
      <c r="AM59" s="6">
        <f t="shared" si="8"/>
        <v>0</v>
      </c>
      <c r="AN59" s="6">
        <f t="shared" si="9"/>
        <v>0</v>
      </c>
      <c r="AO59" s="6">
        <f>'pivot times'!L59</f>
        <v>0</v>
      </c>
      <c r="AP59" s="6">
        <f>'pivot times'!M59</f>
        <v>0</v>
      </c>
      <c r="AQ59" s="6">
        <f t="shared" si="10"/>
        <v>0</v>
      </c>
      <c r="AR59" s="6">
        <f t="shared" si="11"/>
        <v>0</v>
      </c>
      <c r="AS59" s="6">
        <f>'pivot times'!N59</f>
        <v>0</v>
      </c>
      <c r="AT59" s="6">
        <f>'pivot times'!O59</f>
        <v>0</v>
      </c>
      <c r="AU59" s="6">
        <f t="shared" si="12"/>
        <v>0</v>
      </c>
      <c r="AV59" s="6">
        <f t="shared" si="13"/>
        <v>0</v>
      </c>
      <c r="AW59" s="6">
        <f>'pivot times'!P59</f>
        <v>0</v>
      </c>
      <c r="AX59" s="6">
        <f>'pivot times'!Q59</f>
        <v>0</v>
      </c>
      <c r="AY59" s="6">
        <f t="shared" si="14"/>
        <v>0</v>
      </c>
      <c r="AZ59" s="6">
        <f t="shared" si="15"/>
        <v>0</v>
      </c>
      <c r="BA59" s="6">
        <f>'pivot times'!R59</f>
        <v>0</v>
      </c>
      <c r="BB59" s="6">
        <f>'pivot times'!S59</f>
        <v>0</v>
      </c>
      <c r="BC59" s="6">
        <f t="shared" si="16"/>
        <v>0</v>
      </c>
      <c r="BD59" s="6">
        <f t="shared" si="17"/>
        <v>0</v>
      </c>
    </row>
    <row r="60" spans="21:56" x14ac:dyDescent="0.25">
      <c r="U60" s="6" t="e">
        <f>GETPIVOTDATA("Avg",'pivot times'!$A$3,"action","e0","world_size",10000,"number_of_steps_between_file_dumps",1,"omp_get_max_threads",A60)</f>
        <v>#REF!</v>
      </c>
      <c r="V60" s="6" t="e">
        <f>GETPIVOTDATA("StdDevp",'pivot times'!$A$3,"action","e0","world_size",10000,"number_of_steps_between_file_dumps",1,"omp_get_max_threads",A60)</f>
        <v>#REF!</v>
      </c>
      <c r="W60" s="6" t="e">
        <f t="shared" si="0"/>
        <v>#REF!</v>
      </c>
      <c r="X60" s="6" t="e">
        <f t="shared" si="1"/>
        <v>#REF!</v>
      </c>
      <c r="Y60" s="6">
        <f>'pivot times'!D60</f>
        <v>0</v>
      </c>
      <c r="Z60" s="6">
        <f>'pivot times'!E60</f>
        <v>0</v>
      </c>
      <c r="AA60" s="6">
        <f t="shared" si="2"/>
        <v>0</v>
      </c>
      <c r="AB60" s="6">
        <f t="shared" si="3"/>
        <v>0</v>
      </c>
      <c r="AC60" s="6">
        <f>'pivot times'!F60</f>
        <v>0</v>
      </c>
      <c r="AD60" s="6">
        <f>'pivot times'!G60</f>
        <v>0</v>
      </c>
      <c r="AE60" s="6">
        <f t="shared" si="4"/>
        <v>0</v>
      </c>
      <c r="AF60" s="6">
        <f t="shared" si="5"/>
        <v>0</v>
      </c>
      <c r="AG60" s="6">
        <f>'pivot times'!H60</f>
        <v>0</v>
      </c>
      <c r="AH60" s="6">
        <f>'pivot times'!I60</f>
        <v>0</v>
      </c>
      <c r="AI60" s="6">
        <f t="shared" si="6"/>
        <v>0</v>
      </c>
      <c r="AJ60" s="6">
        <f t="shared" si="7"/>
        <v>0</v>
      </c>
      <c r="AK60" s="6">
        <f>'pivot times'!J60</f>
        <v>0</v>
      </c>
      <c r="AL60" s="6">
        <f>'pivot times'!K60</f>
        <v>0</v>
      </c>
      <c r="AM60" s="6">
        <f t="shared" si="8"/>
        <v>0</v>
      </c>
      <c r="AN60" s="6">
        <f t="shared" si="9"/>
        <v>0</v>
      </c>
      <c r="AO60" s="6">
        <f>'pivot times'!L60</f>
        <v>0</v>
      </c>
      <c r="AP60" s="6">
        <f>'pivot times'!M60</f>
        <v>0</v>
      </c>
      <c r="AQ60" s="6">
        <f t="shared" si="10"/>
        <v>0</v>
      </c>
      <c r="AR60" s="6">
        <f t="shared" si="11"/>
        <v>0</v>
      </c>
      <c r="AS60" s="6">
        <f>'pivot times'!N60</f>
        <v>0</v>
      </c>
      <c r="AT60" s="6">
        <f>'pivot times'!O60</f>
        <v>0</v>
      </c>
      <c r="AU60" s="6">
        <f t="shared" si="12"/>
        <v>0</v>
      </c>
      <c r="AV60" s="6">
        <f t="shared" si="13"/>
        <v>0</v>
      </c>
      <c r="AW60" s="6">
        <f>'pivot times'!P60</f>
        <v>0</v>
      </c>
      <c r="AX60" s="6">
        <f>'pivot times'!Q60</f>
        <v>0</v>
      </c>
      <c r="AY60" s="6">
        <f t="shared" si="14"/>
        <v>0</v>
      </c>
      <c r="AZ60" s="6">
        <f t="shared" si="15"/>
        <v>0</v>
      </c>
      <c r="BA60" s="6">
        <f>'pivot times'!R60</f>
        <v>0</v>
      </c>
      <c r="BB60" s="6">
        <f>'pivot times'!S60</f>
        <v>0</v>
      </c>
      <c r="BC60" s="6">
        <f t="shared" si="16"/>
        <v>0</v>
      </c>
      <c r="BD60" s="6">
        <f t="shared" si="17"/>
        <v>0</v>
      </c>
    </row>
    <row r="61" spans="21:56" x14ac:dyDescent="0.25">
      <c r="U61" s="6" t="e">
        <f>GETPIVOTDATA("Avg",'pivot times'!$A$3,"action","e0","world_size",10000,"number_of_steps_between_file_dumps",1,"omp_get_max_threads",A61)</f>
        <v>#REF!</v>
      </c>
      <c r="V61" s="6" t="e">
        <f>GETPIVOTDATA("StdDevp",'pivot times'!$A$3,"action","e0","world_size",10000,"number_of_steps_between_file_dumps",1,"omp_get_max_threads",A61)</f>
        <v>#REF!</v>
      </c>
      <c r="W61" s="6" t="e">
        <f t="shared" si="0"/>
        <v>#REF!</v>
      </c>
      <c r="X61" s="6" t="e">
        <f t="shared" si="1"/>
        <v>#REF!</v>
      </c>
      <c r="Y61" s="6">
        <f>'pivot times'!D61</f>
        <v>0</v>
      </c>
      <c r="Z61" s="6">
        <f>'pivot times'!E61</f>
        <v>0</v>
      </c>
      <c r="AA61" s="6">
        <f t="shared" si="2"/>
        <v>0</v>
      </c>
      <c r="AB61" s="6">
        <f t="shared" si="3"/>
        <v>0</v>
      </c>
      <c r="AC61" s="6">
        <f>'pivot times'!F61</f>
        <v>0</v>
      </c>
      <c r="AD61" s="6">
        <f>'pivot times'!G61</f>
        <v>0</v>
      </c>
      <c r="AE61" s="6">
        <f t="shared" si="4"/>
        <v>0</v>
      </c>
      <c r="AF61" s="6">
        <f t="shared" si="5"/>
        <v>0</v>
      </c>
      <c r="AG61" s="6">
        <f>'pivot times'!H61</f>
        <v>0</v>
      </c>
      <c r="AH61" s="6">
        <f>'pivot times'!I61</f>
        <v>0</v>
      </c>
      <c r="AI61" s="6">
        <f t="shared" si="6"/>
        <v>0</v>
      </c>
      <c r="AJ61" s="6">
        <f t="shared" si="7"/>
        <v>0</v>
      </c>
      <c r="AK61" s="6">
        <f>'pivot times'!J61</f>
        <v>0</v>
      </c>
      <c r="AL61" s="6">
        <f>'pivot times'!K61</f>
        <v>0</v>
      </c>
      <c r="AM61" s="6">
        <f t="shared" si="8"/>
        <v>0</v>
      </c>
      <c r="AN61" s="6">
        <f t="shared" si="9"/>
        <v>0</v>
      </c>
      <c r="AO61" s="6">
        <f>'pivot times'!L61</f>
        <v>0</v>
      </c>
      <c r="AP61" s="6">
        <f>'pivot times'!M61</f>
        <v>0</v>
      </c>
      <c r="AQ61" s="6">
        <f t="shared" si="10"/>
        <v>0</v>
      </c>
      <c r="AR61" s="6">
        <f t="shared" si="11"/>
        <v>0</v>
      </c>
      <c r="AS61" s="6">
        <f>'pivot times'!N61</f>
        <v>0</v>
      </c>
      <c r="AT61" s="6">
        <f>'pivot times'!O61</f>
        <v>0</v>
      </c>
      <c r="AU61" s="6">
        <f t="shared" si="12"/>
        <v>0</v>
      </c>
      <c r="AV61" s="6">
        <f t="shared" si="13"/>
        <v>0</v>
      </c>
      <c r="AW61" s="6">
        <f>'pivot times'!P61</f>
        <v>0</v>
      </c>
      <c r="AX61" s="6">
        <f>'pivot times'!Q61</f>
        <v>0</v>
      </c>
      <c r="AY61" s="6">
        <f t="shared" si="14"/>
        <v>0</v>
      </c>
      <c r="AZ61" s="6">
        <f t="shared" si="15"/>
        <v>0</v>
      </c>
      <c r="BA61" s="6">
        <f>'pivot times'!R61</f>
        <v>0</v>
      </c>
      <c r="BB61" s="6">
        <f>'pivot times'!S61</f>
        <v>0</v>
      </c>
      <c r="BC61" s="6">
        <f t="shared" si="16"/>
        <v>0</v>
      </c>
      <c r="BD61" s="6">
        <f t="shared" si="17"/>
        <v>0</v>
      </c>
    </row>
    <row r="62" spans="21:56" x14ac:dyDescent="0.25">
      <c r="U62" s="6" t="e">
        <f>GETPIVOTDATA("Avg",'pivot times'!$A$3,"action","e0","world_size",10000,"number_of_steps_between_file_dumps",1,"omp_get_max_threads",A62)</f>
        <v>#REF!</v>
      </c>
      <c r="V62" s="6" t="e">
        <f>GETPIVOTDATA("StdDevp",'pivot times'!$A$3,"action","e0","world_size",10000,"number_of_steps_between_file_dumps",1,"omp_get_max_threads",A62)</f>
        <v>#REF!</v>
      </c>
      <c r="W62" s="6" t="e">
        <f t="shared" si="0"/>
        <v>#REF!</v>
      </c>
      <c r="X62" s="6" t="e">
        <f t="shared" si="1"/>
        <v>#REF!</v>
      </c>
      <c r="Y62" s="6">
        <f>'pivot times'!D62</f>
        <v>0</v>
      </c>
      <c r="Z62" s="6">
        <f>'pivot times'!E62</f>
        <v>0</v>
      </c>
      <c r="AA62" s="6">
        <f t="shared" si="2"/>
        <v>0</v>
      </c>
      <c r="AB62" s="6">
        <f t="shared" si="3"/>
        <v>0</v>
      </c>
      <c r="AC62" s="6">
        <f>'pivot times'!F62</f>
        <v>0</v>
      </c>
      <c r="AD62" s="6">
        <f>'pivot times'!G62</f>
        <v>0</v>
      </c>
      <c r="AE62" s="6">
        <f t="shared" si="4"/>
        <v>0</v>
      </c>
      <c r="AF62" s="6">
        <f t="shared" si="5"/>
        <v>0</v>
      </c>
      <c r="AG62" s="6">
        <f>'pivot times'!H62</f>
        <v>0</v>
      </c>
      <c r="AH62" s="6">
        <f>'pivot times'!I62</f>
        <v>0</v>
      </c>
      <c r="AI62" s="6">
        <f t="shared" si="6"/>
        <v>0</v>
      </c>
      <c r="AJ62" s="6">
        <f t="shared" si="7"/>
        <v>0</v>
      </c>
      <c r="AK62" s="6">
        <f>'pivot times'!J62</f>
        <v>0</v>
      </c>
      <c r="AL62" s="6">
        <f>'pivot times'!K62</f>
        <v>0</v>
      </c>
      <c r="AM62" s="6">
        <f t="shared" si="8"/>
        <v>0</v>
      </c>
      <c r="AN62" s="6">
        <f t="shared" si="9"/>
        <v>0</v>
      </c>
      <c r="AO62" s="6">
        <f>'pivot times'!L62</f>
        <v>0</v>
      </c>
      <c r="AP62" s="6">
        <f>'pivot times'!M62</f>
        <v>0</v>
      </c>
      <c r="AQ62" s="6">
        <f t="shared" si="10"/>
        <v>0</v>
      </c>
      <c r="AR62" s="6">
        <f t="shared" si="11"/>
        <v>0</v>
      </c>
      <c r="AS62" s="6">
        <f>'pivot times'!N62</f>
        <v>0</v>
      </c>
      <c r="AT62" s="6">
        <f>'pivot times'!O62</f>
        <v>0</v>
      </c>
      <c r="AU62" s="6">
        <f t="shared" si="12"/>
        <v>0</v>
      </c>
      <c r="AV62" s="6">
        <f t="shared" si="13"/>
        <v>0</v>
      </c>
      <c r="AW62" s="6">
        <f>'pivot times'!P62</f>
        <v>0</v>
      </c>
      <c r="AX62" s="6">
        <f>'pivot times'!Q62</f>
        <v>0</v>
      </c>
      <c r="AY62" s="6">
        <f t="shared" si="14"/>
        <v>0</v>
      </c>
      <c r="AZ62" s="6">
        <f t="shared" si="15"/>
        <v>0</v>
      </c>
      <c r="BA62" s="6">
        <f>'pivot times'!R62</f>
        <v>0</v>
      </c>
      <c r="BB62" s="6">
        <f>'pivot times'!S62</f>
        <v>0</v>
      </c>
      <c r="BC62" s="6">
        <f t="shared" si="16"/>
        <v>0</v>
      </c>
      <c r="BD62" s="6">
        <f t="shared" si="17"/>
        <v>0</v>
      </c>
    </row>
    <row r="63" spans="21:56" x14ac:dyDescent="0.25">
      <c r="U63" s="6" t="e">
        <f>GETPIVOTDATA("Avg",'pivot times'!$A$3,"action","e0","world_size",10000,"number_of_steps_between_file_dumps",1,"omp_get_max_threads",A63)</f>
        <v>#REF!</v>
      </c>
      <c r="V63" s="6" t="e">
        <f>GETPIVOTDATA("StdDevp",'pivot times'!$A$3,"action","e0","world_size",10000,"number_of_steps_between_file_dumps",1,"omp_get_max_threads",A63)</f>
        <v>#REF!</v>
      </c>
      <c r="W63" s="6" t="e">
        <f t="shared" si="0"/>
        <v>#REF!</v>
      </c>
      <c r="X63" s="6" t="e">
        <f t="shared" si="1"/>
        <v>#REF!</v>
      </c>
      <c r="Y63" s="6">
        <f>'pivot times'!D63</f>
        <v>0</v>
      </c>
      <c r="Z63" s="6">
        <f>'pivot times'!E63</f>
        <v>0</v>
      </c>
      <c r="AA63" s="6">
        <f t="shared" si="2"/>
        <v>0</v>
      </c>
      <c r="AB63" s="6">
        <f t="shared" si="3"/>
        <v>0</v>
      </c>
      <c r="AC63" s="6">
        <f>'pivot times'!F63</f>
        <v>0</v>
      </c>
      <c r="AD63" s="6">
        <f>'pivot times'!G63</f>
        <v>0</v>
      </c>
      <c r="AE63" s="6">
        <f t="shared" si="4"/>
        <v>0</v>
      </c>
      <c r="AF63" s="6">
        <f t="shared" si="5"/>
        <v>0</v>
      </c>
      <c r="AG63" s="6">
        <f>'pivot times'!H63</f>
        <v>0</v>
      </c>
      <c r="AH63" s="6">
        <f>'pivot times'!I63</f>
        <v>0</v>
      </c>
      <c r="AI63" s="6">
        <f t="shared" si="6"/>
        <v>0</v>
      </c>
      <c r="AJ63" s="6">
        <f t="shared" si="7"/>
        <v>0</v>
      </c>
      <c r="AK63" s="6">
        <f>'pivot times'!J63</f>
        <v>0</v>
      </c>
      <c r="AL63" s="6">
        <f>'pivot times'!K63</f>
        <v>0</v>
      </c>
      <c r="AM63" s="6">
        <f t="shared" si="8"/>
        <v>0</v>
      </c>
      <c r="AN63" s="6">
        <f t="shared" si="9"/>
        <v>0</v>
      </c>
      <c r="AO63" s="6">
        <f>'pivot times'!L63</f>
        <v>0</v>
      </c>
      <c r="AP63" s="6">
        <f>'pivot times'!M63</f>
        <v>0</v>
      </c>
      <c r="AQ63" s="6">
        <f t="shared" si="10"/>
        <v>0</v>
      </c>
      <c r="AR63" s="6">
        <f t="shared" si="11"/>
        <v>0</v>
      </c>
      <c r="AS63" s="6">
        <f>'pivot times'!N63</f>
        <v>0</v>
      </c>
      <c r="AT63" s="6">
        <f>'pivot times'!O63</f>
        <v>0</v>
      </c>
      <c r="AU63" s="6">
        <f t="shared" si="12"/>
        <v>0</v>
      </c>
      <c r="AV63" s="6">
        <f t="shared" si="13"/>
        <v>0</v>
      </c>
      <c r="AW63" s="6">
        <f>'pivot times'!P63</f>
        <v>0</v>
      </c>
      <c r="AX63" s="6">
        <f>'pivot times'!Q63</f>
        <v>0</v>
      </c>
      <c r="AY63" s="6">
        <f t="shared" si="14"/>
        <v>0</v>
      </c>
      <c r="AZ63" s="6">
        <f t="shared" si="15"/>
        <v>0</v>
      </c>
      <c r="BA63" s="6">
        <f>'pivot times'!R63</f>
        <v>0</v>
      </c>
      <c r="BB63" s="6">
        <f>'pivot times'!S63</f>
        <v>0</v>
      </c>
      <c r="BC63" s="6">
        <f t="shared" si="16"/>
        <v>0</v>
      </c>
      <c r="BD63" s="6">
        <f t="shared" si="17"/>
        <v>0</v>
      </c>
    </row>
    <row r="64" spans="21:56" x14ac:dyDescent="0.25">
      <c r="U64" s="6" t="e">
        <f>GETPIVOTDATA("Avg",'pivot times'!$A$3,"action","e0","world_size",10000,"number_of_steps_between_file_dumps",1,"omp_get_max_threads",A64)</f>
        <v>#REF!</v>
      </c>
      <c r="V64" s="6" t="e">
        <f>GETPIVOTDATA("StdDevp",'pivot times'!$A$3,"action","e0","world_size",10000,"number_of_steps_between_file_dumps",1,"omp_get_max_threads",A64)</f>
        <v>#REF!</v>
      </c>
      <c r="W64" s="6" t="e">
        <f t="shared" si="0"/>
        <v>#REF!</v>
      </c>
      <c r="X64" s="6" t="e">
        <f t="shared" si="1"/>
        <v>#REF!</v>
      </c>
      <c r="Y64" s="6">
        <f>'pivot times'!D64</f>
        <v>0</v>
      </c>
      <c r="Z64" s="6">
        <f>'pivot times'!E64</f>
        <v>0</v>
      </c>
      <c r="AA64" s="6">
        <f t="shared" si="2"/>
        <v>0</v>
      </c>
      <c r="AB64" s="6">
        <f t="shared" si="3"/>
        <v>0</v>
      </c>
      <c r="AC64" s="6">
        <f>'pivot times'!F64</f>
        <v>0</v>
      </c>
      <c r="AD64" s="6">
        <f>'pivot times'!G64</f>
        <v>0</v>
      </c>
      <c r="AE64" s="6">
        <f t="shared" si="4"/>
        <v>0</v>
      </c>
      <c r="AF64" s="6">
        <f t="shared" si="5"/>
        <v>0</v>
      </c>
      <c r="AG64" s="6">
        <f>'pivot times'!H64</f>
        <v>0</v>
      </c>
      <c r="AH64" s="6">
        <f>'pivot times'!I64</f>
        <v>0</v>
      </c>
      <c r="AI64" s="6">
        <f t="shared" si="6"/>
        <v>0</v>
      </c>
      <c r="AJ64" s="6">
        <f t="shared" si="7"/>
        <v>0</v>
      </c>
      <c r="AK64" s="6">
        <f>'pivot times'!J64</f>
        <v>0</v>
      </c>
      <c r="AL64" s="6">
        <f>'pivot times'!K64</f>
        <v>0</v>
      </c>
      <c r="AM64" s="6">
        <f t="shared" si="8"/>
        <v>0</v>
      </c>
      <c r="AN64" s="6">
        <f t="shared" si="9"/>
        <v>0</v>
      </c>
      <c r="AO64" s="6">
        <f>'pivot times'!L64</f>
        <v>0</v>
      </c>
      <c r="AP64" s="6">
        <f>'pivot times'!M64</f>
        <v>0</v>
      </c>
      <c r="AQ64" s="6">
        <f t="shared" si="10"/>
        <v>0</v>
      </c>
      <c r="AR64" s="6">
        <f t="shared" si="11"/>
        <v>0</v>
      </c>
      <c r="AS64" s="6">
        <f>'pivot times'!N64</f>
        <v>0</v>
      </c>
      <c r="AT64" s="6">
        <f>'pivot times'!O64</f>
        <v>0</v>
      </c>
      <c r="AU64" s="6">
        <f t="shared" si="12"/>
        <v>0</v>
      </c>
      <c r="AV64" s="6">
        <f t="shared" si="13"/>
        <v>0</v>
      </c>
      <c r="AW64" s="6">
        <f>'pivot times'!P64</f>
        <v>0</v>
      </c>
      <c r="AX64" s="6">
        <f>'pivot times'!Q64</f>
        <v>0</v>
      </c>
      <c r="AY64" s="6">
        <f t="shared" si="14"/>
        <v>0</v>
      </c>
      <c r="AZ64" s="6">
        <f t="shared" si="15"/>
        <v>0</v>
      </c>
      <c r="BA64" s="6">
        <f>'pivot times'!R64</f>
        <v>0</v>
      </c>
      <c r="BB64" s="6">
        <f>'pivot times'!S64</f>
        <v>0</v>
      </c>
      <c r="BC64" s="6">
        <f t="shared" si="16"/>
        <v>0</v>
      </c>
      <c r="BD64" s="6">
        <f t="shared" si="17"/>
        <v>0</v>
      </c>
    </row>
    <row r="65" spans="20:56" x14ac:dyDescent="0.25">
      <c r="U65" s="6" t="e">
        <f>GETPIVOTDATA("Avg",'pivot times'!$A$3,"action","e0","world_size",10000,"number_of_steps_between_file_dumps",1,"omp_get_max_threads",A65)</f>
        <v>#REF!</v>
      </c>
      <c r="V65" s="6" t="e">
        <f>GETPIVOTDATA("StdDevp",'pivot times'!$A$3,"action","e0","world_size",10000,"number_of_steps_between_file_dumps",1,"omp_get_max_threads",A65)</f>
        <v>#REF!</v>
      </c>
      <c r="W65" s="6" t="e">
        <f t="shared" si="0"/>
        <v>#REF!</v>
      </c>
      <c r="X65" s="6" t="e">
        <f t="shared" si="1"/>
        <v>#REF!</v>
      </c>
      <c r="Y65" s="6">
        <f>'pivot times'!D65</f>
        <v>0</v>
      </c>
      <c r="Z65" s="6">
        <f>'pivot times'!E65</f>
        <v>0</v>
      </c>
      <c r="AA65" s="6">
        <f t="shared" si="2"/>
        <v>0</v>
      </c>
      <c r="AB65" s="6">
        <f t="shared" si="3"/>
        <v>0</v>
      </c>
      <c r="AC65" s="6">
        <f>'pivot times'!F65</f>
        <v>0</v>
      </c>
      <c r="AD65" s="6">
        <f>'pivot times'!G65</f>
        <v>0</v>
      </c>
      <c r="AE65" s="6">
        <f t="shared" si="4"/>
        <v>0</v>
      </c>
      <c r="AF65" s="6">
        <f t="shared" si="5"/>
        <v>0</v>
      </c>
      <c r="AG65" s="6">
        <f>'pivot times'!H65</f>
        <v>0</v>
      </c>
      <c r="AH65" s="6">
        <f>'pivot times'!I65</f>
        <v>0</v>
      </c>
      <c r="AI65" s="6">
        <f t="shared" si="6"/>
        <v>0</v>
      </c>
      <c r="AJ65" s="6">
        <f t="shared" si="7"/>
        <v>0</v>
      </c>
      <c r="AK65" s="6">
        <f>'pivot times'!J65</f>
        <v>0</v>
      </c>
      <c r="AL65" s="6">
        <f>'pivot times'!K65</f>
        <v>0</v>
      </c>
      <c r="AM65" s="6">
        <f t="shared" si="8"/>
        <v>0</v>
      </c>
      <c r="AN65" s="6">
        <f t="shared" si="9"/>
        <v>0</v>
      </c>
      <c r="AO65" s="6">
        <f>'pivot times'!L65</f>
        <v>0</v>
      </c>
      <c r="AP65" s="6">
        <f>'pivot times'!M65</f>
        <v>0</v>
      </c>
      <c r="AQ65" s="6">
        <f t="shared" si="10"/>
        <v>0</v>
      </c>
      <c r="AR65" s="6">
        <f t="shared" si="11"/>
        <v>0</v>
      </c>
      <c r="AS65" s="6">
        <f>'pivot times'!N65</f>
        <v>0</v>
      </c>
      <c r="AT65" s="6">
        <f>'pivot times'!O65</f>
        <v>0</v>
      </c>
      <c r="AU65" s="6">
        <f t="shared" si="12"/>
        <v>0</v>
      </c>
      <c r="AV65" s="6">
        <f t="shared" si="13"/>
        <v>0</v>
      </c>
      <c r="AW65" s="6">
        <f>'pivot times'!P65</f>
        <v>0</v>
      </c>
      <c r="AX65" s="6">
        <f>'pivot times'!Q65</f>
        <v>0</v>
      </c>
      <c r="AY65" s="6">
        <f t="shared" si="14"/>
        <v>0</v>
      </c>
      <c r="AZ65" s="6">
        <f t="shared" si="15"/>
        <v>0</v>
      </c>
      <c r="BA65" s="6">
        <f>'pivot times'!R65</f>
        <v>0</v>
      </c>
      <c r="BB65" s="6">
        <f>'pivot times'!S65</f>
        <v>0</v>
      </c>
      <c r="BC65" s="6">
        <f t="shared" si="16"/>
        <v>0</v>
      </c>
      <c r="BD65" s="6">
        <f t="shared" si="17"/>
        <v>0</v>
      </c>
    </row>
    <row r="66" spans="20:56" x14ac:dyDescent="0.25">
      <c r="U66" s="6" t="e">
        <f>GETPIVOTDATA("Avg",'pivot times'!$A$3,"action","e0","world_size",10000,"number_of_steps_between_file_dumps",1,"omp_get_max_threads",A66)</f>
        <v>#REF!</v>
      </c>
      <c r="V66" s="6" t="e">
        <f>GETPIVOTDATA("StdDevp",'pivot times'!$A$3,"action","e0","world_size",10000,"number_of_steps_between_file_dumps",1,"omp_get_max_threads",A66)</f>
        <v>#REF!</v>
      </c>
      <c r="W66" s="6" t="e">
        <f t="shared" si="0"/>
        <v>#REF!</v>
      </c>
      <c r="X66" s="6" t="e">
        <f t="shared" si="1"/>
        <v>#REF!</v>
      </c>
      <c r="Y66" s="6">
        <f>'pivot times'!D66</f>
        <v>0</v>
      </c>
      <c r="Z66" s="6">
        <f>'pivot times'!E66</f>
        <v>0</v>
      </c>
      <c r="AA66" s="6">
        <f t="shared" si="2"/>
        <v>0</v>
      </c>
      <c r="AB66" s="6">
        <f t="shared" si="3"/>
        <v>0</v>
      </c>
      <c r="AC66" s="6">
        <f>'pivot times'!F66</f>
        <v>0</v>
      </c>
      <c r="AD66" s="6">
        <f>'pivot times'!G66</f>
        <v>0</v>
      </c>
      <c r="AE66" s="6">
        <f t="shared" si="4"/>
        <v>0</v>
      </c>
      <c r="AF66" s="6">
        <f t="shared" si="5"/>
        <v>0</v>
      </c>
      <c r="AG66" s="6">
        <f>'pivot times'!H66</f>
        <v>0</v>
      </c>
      <c r="AH66" s="6">
        <f>'pivot times'!I66</f>
        <v>0</v>
      </c>
      <c r="AI66" s="6">
        <f t="shared" si="6"/>
        <v>0</v>
      </c>
      <c r="AJ66" s="6">
        <f t="shared" si="7"/>
        <v>0</v>
      </c>
      <c r="AK66" s="6">
        <f>'pivot times'!J66</f>
        <v>0</v>
      </c>
      <c r="AL66" s="6">
        <f>'pivot times'!K66</f>
        <v>0</v>
      </c>
      <c r="AM66" s="6">
        <f t="shared" si="8"/>
        <v>0</v>
      </c>
      <c r="AN66" s="6">
        <f t="shared" si="9"/>
        <v>0</v>
      </c>
      <c r="AO66" s="6">
        <f>'pivot times'!L66</f>
        <v>0</v>
      </c>
      <c r="AP66" s="6">
        <f>'pivot times'!M66</f>
        <v>0</v>
      </c>
      <c r="AQ66" s="6">
        <f t="shared" si="10"/>
        <v>0</v>
      </c>
      <c r="AR66" s="6">
        <f t="shared" si="11"/>
        <v>0</v>
      </c>
      <c r="AS66" s="6">
        <f>'pivot times'!N66</f>
        <v>0</v>
      </c>
      <c r="AT66" s="6">
        <f>'pivot times'!O66</f>
        <v>0</v>
      </c>
      <c r="AU66" s="6">
        <f t="shared" si="12"/>
        <v>0</v>
      </c>
      <c r="AV66" s="6">
        <f t="shared" si="13"/>
        <v>0</v>
      </c>
      <c r="AW66" s="6">
        <f>'pivot times'!P66</f>
        <v>0</v>
      </c>
      <c r="AX66" s="6">
        <f>'pivot times'!Q66</f>
        <v>0</v>
      </c>
      <c r="AY66" s="6">
        <f t="shared" si="14"/>
        <v>0</v>
      </c>
      <c r="AZ66" s="6">
        <f t="shared" si="15"/>
        <v>0</v>
      </c>
      <c r="BA66" s="6">
        <f>'pivot times'!R66</f>
        <v>0</v>
      </c>
      <c r="BB66" s="6">
        <f>'pivot times'!S66</f>
        <v>0</v>
      </c>
      <c r="BC66" s="6">
        <f t="shared" si="16"/>
        <v>0</v>
      </c>
      <c r="BD66" s="6">
        <f t="shared" si="17"/>
        <v>0</v>
      </c>
    </row>
    <row r="67" spans="20:56" x14ac:dyDescent="0.25">
      <c r="U67" s="6" t="e">
        <f>GETPIVOTDATA("Avg",'pivot times'!$A$3,"action","e0","world_size",10000,"number_of_steps_between_file_dumps",1,"omp_get_max_threads",A67)</f>
        <v>#REF!</v>
      </c>
      <c r="V67" s="6" t="e">
        <f>GETPIVOTDATA("StdDevp",'pivot times'!$A$3,"action","e0","world_size",10000,"number_of_steps_between_file_dumps",1,"omp_get_max_threads",A67)</f>
        <v>#REF!</v>
      </c>
      <c r="W67" s="6" t="e">
        <f t="shared" si="0"/>
        <v>#REF!</v>
      </c>
      <c r="X67" s="6" t="e">
        <f t="shared" si="1"/>
        <v>#REF!</v>
      </c>
      <c r="Y67" s="6">
        <f>'pivot times'!D67</f>
        <v>0</v>
      </c>
      <c r="Z67" s="6">
        <f>'pivot times'!E67</f>
        <v>0</v>
      </c>
      <c r="AA67" s="6">
        <f t="shared" si="2"/>
        <v>0</v>
      </c>
      <c r="AB67" s="6">
        <f t="shared" si="3"/>
        <v>0</v>
      </c>
      <c r="AC67" s="6">
        <f>'pivot times'!F67</f>
        <v>0</v>
      </c>
      <c r="AD67" s="6">
        <f>'pivot times'!G67</f>
        <v>0</v>
      </c>
      <c r="AE67" s="6">
        <f t="shared" si="4"/>
        <v>0</v>
      </c>
      <c r="AF67" s="6">
        <f t="shared" si="5"/>
        <v>0</v>
      </c>
      <c r="AG67" s="6">
        <f>'pivot times'!H67</f>
        <v>0</v>
      </c>
      <c r="AH67" s="6">
        <f>'pivot times'!I67</f>
        <v>0</v>
      </c>
      <c r="AI67" s="6">
        <f t="shared" si="6"/>
        <v>0</v>
      </c>
      <c r="AJ67" s="6">
        <f t="shared" si="7"/>
        <v>0</v>
      </c>
      <c r="AK67" s="6">
        <f>'pivot times'!J67</f>
        <v>0</v>
      </c>
      <c r="AL67" s="6">
        <f>'pivot times'!K67</f>
        <v>0</v>
      </c>
      <c r="AM67" s="6">
        <f t="shared" si="8"/>
        <v>0</v>
      </c>
      <c r="AN67" s="6">
        <f t="shared" si="9"/>
        <v>0</v>
      </c>
      <c r="AO67" s="6">
        <f>'pivot times'!L67</f>
        <v>0</v>
      </c>
      <c r="AP67" s="6">
        <f>'pivot times'!M67</f>
        <v>0</v>
      </c>
      <c r="AQ67" s="6">
        <f t="shared" si="10"/>
        <v>0</v>
      </c>
      <c r="AR67" s="6">
        <f t="shared" si="11"/>
        <v>0</v>
      </c>
      <c r="AS67" s="6">
        <f>'pivot times'!N67</f>
        <v>0</v>
      </c>
      <c r="AT67" s="6">
        <f>'pivot times'!O67</f>
        <v>0</v>
      </c>
      <c r="AU67" s="6">
        <f t="shared" si="12"/>
        <v>0</v>
      </c>
      <c r="AV67" s="6">
        <f t="shared" si="13"/>
        <v>0</v>
      </c>
      <c r="AW67" s="6">
        <f>'pivot times'!P67</f>
        <v>0</v>
      </c>
      <c r="AX67" s="6">
        <f>'pivot times'!Q67</f>
        <v>0</v>
      </c>
      <c r="AY67" s="6">
        <f t="shared" si="14"/>
        <v>0</v>
      </c>
      <c r="AZ67" s="6">
        <f t="shared" si="15"/>
        <v>0</v>
      </c>
      <c r="BA67" s="6">
        <f>'pivot times'!R67</f>
        <v>0</v>
      </c>
      <c r="BB67" s="6">
        <f>'pivot times'!S67</f>
        <v>0</v>
      </c>
      <c r="BC67" s="6">
        <f t="shared" si="16"/>
        <v>0</v>
      </c>
      <c r="BD67" s="6">
        <f t="shared" si="17"/>
        <v>0</v>
      </c>
    </row>
    <row r="68" spans="20:56" x14ac:dyDescent="0.25">
      <c r="U68" s="6" t="e">
        <f>GETPIVOTDATA("Avg",'pivot times'!$A$3,"action","e0","world_size",10000,"number_of_steps_between_file_dumps",1,"omp_get_max_threads",A68)</f>
        <v>#REF!</v>
      </c>
      <c r="V68" s="6" t="e">
        <f>GETPIVOTDATA("StdDevp",'pivot times'!$A$3,"action","e0","world_size",10000,"number_of_steps_between_file_dumps",1,"omp_get_max_threads",A68)</f>
        <v>#REF!</v>
      </c>
      <c r="W68" s="6" t="e">
        <f t="shared" si="0"/>
        <v>#REF!</v>
      </c>
      <c r="X68" s="6" t="e">
        <f t="shared" si="1"/>
        <v>#REF!</v>
      </c>
      <c r="Y68" s="6">
        <f>'pivot times'!D68</f>
        <v>0</v>
      </c>
      <c r="Z68" s="6">
        <f>'pivot times'!E68</f>
        <v>0</v>
      </c>
      <c r="AA68" s="6">
        <f t="shared" si="2"/>
        <v>0</v>
      </c>
      <c r="AB68" s="6">
        <f t="shared" si="3"/>
        <v>0</v>
      </c>
      <c r="AC68" s="6">
        <f>'pivot times'!F68</f>
        <v>0</v>
      </c>
      <c r="AD68" s="6">
        <f>'pivot times'!G68</f>
        <v>0</v>
      </c>
      <c r="AE68" s="6">
        <f t="shared" si="4"/>
        <v>0</v>
      </c>
      <c r="AF68" s="6">
        <f t="shared" si="5"/>
        <v>0</v>
      </c>
      <c r="AG68" s="6">
        <f>'pivot times'!H68</f>
        <v>0</v>
      </c>
      <c r="AH68" s="6">
        <f>'pivot times'!I68</f>
        <v>0</v>
      </c>
      <c r="AI68" s="6">
        <f t="shared" si="6"/>
        <v>0</v>
      </c>
      <c r="AJ68" s="6">
        <f t="shared" si="7"/>
        <v>0</v>
      </c>
      <c r="AK68" s="6">
        <f>'pivot times'!J68</f>
        <v>0</v>
      </c>
      <c r="AL68" s="6">
        <f>'pivot times'!K68</f>
        <v>0</v>
      </c>
      <c r="AM68" s="6">
        <f t="shared" si="8"/>
        <v>0</v>
      </c>
      <c r="AN68" s="6">
        <f t="shared" si="9"/>
        <v>0</v>
      </c>
      <c r="AO68" s="6">
        <f>'pivot times'!L68</f>
        <v>0</v>
      </c>
      <c r="AP68" s="6">
        <f>'pivot times'!M68</f>
        <v>0</v>
      </c>
      <c r="AQ68" s="6">
        <f t="shared" si="10"/>
        <v>0</v>
      </c>
      <c r="AR68" s="6">
        <f t="shared" si="11"/>
        <v>0</v>
      </c>
      <c r="AS68" s="6">
        <f>'pivot times'!N68</f>
        <v>0</v>
      </c>
      <c r="AT68" s="6">
        <f>'pivot times'!O68</f>
        <v>0</v>
      </c>
      <c r="AU68" s="6">
        <f t="shared" si="12"/>
        <v>0</v>
      </c>
      <c r="AV68" s="6">
        <f t="shared" si="13"/>
        <v>0</v>
      </c>
      <c r="AW68" s="6">
        <f>'pivot times'!P68</f>
        <v>0</v>
      </c>
      <c r="AX68" s="6">
        <f>'pivot times'!Q68</f>
        <v>0</v>
      </c>
      <c r="AY68" s="6">
        <f t="shared" si="14"/>
        <v>0</v>
      </c>
      <c r="AZ68" s="6">
        <f t="shared" si="15"/>
        <v>0</v>
      </c>
      <c r="BA68" s="6">
        <f>'pivot times'!R68</f>
        <v>0</v>
      </c>
      <c r="BB68" s="6">
        <f>'pivot times'!S68</f>
        <v>0</v>
      </c>
      <c r="BC68" s="6">
        <f t="shared" si="16"/>
        <v>0</v>
      </c>
      <c r="BD68" s="6">
        <f t="shared" si="17"/>
        <v>0</v>
      </c>
    </row>
    <row r="69" spans="20:56" x14ac:dyDescent="0.25">
      <c r="U69" s="6" t="e">
        <f>GETPIVOTDATA("Avg",'pivot times'!$A$3,"action","e0","world_size",10000,"number_of_steps_between_file_dumps",1,"omp_get_max_threads",A69)</f>
        <v>#REF!</v>
      </c>
      <c r="V69" s="6" t="e">
        <f>GETPIVOTDATA("StdDevp",'pivot times'!$A$3,"action","e0","world_size",10000,"number_of_steps_between_file_dumps",1,"omp_get_max_threads",A69)</f>
        <v>#REF!</v>
      </c>
      <c r="W69" s="6" t="e">
        <f t="shared" si="0"/>
        <v>#REF!</v>
      </c>
      <c r="X69" s="6" t="e">
        <f t="shared" si="1"/>
        <v>#REF!</v>
      </c>
      <c r="Y69" s="6">
        <f>'pivot times'!D69</f>
        <v>0</v>
      </c>
      <c r="Z69" s="6">
        <f>'pivot times'!E69</f>
        <v>0</v>
      </c>
      <c r="AA69" s="6">
        <f t="shared" si="2"/>
        <v>0</v>
      </c>
      <c r="AB69" s="6">
        <f t="shared" si="3"/>
        <v>0</v>
      </c>
      <c r="AC69" s="6">
        <f>'pivot times'!F69</f>
        <v>0</v>
      </c>
      <c r="AD69" s="6">
        <f>'pivot times'!G69</f>
        <v>0</v>
      </c>
      <c r="AE69" s="6">
        <f t="shared" si="4"/>
        <v>0</v>
      </c>
      <c r="AF69" s="6">
        <f t="shared" si="5"/>
        <v>0</v>
      </c>
      <c r="AG69" s="6">
        <f>'pivot times'!H69</f>
        <v>0</v>
      </c>
      <c r="AH69" s="6">
        <f>'pivot times'!I69</f>
        <v>0</v>
      </c>
      <c r="AI69" s="6">
        <f t="shared" si="6"/>
        <v>0</v>
      </c>
      <c r="AJ69" s="6">
        <f t="shared" si="7"/>
        <v>0</v>
      </c>
      <c r="AK69" s="6">
        <f>'pivot times'!J69</f>
        <v>0</v>
      </c>
      <c r="AL69" s="6">
        <f>'pivot times'!K69</f>
        <v>0</v>
      </c>
      <c r="AM69" s="6">
        <f t="shared" si="8"/>
        <v>0</v>
      </c>
      <c r="AN69" s="6">
        <f t="shared" si="9"/>
        <v>0</v>
      </c>
      <c r="AO69" s="6">
        <f>'pivot times'!L69</f>
        <v>0</v>
      </c>
      <c r="AP69" s="6">
        <f>'pivot times'!M69</f>
        <v>0</v>
      </c>
      <c r="AQ69" s="6">
        <f t="shared" si="10"/>
        <v>0</v>
      </c>
      <c r="AR69" s="6">
        <f t="shared" si="11"/>
        <v>0</v>
      </c>
      <c r="AS69" s="6">
        <f>'pivot times'!N69</f>
        <v>0</v>
      </c>
      <c r="AT69" s="6">
        <f>'pivot times'!O69</f>
        <v>0</v>
      </c>
      <c r="AU69" s="6">
        <f t="shared" si="12"/>
        <v>0</v>
      </c>
      <c r="AV69" s="6">
        <f t="shared" si="13"/>
        <v>0</v>
      </c>
      <c r="AW69" s="6">
        <f>'pivot times'!P69</f>
        <v>0</v>
      </c>
      <c r="AX69" s="6">
        <f>'pivot times'!Q69</f>
        <v>0</v>
      </c>
      <c r="AY69" s="6">
        <f t="shared" si="14"/>
        <v>0</v>
      </c>
      <c r="AZ69" s="6">
        <f t="shared" si="15"/>
        <v>0</v>
      </c>
      <c r="BA69" s="6">
        <f>'pivot times'!R69</f>
        <v>0</v>
      </c>
      <c r="BB69" s="6">
        <f>'pivot times'!S69</f>
        <v>0</v>
      </c>
      <c r="BC69" s="6">
        <f t="shared" si="16"/>
        <v>0</v>
      </c>
      <c r="BD69" s="6">
        <f t="shared" si="17"/>
        <v>0</v>
      </c>
    </row>
    <row r="70" spans="20:56" x14ac:dyDescent="0.25">
      <c r="U70" s="6" t="e">
        <f>GETPIVOTDATA("Avg",'pivot times'!$A$3,"action","e0","world_size",10000,"number_of_steps_between_file_dumps",1,"omp_get_max_threads",A70)</f>
        <v>#REF!</v>
      </c>
      <c r="V70" s="6" t="e">
        <f>GETPIVOTDATA("StdDevp",'pivot times'!$A$3,"action","e0","world_size",10000,"number_of_steps_between_file_dumps",1,"omp_get_max_threads",A70)</f>
        <v>#REF!</v>
      </c>
      <c r="W70" s="6" t="e">
        <f t="shared" si="0"/>
        <v>#REF!</v>
      </c>
      <c r="X70" s="6" t="e">
        <f t="shared" si="1"/>
        <v>#REF!</v>
      </c>
      <c r="Y70" s="6">
        <f>'pivot times'!D70</f>
        <v>0</v>
      </c>
      <c r="Z70" s="6">
        <f>'pivot times'!E70</f>
        <v>0</v>
      </c>
      <c r="AA70" s="6">
        <f t="shared" si="2"/>
        <v>0</v>
      </c>
      <c r="AB70" s="6">
        <f t="shared" si="3"/>
        <v>0</v>
      </c>
      <c r="AC70" s="6">
        <f>'pivot times'!F70</f>
        <v>0</v>
      </c>
      <c r="AD70" s="6">
        <f>'pivot times'!G70</f>
        <v>0</v>
      </c>
      <c r="AE70" s="6">
        <f t="shared" si="4"/>
        <v>0</v>
      </c>
      <c r="AF70" s="6">
        <f t="shared" si="5"/>
        <v>0</v>
      </c>
      <c r="AG70" s="6">
        <f>'pivot times'!H70</f>
        <v>0</v>
      </c>
      <c r="AH70" s="6">
        <f>'pivot times'!I70</f>
        <v>0</v>
      </c>
      <c r="AI70" s="6">
        <f t="shared" si="6"/>
        <v>0</v>
      </c>
      <c r="AJ70" s="6">
        <f t="shared" si="7"/>
        <v>0</v>
      </c>
      <c r="AK70" s="6">
        <f>'pivot times'!J70</f>
        <v>0</v>
      </c>
      <c r="AL70" s="6">
        <f>'pivot times'!K70</f>
        <v>0</v>
      </c>
      <c r="AM70" s="6">
        <f t="shared" si="8"/>
        <v>0</v>
      </c>
      <c r="AN70" s="6">
        <f t="shared" si="9"/>
        <v>0</v>
      </c>
      <c r="AO70" s="6">
        <f>'pivot times'!L70</f>
        <v>0</v>
      </c>
      <c r="AP70" s="6">
        <f>'pivot times'!M70</f>
        <v>0</v>
      </c>
      <c r="AQ70" s="6">
        <f t="shared" si="10"/>
        <v>0</v>
      </c>
      <c r="AR70" s="6">
        <f t="shared" si="11"/>
        <v>0</v>
      </c>
      <c r="AS70" s="6">
        <f>'pivot times'!N70</f>
        <v>0</v>
      </c>
      <c r="AT70" s="6">
        <f>'pivot times'!O70</f>
        <v>0</v>
      </c>
      <c r="AU70" s="6">
        <f t="shared" si="12"/>
        <v>0</v>
      </c>
      <c r="AV70" s="6">
        <f t="shared" si="13"/>
        <v>0</v>
      </c>
      <c r="AW70" s="6">
        <f>'pivot times'!P70</f>
        <v>0</v>
      </c>
      <c r="AX70" s="6">
        <f>'pivot times'!Q70</f>
        <v>0</v>
      </c>
      <c r="AY70" s="6">
        <f t="shared" si="14"/>
        <v>0</v>
      </c>
      <c r="AZ70" s="6">
        <f t="shared" si="15"/>
        <v>0</v>
      </c>
      <c r="BA70" s="6">
        <f>'pivot times'!R70</f>
        <v>0</v>
      </c>
      <c r="BB70" s="6">
        <f>'pivot times'!S70</f>
        <v>0</v>
      </c>
      <c r="BC70" s="6">
        <f t="shared" si="16"/>
        <v>0</v>
      </c>
      <c r="BD70" s="6">
        <f t="shared" si="17"/>
        <v>0</v>
      </c>
    </row>
    <row r="71" spans="20:56" x14ac:dyDescent="0.25">
      <c r="U71" s="6" t="e">
        <f>GETPIVOTDATA("Avg",'pivot times'!$A$3,"action","e0","world_size",10000,"number_of_steps_between_file_dumps",1,"omp_get_max_threads",A71)</f>
        <v>#REF!</v>
      </c>
      <c r="V71" s="6" t="e">
        <f>GETPIVOTDATA("StdDevp",'pivot times'!$A$3,"action","e0","world_size",10000,"number_of_steps_between_file_dumps",1,"omp_get_max_threads",A71)</f>
        <v>#REF!</v>
      </c>
      <c r="W71" s="6" t="e">
        <f t="shared" si="0"/>
        <v>#REF!</v>
      </c>
      <c r="X71" s="6" t="e">
        <f t="shared" si="1"/>
        <v>#REF!</v>
      </c>
      <c r="Y71" s="6">
        <f>'pivot times'!D71</f>
        <v>0</v>
      </c>
      <c r="Z71" s="6">
        <f>'pivot times'!E71</f>
        <v>0</v>
      </c>
      <c r="AA71" s="6">
        <f t="shared" si="2"/>
        <v>0</v>
      </c>
      <c r="AB71" s="6">
        <f t="shared" si="3"/>
        <v>0</v>
      </c>
      <c r="AC71" s="6">
        <f>'pivot times'!F71</f>
        <v>0</v>
      </c>
      <c r="AD71" s="6">
        <f>'pivot times'!G71</f>
        <v>0</v>
      </c>
      <c r="AE71" s="6">
        <f t="shared" si="4"/>
        <v>0</v>
      </c>
      <c r="AF71" s="6">
        <f t="shared" si="5"/>
        <v>0</v>
      </c>
      <c r="AG71" s="6">
        <f>'pivot times'!H71</f>
        <v>0</v>
      </c>
      <c r="AH71" s="6">
        <f>'pivot times'!I71</f>
        <v>0</v>
      </c>
      <c r="AI71" s="6">
        <f t="shared" si="6"/>
        <v>0</v>
      </c>
      <c r="AJ71" s="6">
        <f t="shared" si="7"/>
        <v>0</v>
      </c>
      <c r="AK71" s="6">
        <f>'pivot times'!J71</f>
        <v>0</v>
      </c>
      <c r="AL71" s="6">
        <f>'pivot times'!K71</f>
        <v>0</v>
      </c>
      <c r="AM71" s="6">
        <f t="shared" si="8"/>
        <v>0</v>
      </c>
      <c r="AN71" s="6">
        <f t="shared" si="9"/>
        <v>0</v>
      </c>
      <c r="AO71" s="6">
        <f>'pivot times'!L71</f>
        <v>0</v>
      </c>
      <c r="AP71" s="6">
        <f>'pivot times'!M71</f>
        <v>0</v>
      </c>
      <c r="AQ71" s="6">
        <f t="shared" si="10"/>
        <v>0</v>
      </c>
      <c r="AR71" s="6">
        <f t="shared" si="11"/>
        <v>0</v>
      </c>
      <c r="AS71" s="6">
        <f>'pivot times'!N71</f>
        <v>0</v>
      </c>
      <c r="AT71" s="6">
        <f>'pivot times'!O71</f>
        <v>0</v>
      </c>
      <c r="AU71" s="6">
        <f t="shared" si="12"/>
        <v>0</v>
      </c>
      <c r="AV71" s="6">
        <f t="shared" si="13"/>
        <v>0</v>
      </c>
      <c r="AW71" s="6">
        <f>'pivot times'!P71</f>
        <v>0</v>
      </c>
      <c r="AX71" s="6">
        <f>'pivot times'!Q71</f>
        <v>0</v>
      </c>
      <c r="AY71" s="6">
        <f t="shared" si="14"/>
        <v>0</v>
      </c>
      <c r="AZ71" s="6">
        <f t="shared" si="15"/>
        <v>0</v>
      </c>
      <c r="BA71" s="6">
        <f>'pivot times'!R71</f>
        <v>0</v>
      </c>
      <c r="BB71" s="6">
        <f>'pivot times'!S71</f>
        <v>0</v>
      </c>
      <c r="BC71" s="6">
        <f t="shared" si="16"/>
        <v>0</v>
      </c>
      <c r="BD71" s="6">
        <f t="shared" si="17"/>
        <v>0</v>
      </c>
    </row>
    <row r="72" spans="20:56" x14ac:dyDescent="0.25">
      <c r="U72" t="s">
        <v>0</v>
      </c>
      <c r="V72" t="s">
        <v>1</v>
      </c>
      <c r="W72" s="6" t="s">
        <v>2</v>
      </c>
      <c r="X72" s="6" t="s">
        <v>3</v>
      </c>
      <c r="Y72" s="6" t="s">
        <v>4</v>
      </c>
      <c r="Z72" s="6" t="s">
        <v>5</v>
      </c>
    </row>
    <row r="73" spans="20:56" x14ac:dyDescent="0.25">
      <c r="U73" t="s">
        <v>24</v>
      </c>
      <c r="V73" t="s">
        <v>25</v>
      </c>
      <c r="W73" s="6" t="s">
        <v>26</v>
      </c>
      <c r="X73" s="6" t="s">
        <v>27</v>
      </c>
    </row>
    <row r="74" spans="20:56" x14ac:dyDescent="0.25">
      <c r="T74" s="5">
        <v>0</v>
      </c>
      <c r="U74">
        <v>1</v>
      </c>
      <c r="V74" t="str">
        <f t="shared" ref="V74:V105" si="18">"e0 10000 100 1 1 " &amp; U74</f>
        <v>e0 10000 100 1 1 1</v>
      </c>
      <c r="W74" s="6">
        <f>'pivot times'!B8</f>
        <v>30.545633800000001</v>
      </c>
      <c r="X74" s="6">
        <f>'pivot times'!C8</f>
        <v>2.8541710768314108E-2</v>
      </c>
      <c r="Y74" s="6">
        <v>0</v>
      </c>
    </row>
    <row r="75" spans="20:56" x14ac:dyDescent="0.25">
      <c r="U75">
        <v>2</v>
      </c>
      <c r="V75" t="str">
        <f t="shared" si="18"/>
        <v>e0 10000 100 1 1 2</v>
      </c>
      <c r="W75" s="6">
        <f>'pivot times'!B9</f>
        <v>0</v>
      </c>
      <c r="X75" s="6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6">
        <f>'pivot times'!B10</f>
        <v>29.966101600000002</v>
      </c>
      <c r="X76" s="6">
        <f>'pivot times'!C10</f>
        <v>6.1952471874058397E-2</v>
      </c>
    </row>
    <row r="77" spans="20:56" x14ac:dyDescent="0.25">
      <c r="U77">
        <v>4</v>
      </c>
      <c r="V77" t="str">
        <f t="shared" si="18"/>
        <v>e0 10000 100 1 1 4</v>
      </c>
      <c r="W77" s="6">
        <f>'pivot times'!B11</f>
        <v>0</v>
      </c>
      <c r="X77" s="6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6">
        <f>'pivot times'!B12</f>
        <v>29.9766078</v>
      </c>
      <c r="X78" s="6">
        <f>'pivot times'!C12</f>
        <v>3.7680710069811926E-2</v>
      </c>
    </row>
    <row r="79" spans="20:56" x14ac:dyDescent="0.25">
      <c r="U79">
        <v>6</v>
      </c>
      <c r="V79" t="str">
        <f t="shared" si="18"/>
        <v>e0 10000 100 1 1 6</v>
      </c>
      <c r="W79" s="6">
        <f>'pivot times'!B13</f>
        <v>0</v>
      </c>
      <c r="X79" s="6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6">
        <f>'pivot times'!B14</f>
        <v>29.818785000000002</v>
      </c>
      <c r="X80" s="6">
        <f>'pivot times'!C14</f>
        <v>5.4399159216014209E-2</v>
      </c>
    </row>
    <row r="81" spans="21:24" x14ac:dyDescent="0.25">
      <c r="U81">
        <v>8</v>
      </c>
      <c r="V81" t="str">
        <f t="shared" si="18"/>
        <v>e0 10000 100 1 1 8</v>
      </c>
      <c r="W81" s="6">
        <f>'pivot times'!B15</f>
        <v>0</v>
      </c>
      <c r="X81" s="6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6">
        <f>'pivot times'!B16</f>
        <v>30.099915799999998</v>
      </c>
      <c r="X82" s="6">
        <f>'pivot times'!C16</f>
        <v>7.3139375938993043E-2</v>
      </c>
    </row>
    <row r="83" spans="21:24" x14ac:dyDescent="0.25">
      <c r="U83">
        <v>10</v>
      </c>
      <c r="V83" t="str">
        <f t="shared" si="18"/>
        <v>e0 10000 100 1 1 10</v>
      </c>
      <c r="W83" s="6">
        <f>'pivot times'!B17</f>
        <v>0</v>
      </c>
      <c r="X83" s="6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6">
        <f>'pivot times'!B18</f>
        <v>30.5554144</v>
      </c>
      <c r="X84" s="6">
        <f>'pivot times'!C18</f>
        <v>6.2277069079693076E-2</v>
      </c>
    </row>
    <row r="85" spans="21:24" x14ac:dyDescent="0.25">
      <c r="U85">
        <v>12</v>
      </c>
      <c r="V85" t="str">
        <f t="shared" si="18"/>
        <v>e0 10000 100 1 1 12</v>
      </c>
      <c r="W85" s="6">
        <f>'pivot times'!B19</f>
        <v>0</v>
      </c>
      <c r="X85" s="6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6">
        <f>'pivot times'!B20</f>
        <v>33.175865599999995</v>
      </c>
      <c r="X86" s="6">
        <f>'pivot times'!C20</f>
        <v>0.24360845401510045</v>
      </c>
    </row>
    <row r="87" spans="21:24" x14ac:dyDescent="0.25">
      <c r="U87">
        <v>14</v>
      </c>
      <c r="V87" t="str">
        <f t="shared" si="18"/>
        <v>e0 10000 100 1 1 14</v>
      </c>
      <c r="W87" s="6">
        <f>'pivot times'!B21</f>
        <v>0</v>
      </c>
      <c r="X87" s="6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6">
        <f>'pivot times'!B22</f>
        <v>0</v>
      </c>
      <c r="X88" s="6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6">
        <f>'pivot times'!B23</f>
        <v>0</v>
      </c>
      <c r="X89" s="6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6">
        <f>'pivot times'!B24</f>
        <v>0</v>
      </c>
      <c r="X90" s="6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6">
        <f>'pivot times'!B25</f>
        <v>0</v>
      </c>
      <c r="X91" s="6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6">
        <f>'pivot times'!B26</f>
        <v>0</v>
      </c>
      <c r="X92" s="6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6">
        <f>'pivot times'!B27</f>
        <v>0</v>
      </c>
      <c r="X93" s="6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6">
        <f>'pivot times'!B28</f>
        <v>0</v>
      </c>
      <c r="X94" s="6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6">
        <f>'pivot times'!B29</f>
        <v>0</v>
      </c>
      <c r="X95" s="6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6">
        <f>'pivot times'!B30</f>
        <v>0</v>
      </c>
      <c r="X96" s="6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6">
        <f>'pivot times'!B31</f>
        <v>0</v>
      </c>
      <c r="X97" s="6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6">
        <f>'pivot times'!B32</f>
        <v>0</v>
      </c>
      <c r="X98" s="6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6">
        <f>'pivot times'!B33</f>
        <v>0</v>
      </c>
      <c r="X99" s="6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6">
        <f>'pivot times'!B34</f>
        <v>0</v>
      </c>
      <c r="X100" s="6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6">
        <f>'pivot times'!B35</f>
        <v>0</v>
      </c>
      <c r="X101" s="6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6">
        <f>'pivot times'!B36</f>
        <v>0</v>
      </c>
      <c r="X102" s="6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6">
        <f>'pivot times'!B37</f>
        <v>0</v>
      </c>
      <c r="X103" s="6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6">
        <f>'pivot times'!B38</f>
        <v>0</v>
      </c>
      <c r="X104" s="6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6">
        <f>'pivot times'!B39</f>
        <v>0</v>
      </c>
      <c r="X105" s="6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6">
        <f>'pivot times'!B40</f>
        <v>0</v>
      </c>
      <c r="X106" s="6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6">
        <f>'pivot times'!B41</f>
        <v>0</v>
      </c>
      <c r="X107" s="6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6">
        <f>'pivot times'!B42</f>
        <v>0</v>
      </c>
      <c r="X108" s="6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6">
        <f>'pivot times'!B43</f>
        <v>0</v>
      </c>
      <c r="X109" s="6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6">
        <f>'pivot times'!B44</f>
        <v>0</v>
      </c>
      <c r="X110" s="6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6">
        <f>'pivot times'!B45</f>
        <v>0</v>
      </c>
      <c r="X111" s="6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6">
        <f>'pivot times'!B46</f>
        <v>0</v>
      </c>
      <c r="X112" s="6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6">
        <f>'pivot times'!B47</f>
        <v>0</v>
      </c>
      <c r="X113" s="6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6">
        <f>'pivot times'!B48</f>
        <v>0</v>
      </c>
      <c r="X114" s="6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6">
        <f>'pivot times'!B49</f>
        <v>0</v>
      </c>
      <c r="X115" s="6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6">
        <f>'pivot times'!B50</f>
        <v>0</v>
      </c>
      <c r="X116" s="6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6">
        <f>'pivot times'!B51</f>
        <v>0</v>
      </c>
      <c r="X117" s="6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6">
        <f>'pivot times'!B52</f>
        <v>0</v>
      </c>
      <c r="X118" s="6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6">
        <f>'pivot times'!B53</f>
        <v>0</v>
      </c>
      <c r="X119" s="6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6">
        <f>'pivot times'!B54</f>
        <v>0</v>
      </c>
      <c r="X120" s="6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6">
        <f>'pivot times'!B55</f>
        <v>0</v>
      </c>
      <c r="X121" s="6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6">
        <f>'pivot times'!B56</f>
        <v>0</v>
      </c>
      <c r="X122" s="6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6">
        <f>'pivot times'!B57</f>
        <v>0</v>
      </c>
      <c r="X123" s="6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6">
        <f>'pivot times'!B58</f>
        <v>0</v>
      </c>
      <c r="X124" s="6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6">
        <f>'pivot times'!B59</f>
        <v>0</v>
      </c>
      <c r="X125" s="6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6">
        <f>'pivot times'!B60</f>
        <v>0</v>
      </c>
      <c r="X126" s="6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6">
        <f>'pivot times'!B61</f>
        <v>0</v>
      </c>
      <c r="X127" s="6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6">
        <f>'pivot times'!B62</f>
        <v>0</v>
      </c>
      <c r="X128" s="6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6">
        <f>'pivot times'!B63</f>
        <v>0</v>
      </c>
      <c r="X129" s="6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6">
        <f>'pivot times'!B64</f>
        <v>0</v>
      </c>
      <c r="X130" s="6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6">
        <f>'pivot times'!B65</f>
        <v>0</v>
      </c>
      <c r="X131" s="6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6">
        <f>'pivot times'!B66</f>
        <v>0</v>
      </c>
      <c r="X132" s="6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6">
        <f>'pivot times'!B67</f>
        <v>0</v>
      </c>
      <c r="X133" s="6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6">
        <f>'pivot times'!B68</f>
        <v>0</v>
      </c>
      <c r="X134" s="6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6">
        <f>'pivot times'!B69</f>
        <v>0</v>
      </c>
      <c r="X135" s="6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6">
        <f>'pivot times'!B70</f>
        <v>0</v>
      </c>
      <c r="X136" s="6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6">
        <f>'pivot times'!B71</f>
        <v>0</v>
      </c>
      <c r="X137" s="6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6">
        <f>'pivot times'!D8</f>
        <v>1.3044579999999999</v>
      </c>
      <c r="X138" s="6">
        <f>'pivot times'!E8</f>
        <v>1.0530209875707834E-3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6">
        <f>'pivot times'!D9</f>
        <v>0</v>
      </c>
      <c r="X139" s="6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6">
        <f>'pivot times'!D10</f>
        <v>1.3428761999999999</v>
      </c>
      <c r="X140" s="6">
        <f>'pivot times'!E10</f>
        <v>1.0931910526547831E-2</v>
      </c>
    </row>
    <row r="141" spans="20:24" x14ac:dyDescent="0.25">
      <c r="U141">
        <v>4</v>
      </c>
      <c r="V141" t="str">
        <f t="shared" si="20"/>
        <v>e0 10000 100 100000 1 4</v>
      </c>
      <c r="W141" s="6">
        <f>'pivot times'!D11</f>
        <v>0</v>
      </c>
      <c r="X141" s="6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6">
        <f>'pivot times'!D12</f>
        <v>1.4143613999999998</v>
      </c>
      <c r="X142" s="6">
        <f>'pivot times'!E12</f>
        <v>8.0558087669955813E-2</v>
      </c>
    </row>
    <row r="143" spans="20:24" x14ac:dyDescent="0.25">
      <c r="U143">
        <v>6</v>
      </c>
      <c r="V143" t="str">
        <f t="shared" si="20"/>
        <v>e0 10000 100 100000 1 6</v>
      </c>
      <c r="W143" s="6">
        <f>'pivot times'!D13</f>
        <v>0</v>
      </c>
      <c r="X143" s="6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6">
        <f>'pivot times'!D14</f>
        <v>1.4580714000000001</v>
      </c>
      <c r="X144" s="6">
        <f>'pivot times'!E14</f>
        <v>7.4850709709302788E-3</v>
      </c>
    </row>
    <row r="145" spans="21:24" x14ac:dyDescent="0.25">
      <c r="U145">
        <v>8</v>
      </c>
      <c r="V145" t="str">
        <f t="shared" si="20"/>
        <v>e0 10000 100 100000 1 8</v>
      </c>
      <c r="W145" s="6">
        <f>'pivot times'!D15</f>
        <v>0</v>
      </c>
      <c r="X145" s="6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6">
        <f>'pivot times'!D16</f>
        <v>1.6969128000000002</v>
      </c>
      <c r="X146" s="6">
        <f>'pivot times'!E16</f>
        <v>7.092608290156617E-2</v>
      </c>
    </row>
    <row r="147" spans="21:24" x14ac:dyDescent="0.25">
      <c r="U147">
        <v>10</v>
      </c>
      <c r="V147" t="str">
        <f t="shared" si="20"/>
        <v>e0 10000 100 100000 1 10</v>
      </c>
      <c r="W147" s="6">
        <f>'pivot times'!D17</f>
        <v>0</v>
      </c>
      <c r="X147" s="6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6">
        <f>'pivot times'!D18</f>
        <v>2.0016759999999998</v>
      </c>
      <c r="X148" s="6">
        <f>'pivot times'!E18</f>
        <v>6.7991912413172637E-2</v>
      </c>
    </row>
    <row r="149" spans="21:24" x14ac:dyDescent="0.25">
      <c r="U149">
        <v>12</v>
      </c>
      <c r="V149" t="str">
        <f t="shared" si="20"/>
        <v>e0 10000 100 100000 1 12</v>
      </c>
      <c r="W149" s="6">
        <f>'pivot times'!D19</f>
        <v>0</v>
      </c>
      <c r="X149" s="6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6">
        <f>'pivot times'!D20</f>
        <v>2.2612892000000002</v>
      </c>
      <c r="X150" s="6">
        <f>'pivot times'!E20</f>
        <v>3.2750214212409562E-2</v>
      </c>
    </row>
    <row r="151" spans="21:24" x14ac:dyDescent="0.25">
      <c r="U151">
        <v>14</v>
      </c>
      <c r="V151" t="str">
        <f t="shared" si="20"/>
        <v>e0 10000 100 100000 1 14</v>
      </c>
      <c r="W151" s="6">
        <f>'pivot times'!D21</f>
        <v>0</v>
      </c>
      <c r="X151" s="6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6">
        <f>'pivot times'!D22</f>
        <v>0</v>
      </c>
      <c r="X152" s="6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6">
        <f>'pivot times'!D23</f>
        <v>0</v>
      </c>
      <c r="X153" s="6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6">
        <f>'pivot times'!D24</f>
        <v>0</v>
      </c>
      <c r="X154" s="6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6">
        <f>'pivot times'!D25</f>
        <v>0</v>
      </c>
      <c r="X155" s="6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6">
        <f>'pivot times'!D26</f>
        <v>0</v>
      </c>
      <c r="X156" s="6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6">
        <f>'pivot times'!D27</f>
        <v>0</v>
      </c>
      <c r="X157" s="6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6">
        <f>'pivot times'!D28</f>
        <v>0</v>
      </c>
      <c r="X158" s="6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6">
        <f>'pivot times'!D29</f>
        <v>0</v>
      </c>
      <c r="X159" s="6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6">
        <f>'pivot times'!D30</f>
        <v>0</v>
      </c>
      <c r="X160" s="6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6">
        <f>'pivot times'!D31</f>
        <v>0</v>
      </c>
      <c r="X161" s="6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6">
        <f>'pivot times'!D32</f>
        <v>0</v>
      </c>
      <c r="X162" s="6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6">
        <f>'pivot times'!D33</f>
        <v>0</v>
      </c>
      <c r="X163" s="6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6">
        <f>'pivot times'!D34</f>
        <v>0</v>
      </c>
      <c r="X164" s="6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6">
        <f>'pivot times'!D35</f>
        <v>0</v>
      </c>
      <c r="X165" s="6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6">
        <f>'pivot times'!D36</f>
        <v>0</v>
      </c>
      <c r="X166" s="6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6">
        <f>'pivot times'!D37</f>
        <v>0</v>
      </c>
      <c r="X167" s="6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6">
        <f>'pivot times'!D38</f>
        <v>0</v>
      </c>
      <c r="X168" s="6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6">
        <f>'pivot times'!D39</f>
        <v>0</v>
      </c>
      <c r="X169" s="6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6">
        <f>'pivot times'!D40</f>
        <v>0</v>
      </c>
      <c r="X170" s="6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6">
        <f>'pivot times'!D41</f>
        <v>0</v>
      </c>
      <c r="X171" s="6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6">
        <f>'pivot times'!D42</f>
        <v>0</v>
      </c>
      <c r="X172" s="6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6">
        <f>'pivot times'!D43</f>
        <v>0</v>
      </c>
      <c r="X173" s="6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6">
        <f>'pivot times'!D44</f>
        <v>0</v>
      </c>
      <c r="X174" s="6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6">
        <f>'pivot times'!D45</f>
        <v>0</v>
      </c>
      <c r="X175" s="6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6">
        <f>'pivot times'!D46</f>
        <v>0</v>
      </c>
      <c r="X176" s="6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6">
        <f>'pivot times'!D47</f>
        <v>0</v>
      </c>
      <c r="X177" s="6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6">
        <f>'pivot times'!D48</f>
        <v>0</v>
      </c>
      <c r="X178" s="6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6">
        <f>'pivot times'!D49</f>
        <v>0</v>
      </c>
      <c r="X179" s="6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6">
        <f>'pivot times'!D50</f>
        <v>0</v>
      </c>
      <c r="X180" s="6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6">
        <f>'pivot times'!D51</f>
        <v>0</v>
      </c>
      <c r="X181" s="6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6">
        <f>'pivot times'!D52</f>
        <v>0</v>
      </c>
      <c r="X182" s="6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6">
        <f>'pivot times'!D53</f>
        <v>0</v>
      </c>
      <c r="X183" s="6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6">
        <f>'pivot times'!D54</f>
        <v>0</v>
      </c>
      <c r="X184" s="6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6">
        <f>'pivot times'!D55</f>
        <v>0</v>
      </c>
      <c r="X185" s="6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6">
        <f>'pivot times'!D56</f>
        <v>0</v>
      </c>
      <c r="X186" s="6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6">
        <f>'pivot times'!D57</f>
        <v>0</v>
      </c>
      <c r="X187" s="6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6">
        <f>'pivot times'!D58</f>
        <v>0</v>
      </c>
      <c r="X188" s="6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6">
        <f>'pivot times'!D59</f>
        <v>0</v>
      </c>
      <c r="X189" s="6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6">
        <f>'pivot times'!D60</f>
        <v>0</v>
      </c>
      <c r="X190" s="6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6">
        <f>'pivot times'!D61</f>
        <v>0</v>
      </c>
      <c r="X191" s="6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6">
        <f>'pivot times'!D62</f>
        <v>0</v>
      </c>
      <c r="X192" s="6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6">
        <f>'pivot times'!D63</f>
        <v>0</v>
      </c>
      <c r="X193" s="6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6">
        <f>'pivot times'!D64</f>
        <v>0</v>
      </c>
      <c r="X194" s="6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6">
        <f>'pivot times'!D65</f>
        <v>0</v>
      </c>
      <c r="X195" s="6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6">
        <f>'pivot times'!D66</f>
        <v>0</v>
      </c>
      <c r="X196" s="6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6">
        <f>'pivot times'!D67</f>
        <v>0</v>
      </c>
      <c r="X197" s="6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6">
        <f>'pivot times'!D68</f>
        <v>0</v>
      </c>
      <c r="X198" s="6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6">
        <f>'pivot times'!D69</f>
        <v>0</v>
      </c>
      <c r="X199" s="6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6">
        <f>'pivot times'!D70</f>
        <v>0</v>
      </c>
      <c r="X200" s="6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6">
        <f>'pivot times'!D71</f>
        <v>0</v>
      </c>
      <c r="X201" s="6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6">
        <f>'pivot times'!F8</f>
        <v>0</v>
      </c>
      <c r="X202" s="6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6">
        <f>'pivot times'!F9</f>
        <v>0</v>
      </c>
      <c r="X203" s="6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6">
        <f>'pivot times'!F10</f>
        <v>0</v>
      </c>
      <c r="X204" s="6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6">
        <f>'pivot times'!F11</f>
        <v>0</v>
      </c>
      <c r="X205" s="6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6">
        <f>'pivot times'!F12</f>
        <v>0</v>
      </c>
      <c r="X206" s="6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6">
        <f>'pivot times'!F13</f>
        <v>0</v>
      </c>
      <c r="X207" s="6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6">
        <f>'pivot times'!F14</f>
        <v>0</v>
      </c>
      <c r="X208" s="6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6">
        <f>'pivot times'!F15</f>
        <v>0</v>
      </c>
      <c r="X209" s="6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6">
        <f>'pivot times'!F16</f>
        <v>0</v>
      </c>
      <c r="X210" s="6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6">
        <f>'pivot times'!F17</f>
        <v>0</v>
      </c>
      <c r="X211" s="6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6">
        <f>'pivot times'!F18</f>
        <v>0</v>
      </c>
      <c r="X212" s="6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6">
        <f>'pivot times'!F19</f>
        <v>0</v>
      </c>
      <c r="X213" s="6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6">
        <f>'pivot times'!F20</f>
        <v>0</v>
      </c>
      <c r="X214" s="6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6">
        <f>'pivot times'!F21</f>
        <v>0</v>
      </c>
      <c r="X215" s="6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6">
        <f>'pivot times'!F22</f>
        <v>0</v>
      </c>
      <c r="X216" s="6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6">
        <f>'pivot times'!F23</f>
        <v>0</v>
      </c>
      <c r="X217" s="6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6">
        <f>'pivot times'!F24</f>
        <v>0</v>
      </c>
      <c r="X218" s="6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6">
        <f>'pivot times'!F25</f>
        <v>0</v>
      </c>
      <c r="X219" s="6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6">
        <f>'pivot times'!F26</f>
        <v>0</v>
      </c>
      <c r="X220" s="6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6">
        <f>'pivot times'!F27</f>
        <v>0</v>
      </c>
      <c r="X221" s="6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6">
        <f>'pivot times'!F28</f>
        <v>0</v>
      </c>
      <c r="X222" s="6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6">
        <f>'pivot times'!F29</f>
        <v>0</v>
      </c>
      <c r="X223" s="6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6">
        <f>'pivot times'!F30</f>
        <v>0</v>
      </c>
      <c r="X224" s="6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6">
        <f>'pivot times'!F31</f>
        <v>0</v>
      </c>
      <c r="X225" s="6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6">
        <f>'pivot times'!F32</f>
        <v>0</v>
      </c>
      <c r="X226" s="6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6">
        <f>'pivot times'!F33</f>
        <v>0</v>
      </c>
      <c r="X227" s="6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6">
        <f>'pivot times'!F34</f>
        <v>0</v>
      </c>
      <c r="X228" s="6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6">
        <f>'pivot times'!F35</f>
        <v>0</v>
      </c>
      <c r="X229" s="6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6">
        <f>'pivot times'!F36</f>
        <v>0</v>
      </c>
      <c r="X230" s="6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6">
        <f>'pivot times'!F37</f>
        <v>0</v>
      </c>
      <c r="X231" s="6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6">
        <f>'pivot times'!F38</f>
        <v>0</v>
      </c>
      <c r="X232" s="6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6">
        <f>'pivot times'!F39</f>
        <v>0</v>
      </c>
      <c r="X233" s="6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6">
        <f>'pivot times'!F40</f>
        <v>0</v>
      </c>
      <c r="X234" s="6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6">
        <f>'pivot times'!F41</f>
        <v>0</v>
      </c>
      <c r="X235" s="6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6">
        <f>'pivot times'!F42</f>
        <v>0</v>
      </c>
      <c r="X236" s="6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6">
        <f>'pivot times'!F43</f>
        <v>0</v>
      </c>
      <c r="X237" s="6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6">
        <f>'pivot times'!F44</f>
        <v>0</v>
      </c>
      <c r="X238" s="6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6">
        <f>'pivot times'!F45</f>
        <v>0</v>
      </c>
      <c r="X239" s="6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6">
        <f>'pivot times'!F46</f>
        <v>0</v>
      </c>
      <c r="X240" s="6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6">
        <f>'pivot times'!F47</f>
        <v>0</v>
      </c>
      <c r="X241" s="6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6">
        <f>'pivot times'!F48</f>
        <v>0</v>
      </c>
      <c r="X242" s="6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6">
        <f>'pivot times'!F49</f>
        <v>0</v>
      </c>
      <c r="X243" s="6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6">
        <f>'pivot times'!F50</f>
        <v>0</v>
      </c>
      <c r="X244" s="6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6">
        <f>'pivot times'!F51</f>
        <v>0</v>
      </c>
      <c r="X245" s="6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6">
        <f>'pivot times'!F52</f>
        <v>0</v>
      </c>
      <c r="X246" s="6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6">
        <f>'pivot times'!F53</f>
        <v>0</v>
      </c>
      <c r="X247" s="6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6">
        <f>'pivot times'!F54</f>
        <v>0</v>
      </c>
      <c r="X248" s="6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6">
        <f>'pivot times'!F55</f>
        <v>0</v>
      </c>
      <c r="X249" s="6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6">
        <f>'pivot times'!F56</f>
        <v>0</v>
      </c>
      <c r="X250" s="6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6">
        <f>'pivot times'!F57</f>
        <v>0</v>
      </c>
      <c r="X251" s="6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6">
        <f>'pivot times'!F58</f>
        <v>0</v>
      </c>
      <c r="X252" s="6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6">
        <f>'pivot times'!F59</f>
        <v>0</v>
      </c>
      <c r="X253" s="6">
        <f>'pivot times'!G59</f>
        <v>0</v>
      </c>
      <c r="Z253" s="4" t="s">
        <v>33</v>
      </c>
    </row>
    <row r="254" spans="21:26" x14ac:dyDescent="0.25">
      <c r="U254">
        <v>53</v>
      </c>
      <c r="V254" t="str">
        <f t="shared" si="21"/>
        <v>e1 10000 100 1 1 53</v>
      </c>
      <c r="W254" s="6">
        <f>'pivot times'!F60</f>
        <v>0</v>
      </c>
      <c r="X254" s="6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6">
        <f>'pivot times'!F61</f>
        <v>0</v>
      </c>
      <c r="X255" s="6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6">
        <f>'pivot times'!F62</f>
        <v>0</v>
      </c>
      <c r="X256" s="6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6">
        <f>'pivot times'!F63</f>
        <v>0</v>
      </c>
      <c r="X257" s="6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6">
        <f>'pivot times'!F64</f>
        <v>0</v>
      </c>
      <c r="X258" s="6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6">
        <f>'pivot times'!F65</f>
        <v>0</v>
      </c>
      <c r="X259" s="6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6">
        <f>'pivot times'!F66</f>
        <v>0</v>
      </c>
      <c r="X260" s="6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6">
        <f>'pivot times'!F67</f>
        <v>0</v>
      </c>
      <c r="X261" s="6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6">
        <f>'pivot times'!F68</f>
        <v>0</v>
      </c>
      <c r="X262" s="6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6">
        <f>'pivot times'!F69</f>
        <v>0</v>
      </c>
      <c r="X263" s="6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6">
        <f>'pivot times'!F70</f>
        <v>0</v>
      </c>
      <c r="X264" s="6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6">
        <f>'pivot times'!F71</f>
        <v>0</v>
      </c>
      <c r="X265" s="6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6">
        <f>'pivot times'!H8</f>
        <v>0</v>
      </c>
      <c r="X266" s="6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6">
        <f>'pivot times'!H9</f>
        <v>0</v>
      </c>
      <c r="X267" s="6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6">
        <f>'pivot times'!H10</f>
        <v>0</v>
      </c>
      <c r="X268" s="6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6">
        <f>'pivot times'!H11</f>
        <v>0</v>
      </c>
      <c r="X269" s="6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6">
        <f>'pivot times'!H12</f>
        <v>0</v>
      </c>
      <c r="X270" s="6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6">
        <f>'pivot times'!H13</f>
        <v>0</v>
      </c>
      <c r="X271" s="6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6">
        <f>'pivot times'!H14</f>
        <v>0</v>
      </c>
      <c r="X272" s="6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6">
        <f>'pivot times'!H15</f>
        <v>0</v>
      </c>
      <c r="X273" s="6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6">
        <f>'pivot times'!H16</f>
        <v>0</v>
      </c>
      <c r="X274" s="6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6">
        <f>'pivot times'!H17</f>
        <v>0</v>
      </c>
      <c r="X275" s="6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6">
        <f>'pivot times'!H18</f>
        <v>0</v>
      </c>
      <c r="X276" s="6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6">
        <f>'pivot times'!H19</f>
        <v>0</v>
      </c>
      <c r="X277" s="6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6">
        <f>'pivot times'!H20</f>
        <v>0</v>
      </c>
      <c r="X278" s="6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6">
        <f>'pivot times'!H21</f>
        <v>0</v>
      </c>
      <c r="X279" s="6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6">
        <f>'pivot times'!H22</f>
        <v>0</v>
      </c>
      <c r="X280" s="6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6">
        <f>'pivot times'!H23</f>
        <v>0</v>
      </c>
      <c r="X281" s="6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6">
        <f>'pivot times'!H24</f>
        <v>0</v>
      </c>
      <c r="X282" s="6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6">
        <f>'pivot times'!H25</f>
        <v>0</v>
      </c>
      <c r="X283" s="6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6">
        <f>'pivot times'!H26</f>
        <v>0</v>
      </c>
      <c r="X284" s="6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6">
        <f>'pivot times'!H27</f>
        <v>0</v>
      </c>
      <c r="X285" s="6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6">
        <f>'pivot times'!H28</f>
        <v>0</v>
      </c>
      <c r="X286" s="6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6">
        <f>'pivot times'!H29</f>
        <v>0</v>
      </c>
      <c r="X287" s="6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6">
        <f>'pivot times'!H30</f>
        <v>0</v>
      </c>
      <c r="X288" s="6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6">
        <f>'pivot times'!H31</f>
        <v>0</v>
      </c>
      <c r="X289" s="6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6">
        <f>'pivot times'!H32</f>
        <v>0</v>
      </c>
      <c r="X290" s="6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6">
        <f>'pivot times'!H33</f>
        <v>0</v>
      </c>
      <c r="X291" s="6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6">
        <f>'pivot times'!H34</f>
        <v>0</v>
      </c>
      <c r="X292" s="6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6">
        <f>'pivot times'!H35</f>
        <v>0</v>
      </c>
      <c r="X293" s="6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6">
        <f>'pivot times'!H36</f>
        <v>0</v>
      </c>
      <c r="X294" s="6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6">
        <f>'pivot times'!H37</f>
        <v>0</v>
      </c>
      <c r="X295" s="6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6">
        <f>'pivot times'!H38</f>
        <v>0</v>
      </c>
      <c r="X296" s="6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6">
        <f>'pivot times'!H39</f>
        <v>0</v>
      </c>
      <c r="X297" s="6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6">
        <f>'pivot times'!H40</f>
        <v>0</v>
      </c>
      <c r="X298" s="6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6">
        <f>'pivot times'!H41</f>
        <v>0</v>
      </c>
      <c r="X299" s="6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6">
        <f>'pivot times'!H42</f>
        <v>0</v>
      </c>
      <c r="X300" s="6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6">
        <f>'pivot times'!H43</f>
        <v>0</v>
      </c>
      <c r="X301" s="6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6">
        <f>'pivot times'!H44</f>
        <v>0</v>
      </c>
      <c r="X302" s="6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6">
        <f>'pivot times'!H45</f>
        <v>0</v>
      </c>
      <c r="X303" s="6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6">
        <f>'pivot times'!H46</f>
        <v>0</v>
      </c>
      <c r="X304" s="6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6">
        <f>'pivot times'!H47</f>
        <v>0</v>
      </c>
      <c r="X305" s="6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6">
        <f>'pivot times'!H48</f>
        <v>0</v>
      </c>
      <c r="X306" s="6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6">
        <f>'pivot times'!H49</f>
        <v>0</v>
      </c>
      <c r="X307" s="6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6">
        <f>'pivot times'!H50</f>
        <v>0</v>
      </c>
      <c r="X308" s="6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6">
        <f>'pivot times'!H51</f>
        <v>0</v>
      </c>
      <c r="X309" s="6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6">
        <f>'pivot times'!H52</f>
        <v>0</v>
      </c>
      <c r="X310" s="6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6">
        <f>'pivot times'!H53</f>
        <v>0</v>
      </c>
      <c r="X311" s="6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6">
        <f>'pivot times'!H54</f>
        <v>0</v>
      </c>
      <c r="X312" s="6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6">
        <f>'pivot times'!H55</f>
        <v>0</v>
      </c>
      <c r="X313" s="6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6">
        <f>'pivot times'!H56</f>
        <v>0</v>
      </c>
      <c r="X314" s="6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6">
        <f>'pivot times'!H57</f>
        <v>0</v>
      </c>
      <c r="X315" s="6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6">
        <f>'pivot times'!H58</f>
        <v>0</v>
      </c>
      <c r="X316" s="6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6">
        <f>'pivot times'!H59</f>
        <v>0</v>
      </c>
      <c r="X317" s="6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6">
        <f>'pivot times'!H60</f>
        <v>0</v>
      </c>
      <c r="X318" s="6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6">
        <f>'pivot times'!H61</f>
        <v>0</v>
      </c>
      <c r="X319" s="6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6">
        <f>'pivot times'!H62</f>
        <v>0</v>
      </c>
      <c r="X320" s="6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6">
        <f>'pivot times'!H63</f>
        <v>0</v>
      </c>
      <c r="X321" s="6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6">
        <f>'pivot times'!H64</f>
        <v>0</v>
      </c>
      <c r="X322" s="6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6">
        <f>'pivot times'!H65</f>
        <v>0</v>
      </c>
      <c r="X323" s="6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6">
        <f>'pivot times'!H66</f>
        <v>0</v>
      </c>
      <c r="X324" s="6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6">
        <f>'pivot times'!H67</f>
        <v>0</v>
      </c>
      <c r="X325" s="6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6">
        <f>'pivot times'!H68</f>
        <v>0</v>
      </c>
      <c r="X326" s="6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6">
        <f>'pivot times'!H69</f>
        <v>0</v>
      </c>
      <c r="X327" s="6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6">
        <f>'pivot times'!H70</f>
        <v>0</v>
      </c>
      <c r="X328" s="6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6">
        <f>'pivot times'!H71</f>
        <v>0</v>
      </c>
      <c r="X329" s="6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6">
        <f>'pivot times'!J8</f>
        <v>0</v>
      </c>
      <c r="X330" s="6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6">
        <f>'pivot times'!J9</f>
        <v>0</v>
      </c>
      <c r="X331" s="6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6">
        <f>'pivot times'!J10</f>
        <v>0</v>
      </c>
      <c r="X332" s="6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6">
        <f>'pivot times'!J11</f>
        <v>0</v>
      </c>
      <c r="X333" s="6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6">
        <f>'pivot times'!J12</f>
        <v>0</v>
      </c>
      <c r="X334" s="6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6">
        <f>'pivot times'!J13</f>
        <v>0</v>
      </c>
      <c r="X335" s="6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6">
        <f>'pivot times'!J14</f>
        <v>0</v>
      </c>
      <c r="X336" s="6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6">
        <f>'pivot times'!J15</f>
        <v>0</v>
      </c>
      <c r="X337" s="6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6">
        <f>'pivot times'!J16</f>
        <v>0</v>
      </c>
      <c r="X338" s="6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6">
        <f>'pivot times'!J17</f>
        <v>0</v>
      </c>
      <c r="X339" s="6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6">
        <f>'pivot times'!J18</f>
        <v>0</v>
      </c>
      <c r="X340" s="6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6">
        <f>'pivot times'!J19</f>
        <v>0</v>
      </c>
      <c r="X341" s="6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6">
        <f>'pivot times'!J20</f>
        <v>0</v>
      </c>
      <c r="X342" s="6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6">
        <f>'pivot times'!J21</f>
        <v>0</v>
      </c>
      <c r="X343" s="6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6">
        <f>'pivot times'!J22</f>
        <v>0</v>
      </c>
      <c r="X344" s="6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6">
        <f>'pivot times'!J23</f>
        <v>0</v>
      </c>
      <c r="X345" s="6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6">
        <f>'pivot times'!J24</f>
        <v>0</v>
      </c>
      <c r="X346" s="6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6">
        <f>'pivot times'!J25</f>
        <v>0</v>
      </c>
      <c r="X347" s="6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6">
        <f>'pivot times'!J26</f>
        <v>0</v>
      </c>
      <c r="X348" s="6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6">
        <f>'pivot times'!J27</f>
        <v>0</v>
      </c>
      <c r="X349" s="6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6">
        <f>'pivot times'!J28</f>
        <v>0</v>
      </c>
      <c r="X350" s="6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6">
        <f>'pivot times'!J29</f>
        <v>0</v>
      </c>
      <c r="X351" s="6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6">
        <f>'pivot times'!J30</f>
        <v>0</v>
      </c>
      <c r="X352" s="6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6">
        <f>'pivot times'!J31</f>
        <v>0</v>
      </c>
      <c r="X353" s="6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6">
        <f>'pivot times'!J32</f>
        <v>0</v>
      </c>
      <c r="X354" s="6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6">
        <f>'pivot times'!J33</f>
        <v>0</v>
      </c>
      <c r="X355" s="6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6">
        <f>'pivot times'!J34</f>
        <v>0</v>
      </c>
      <c r="X356" s="6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6">
        <f>'pivot times'!J35</f>
        <v>0</v>
      </c>
      <c r="X357" s="6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6">
        <f>'pivot times'!J36</f>
        <v>0</v>
      </c>
      <c r="X358" s="6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6">
        <f>'pivot times'!J37</f>
        <v>0</v>
      </c>
      <c r="X359" s="6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6">
        <f>'pivot times'!J38</f>
        <v>0</v>
      </c>
      <c r="X360" s="6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6">
        <f>'pivot times'!J39</f>
        <v>0</v>
      </c>
      <c r="X361" s="6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6">
        <f>'pivot times'!J40</f>
        <v>0</v>
      </c>
      <c r="X362" s="6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6">
        <f>'pivot times'!J41</f>
        <v>0</v>
      </c>
      <c r="X363" s="6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6">
        <f>'pivot times'!J42</f>
        <v>0</v>
      </c>
      <c r="X364" s="6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6">
        <f>'pivot times'!J43</f>
        <v>0</v>
      </c>
      <c r="X365" s="6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6">
        <f>'pivot times'!J44</f>
        <v>0</v>
      </c>
      <c r="X366" s="6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6">
        <f>'pivot times'!J45</f>
        <v>0</v>
      </c>
      <c r="X367" s="6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6">
        <f>'pivot times'!J46</f>
        <v>0</v>
      </c>
      <c r="X368" s="6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6">
        <f>'pivot times'!J47</f>
        <v>0</v>
      </c>
      <c r="X369" s="6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6">
        <f>'pivot times'!J48</f>
        <v>0</v>
      </c>
      <c r="X370" s="6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6">
        <f>'pivot times'!J49</f>
        <v>0</v>
      </c>
      <c r="X371" s="6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6">
        <f>'pivot times'!J50</f>
        <v>0</v>
      </c>
      <c r="X372" s="6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6">
        <f>'pivot times'!J51</f>
        <v>0</v>
      </c>
      <c r="X373" s="6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6">
        <f>'pivot times'!J52</f>
        <v>0</v>
      </c>
      <c r="X374" s="6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6">
        <f>'pivot times'!J53</f>
        <v>0</v>
      </c>
      <c r="X375" s="6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6">
        <f>'pivot times'!J54</f>
        <v>0</v>
      </c>
      <c r="X376" s="6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6">
        <f>'pivot times'!J55</f>
        <v>0</v>
      </c>
      <c r="X377" s="6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6">
        <f>'pivot times'!J56</f>
        <v>0</v>
      </c>
      <c r="X378" s="6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6">
        <f>'pivot times'!J57</f>
        <v>0</v>
      </c>
      <c r="X379" s="6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6">
        <f>'pivot times'!J58</f>
        <v>0</v>
      </c>
      <c r="X380" s="6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6">
        <f>'pivot times'!J59</f>
        <v>0</v>
      </c>
      <c r="X381" s="6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6">
        <f>'pivot times'!J60</f>
        <v>0</v>
      </c>
      <c r="X382" s="6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6">
        <f>'pivot times'!J61</f>
        <v>0</v>
      </c>
      <c r="X383" s="6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6">
        <f>'pivot times'!J62</f>
        <v>0</v>
      </c>
      <c r="X384" s="6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6">
        <f>'pivot times'!J63</f>
        <v>0</v>
      </c>
      <c r="X385" s="6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6">
        <f>'pivot times'!J64</f>
        <v>0</v>
      </c>
      <c r="X386" s="6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6">
        <f>'pivot times'!J65</f>
        <v>0</v>
      </c>
      <c r="X387" s="6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6">
        <f>'pivot times'!J66</f>
        <v>0</v>
      </c>
      <c r="X388" s="6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6">
        <f>'pivot times'!J67</f>
        <v>0</v>
      </c>
      <c r="X389" s="6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6">
        <f>'pivot times'!J68</f>
        <v>0</v>
      </c>
      <c r="X390" s="6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6">
        <f>'pivot times'!J69</f>
        <v>0</v>
      </c>
      <c r="X391" s="6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6">
        <f>'pivot times'!J70</f>
        <v>0</v>
      </c>
      <c r="X392" s="6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6">
        <f>'pivot times'!J71</f>
        <v>0</v>
      </c>
      <c r="X393" s="6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6">
        <f>'pivot times'!L8</f>
        <v>0</v>
      </c>
      <c r="X394" s="6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6">
        <f>'pivot times'!L9</f>
        <v>0</v>
      </c>
      <c r="X395" s="6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6">
        <f>'pivot times'!L10</f>
        <v>0</v>
      </c>
      <c r="X396" s="6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6">
        <f>'pivot times'!L11</f>
        <v>0</v>
      </c>
      <c r="X397" s="6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6">
        <f>'pivot times'!L12</f>
        <v>0</v>
      </c>
      <c r="X398" s="6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6">
        <f>'pivot times'!L13</f>
        <v>0</v>
      </c>
      <c r="X399" s="6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6">
        <f>'pivot times'!L14</f>
        <v>0</v>
      </c>
      <c r="X400" s="6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6">
        <f>'pivot times'!L15</f>
        <v>0</v>
      </c>
      <c r="X401" s="6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6">
        <f>'pivot times'!L16</f>
        <v>0</v>
      </c>
      <c r="X402" s="6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6">
        <f>'pivot times'!L17</f>
        <v>0</v>
      </c>
      <c r="X403" s="6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6">
        <f>'pivot times'!L18</f>
        <v>0</v>
      </c>
      <c r="X404" s="6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6">
        <f>'pivot times'!L19</f>
        <v>0</v>
      </c>
      <c r="X405" s="6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6">
        <f>'pivot times'!L20</f>
        <v>0</v>
      </c>
      <c r="X406" s="6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6">
        <f>'pivot times'!L21</f>
        <v>0</v>
      </c>
      <c r="X407" s="6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6">
        <f>'pivot times'!L22</f>
        <v>0</v>
      </c>
      <c r="X408" s="6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6">
        <f>'pivot times'!L23</f>
        <v>0</v>
      </c>
      <c r="X409" s="6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6">
        <f>'pivot times'!L24</f>
        <v>0</v>
      </c>
      <c r="X410" s="6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6">
        <f>'pivot times'!L25</f>
        <v>0</v>
      </c>
      <c r="X411" s="6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6">
        <f>'pivot times'!L26</f>
        <v>0</v>
      </c>
      <c r="X412" s="6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6">
        <f>'pivot times'!L27</f>
        <v>0</v>
      </c>
      <c r="X413" s="6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6">
        <f>'pivot times'!L28</f>
        <v>0</v>
      </c>
      <c r="X414" s="6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6">
        <f>'pivot times'!L29</f>
        <v>0</v>
      </c>
      <c r="X415" s="6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6">
        <f>'pivot times'!L30</f>
        <v>0</v>
      </c>
      <c r="X416" s="6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6">
        <f>'pivot times'!L31</f>
        <v>0</v>
      </c>
      <c r="X417" s="6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6">
        <f>'pivot times'!L32</f>
        <v>0</v>
      </c>
      <c r="X418" s="6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6">
        <f>'pivot times'!L33</f>
        <v>0</v>
      </c>
      <c r="X419" s="6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6">
        <f>'pivot times'!L34</f>
        <v>0</v>
      </c>
      <c r="X420" s="6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6">
        <f>'pivot times'!L35</f>
        <v>0</v>
      </c>
      <c r="X421" s="6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6">
        <f>'pivot times'!L36</f>
        <v>0</v>
      </c>
      <c r="X422" s="6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6">
        <f>'pivot times'!L37</f>
        <v>0</v>
      </c>
      <c r="X423" s="6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6">
        <f>'pivot times'!L38</f>
        <v>0</v>
      </c>
      <c r="X424" s="6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6">
        <f>'pivot times'!L39</f>
        <v>0</v>
      </c>
      <c r="X425" s="6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6">
        <f>'pivot times'!L40</f>
        <v>0</v>
      </c>
      <c r="X426" s="6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6">
        <f>'pivot times'!L41</f>
        <v>0</v>
      </c>
      <c r="X427" s="6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6">
        <f>'pivot times'!L42</f>
        <v>0</v>
      </c>
      <c r="X428" s="6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6">
        <f>'pivot times'!L43</f>
        <v>0</v>
      </c>
      <c r="X429" s="6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6">
        <f>'pivot times'!L44</f>
        <v>0</v>
      </c>
      <c r="X430" s="6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6">
        <f>'pivot times'!L45</f>
        <v>0</v>
      </c>
      <c r="X431" s="6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6">
        <f>'pivot times'!L46</f>
        <v>0</v>
      </c>
      <c r="X432" s="6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6">
        <f>'pivot times'!L47</f>
        <v>0</v>
      </c>
      <c r="X433" s="6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6">
        <f>'pivot times'!L48</f>
        <v>0</v>
      </c>
      <c r="X434" s="6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6">
        <f>'pivot times'!L49</f>
        <v>0</v>
      </c>
      <c r="X435" s="6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6">
        <f>'pivot times'!L50</f>
        <v>0</v>
      </c>
      <c r="X436" s="6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6">
        <f>'pivot times'!L51</f>
        <v>0</v>
      </c>
      <c r="X437" s="6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6">
        <f>'pivot times'!L52</f>
        <v>0</v>
      </c>
      <c r="X438" s="6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6">
        <f>'pivot times'!L53</f>
        <v>0</v>
      </c>
      <c r="X439" s="6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6">
        <f>'pivot times'!L54</f>
        <v>0</v>
      </c>
      <c r="X440" s="6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6">
        <f>'pivot times'!L55</f>
        <v>0</v>
      </c>
      <c r="X441" s="6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6">
        <f>'pivot times'!L56</f>
        <v>0</v>
      </c>
      <c r="X442" s="6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6">
        <f>'pivot times'!L57</f>
        <v>0</v>
      </c>
      <c r="X443" s="6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6">
        <f>'pivot times'!L58</f>
        <v>0</v>
      </c>
      <c r="X444" s="6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6">
        <f>'pivot times'!L59</f>
        <v>0</v>
      </c>
      <c r="X445" s="6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6">
        <f>'pivot times'!L60</f>
        <v>0</v>
      </c>
      <c r="X446" s="6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6">
        <f>'pivot times'!L61</f>
        <v>0</v>
      </c>
      <c r="X447" s="6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6">
        <f>'pivot times'!L62</f>
        <v>0</v>
      </c>
      <c r="X448" s="6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6">
        <f>'pivot times'!L63</f>
        <v>0</v>
      </c>
      <c r="X449" s="6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6">
        <f>'pivot times'!L64</f>
        <v>0</v>
      </c>
      <c r="X450" s="6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6">
        <f>'pivot times'!L65</f>
        <v>0</v>
      </c>
      <c r="X451" s="6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6">
        <f>'pivot times'!L66</f>
        <v>0</v>
      </c>
      <c r="X452" s="6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6">
        <f>'pivot times'!L67</f>
        <v>0</v>
      </c>
      <c r="X453" s="6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6">
        <f>'pivot times'!L68</f>
        <v>0</v>
      </c>
      <c r="X454" s="6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6">
        <f>'pivot times'!L69</f>
        <v>0</v>
      </c>
      <c r="X455" s="6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6">
        <f>'pivot times'!L70</f>
        <v>0</v>
      </c>
      <c r="X456" s="6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6">
        <f>'pivot times'!L71</f>
        <v>0</v>
      </c>
      <c r="X457" s="6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6">
        <f>'pivot times'!N8</f>
        <v>0</v>
      </c>
      <c r="X458" s="6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6">
        <f>'pivot times'!N9</f>
        <v>0</v>
      </c>
      <c r="X459" s="6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6">
        <f>'pivot times'!N10</f>
        <v>0</v>
      </c>
      <c r="X460" s="6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6">
        <f>'pivot times'!N11</f>
        <v>0</v>
      </c>
      <c r="X461" s="6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6">
        <f>'pivot times'!N12</f>
        <v>0</v>
      </c>
      <c r="X462" s="6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6">
        <f>'pivot times'!N13</f>
        <v>0</v>
      </c>
      <c r="X463" s="6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6">
        <f>'pivot times'!N14</f>
        <v>0</v>
      </c>
      <c r="X464" s="6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6">
        <f>'pivot times'!N15</f>
        <v>0</v>
      </c>
      <c r="X465" s="6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6">
        <f>'pivot times'!N16</f>
        <v>0</v>
      </c>
      <c r="X466" s="6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6">
        <f>'pivot times'!N17</f>
        <v>0</v>
      </c>
      <c r="X467" s="6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6">
        <f>'pivot times'!N18</f>
        <v>0</v>
      </c>
      <c r="X468" s="6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6">
        <f>'pivot times'!N19</f>
        <v>0</v>
      </c>
      <c r="X469" s="6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6">
        <f>'pivot times'!N20</f>
        <v>0</v>
      </c>
      <c r="X470" s="6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6">
        <f>'pivot times'!N21</f>
        <v>0</v>
      </c>
      <c r="X471" s="6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6">
        <f>'pivot times'!N22</f>
        <v>0</v>
      </c>
      <c r="X472" s="6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6">
        <f>'pivot times'!N23</f>
        <v>0</v>
      </c>
      <c r="X473" s="6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6">
        <f>'pivot times'!N24</f>
        <v>0</v>
      </c>
      <c r="X474" s="6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6">
        <f>'pivot times'!N25</f>
        <v>0</v>
      </c>
      <c r="X475" s="6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6">
        <f>'pivot times'!N26</f>
        <v>0</v>
      </c>
      <c r="X476" s="6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6">
        <f>'pivot times'!N27</f>
        <v>0</v>
      </c>
      <c r="X477" s="6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6">
        <f>'pivot times'!N28</f>
        <v>0</v>
      </c>
      <c r="X478" s="6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6">
        <f>'pivot times'!N29</f>
        <v>0</v>
      </c>
      <c r="X479" s="6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6">
        <f>'pivot times'!N30</f>
        <v>0</v>
      </c>
      <c r="X480" s="6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6">
        <f>'pivot times'!N31</f>
        <v>0</v>
      </c>
      <c r="X481" s="6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6">
        <f>'pivot times'!N32</f>
        <v>0</v>
      </c>
      <c r="X482" s="6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6">
        <f>'pivot times'!N33</f>
        <v>0</v>
      </c>
      <c r="X483" s="6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6">
        <f>'pivot times'!N34</f>
        <v>0</v>
      </c>
      <c r="X484" s="6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6">
        <f>'pivot times'!N35</f>
        <v>0</v>
      </c>
      <c r="X485" s="6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6">
        <f>'pivot times'!N36</f>
        <v>0</v>
      </c>
      <c r="X486" s="6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6">
        <f>'pivot times'!N37</f>
        <v>0</v>
      </c>
      <c r="X487" s="6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6">
        <f>'pivot times'!N38</f>
        <v>0</v>
      </c>
      <c r="X488" s="6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6">
        <f>'pivot times'!N39</f>
        <v>0</v>
      </c>
      <c r="X489" s="6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6">
        <f>'pivot times'!N40</f>
        <v>0</v>
      </c>
      <c r="X490" s="6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6">
        <f>'pivot times'!N41</f>
        <v>0</v>
      </c>
      <c r="X491" s="6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6">
        <f>'pivot times'!N42</f>
        <v>0</v>
      </c>
      <c r="X492" s="6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6">
        <f>'pivot times'!N43</f>
        <v>0</v>
      </c>
      <c r="X493" s="6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6">
        <f>'pivot times'!N44</f>
        <v>0</v>
      </c>
      <c r="X494" s="6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6">
        <f>'pivot times'!N45</f>
        <v>0</v>
      </c>
      <c r="X495" s="6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6">
        <f>'pivot times'!N46</f>
        <v>0</v>
      </c>
      <c r="X496" s="6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6">
        <f>'pivot times'!N47</f>
        <v>0</v>
      </c>
      <c r="X497" s="6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6">
        <f>'pivot times'!N48</f>
        <v>0</v>
      </c>
      <c r="X498" s="6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6">
        <f>'pivot times'!N49</f>
        <v>0</v>
      </c>
      <c r="X499" s="6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6">
        <f>'pivot times'!N50</f>
        <v>0</v>
      </c>
      <c r="X500" s="6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6">
        <f>'pivot times'!N51</f>
        <v>0</v>
      </c>
      <c r="X501" s="6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6">
        <f>'pivot times'!N52</f>
        <v>0</v>
      </c>
      <c r="X502" s="6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6">
        <f>'pivot times'!N53</f>
        <v>0</v>
      </c>
      <c r="X503" s="6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6">
        <f>'pivot times'!N54</f>
        <v>0</v>
      </c>
      <c r="X504" s="6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6">
        <f>'pivot times'!N55</f>
        <v>0</v>
      </c>
      <c r="X505" s="6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6">
        <f>'pivot times'!N56</f>
        <v>0</v>
      </c>
      <c r="X506" s="6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6">
        <f>'pivot times'!N57</f>
        <v>0</v>
      </c>
      <c r="X507" s="6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6">
        <f>'pivot times'!N58</f>
        <v>0</v>
      </c>
      <c r="X508" s="6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6">
        <f>'pivot times'!N59</f>
        <v>0</v>
      </c>
      <c r="X509" s="6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6">
        <f>'pivot times'!N60</f>
        <v>0</v>
      </c>
      <c r="X510" s="6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6">
        <f>'pivot times'!N61</f>
        <v>0</v>
      </c>
      <c r="X511" s="6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6">
        <f>'pivot times'!N62</f>
        <v>0</v>
      </c>
      <c r="X512" s="6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6">
        <f>'pivot times'!N63</f>
        <v>0</v>
      </c>
      <c r="X513" s="6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6">
        <f>'pivot times'!N64</f>
        <v>0</v>
      </c>
      <c r="X514" s="6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6">
        <f>'pivot times'!N65</f>
        <v>0</v>
      </c>
      <c r="X515" s="6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6">
        <f>'pivot times'!N66</f>
        <v>0</v>
      </c>
      <c r="X516" s="6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6">
        <f>'pivot times'!N67</f>
        <v>0</v>
      </c>
      <c r="X517" s="6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6">
        <f>'pivot times'!N68</f>
        <v>0</v>
      </c>
      <c r="X518" s="6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6">
        <f>'pivot times'!N69</f>
        <v>0</v>
      </c>
      <c r="X519" s="6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6">
        <f>'pivot times'!N70</f>
        <v>0</v>
      </c>
      <c r="X520" s="6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6">
        <f>'pivot times'!N71</f>
        <v>0</v>
      </c>
      <c r="X521" s="6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6">
        <f>'pivot times'!P8</f>
        <v>0</v>
      </c>
      <c r="X522" s="6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6">
        <f>'pivot times'!P9</f>
        <v>0</v>
      </c>
      <c r="X523" s="6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6">
        <f>'pivot times'!P10</f>
        <v>0</v>
      </c>
      <c r="X524" s="6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6">
        <f>'pivot times'!P11</f>
        <v>0</v>
      </c>
      <c r="X525" s="6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6">
        <f>'pivot times'!P12</f>
        <v>0</v>
      </c>
      <c r="X526" s="6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6">
        <f>'pivot times'!P13</f>
        <v>0</v>
      </c>
      <c r="X527" s="6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6">
        <f>'pivot times'!P14</f>
        <v>0</v>
      </c>
      <c r="X528" s="6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6">
        <f>'pivot times'!P15</f>
        <v>0</v>
      </c>
      <c r="X529" s="6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6">
        <f>'pivot times'!P16</f>
        <v>0</v>
      </c>
      <c r="X530" s="6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6">
        <f>'pivot times'!P17</f>
        <v>0</v>
      </c>
      <c r="X531" s="6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6">
        <f>'pivot times'!P18</f>
        <v>0</v>
      </c>
      <c r="X532" s="6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6">
        <f>'pivot times'!P19</f>
        <v>0</v>
      </c>
      <c r="X533" s="6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6">
        <f>'pivot times'!P20</f>
        <v>0</v>
      </c>
      <c r="X534" s="6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6">
        <f>'pivot times'!P21</f>
        <v>0</v>
      </c>
      <c r="X535" s="6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6">
        <f>'pivot times'!P22</f>
        <v>0</v>
      </c>
      <c r="X536" s="6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6">
        <f>'pivot times'!P23</f>
        <v>0</v>
      </c>
      <c r="X537" s="6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6">
        <f>'pivot times'!P24</f>
        <v>0</v>
      </c>
      <c r="X538" s="6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6">
        <f>'pivot times'!P25</f>
        <v>0</v>
      </c>
      <c r="X539" s="6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6">
        <f>'pivot times'!P26</f>
        <v>0</v>
      </c>
      <c r="X540" s="6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6">
        <f>'pivot times'!P27</f>
        <v>0</v>
      </c>
      <c r="X541" s="6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6">
        <f>'pivot times'!P28</f>
        <v>0</v>
      </c>
      <c r="X542" s="6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6">
        <f>'pivot times'!P29</f>
        <v>0</v>
      </c>
      <c r="X543" s="6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6">
        <f>'pivot times'!P30</f>
        <v>0</v>
      </c>
      <c r="X544" s="6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6">
        <f>'pivot times'!P31</f>
        <v>0</v>
      </c>
      <c r="X545" s="6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6">
        <f>'pivot times'!P32</f>
        <v>0</v>
      </c>
      <c r="X546" s="6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6">
        <f>'pivot times'!P33</f>
        <v>0</v>
      </c>
      <c r="X547" s="6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6">
        <f>'pivot times'!P34</f>
        <v>0</v>
      </c>
      <c r="X548" s="6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6">
        <f>'pivot times'!P35</f>
        <v>0</v>
      </c>
      <c r="X549" s="6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6">
        <f>'pivot times'!P36</f>
        <v>0</v>
      </c>
      <c r="X550" s="6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6">
        <f>'pivot times'!P37</f>
        <v>0</v>
      </c>
      <c r="X551" s="6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6">
        <f>'pivot times'!P38</f>
        <v>0</v>
      </c>
      <c r="X552" s="6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6">
        <f>'pivot times'!P39</f>
        <v>0</v>
      </c>
      <c r="X553" s="6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6">
        <f>'pivot times'!P40</f>
        <v>0</v>
      </c>
      <c r="X554" s="6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6">
        <f>'pivot times'!P41</f>
        <v>0</v>
      </c>
      <c r="X555" s="6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6">
        <f>'pivot times'!P42</f>
        <v>0</v>
      </c>
      <c r="X556" s="6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6">
        <f>'pivot times'!P43</f>
        <v>0</v>
      </c>
      <c r="X557" s="6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6">
        <f>'pivot times'!P44</f>
        <v>0</v>
      </c>
      <c r="X558" s="6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6">
        <f>'pivot times'!P45</f>
        <v>0</v>
      </c>
      <c r="X559" s="6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6">
        <f>'pivot times'!P46</f>
        <v>0</v>
      </c>
      <c r="X560" s="6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6">
        <f>'pivot times'!P47</f>
        <v>0</v>
      </c>
      <c r="X561" s="6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6">
        <f>'pivot times'!P48</f>
        <v>0</v>
      </c>
      <c r="X562" s="6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6">
        <f>'pivot times'!P49</f>
        <v>0</v>
      </c>
      <c r="X563" s="6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6">
        <f>'pivot times'!P50</f>
        <v>0</v>
      </c>
      <c r="X564" s="6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6">
        <f>'pivot times'!P51</f>
        <v>0</v>
      </c>
      <c r="X565" s="6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6">
        <f>'pivot times'!P52</f>
        <v>0</v>
      </c>
      <c r="X566" s="6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6">
        <f>'pivot times'!P53</f>
        <v>0</v>
      </c>
      <c r="X567" s="6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6">
        <f>'pivot times'!P54</f>
        <v>0</v>
      </c>
      <c r="X568" s="6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6">
        <f>'pivot times'!P55</f>
        <v>0</v>
      </c>
      <c r="X569" s="6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6">
        <f>'pivot times'!P56</f>
        <v>0</v>
      </c>
      <c r="X570" s="6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6">
        <f>'pivot times'!P57</f>
        <v>0</v>
      </c>
      <c r="X571" s="6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6">
        <f>'pivot times'!P58</f>
        <v>0</v>
      </c>
      <c r="X572" s="6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6">
        <f>'pivot times'!P59</f>
        <v>0</v>
      </c>
      <c r="X573" s="6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6">
        <f>'pivot times'!P60</f>
        <v>0</v>
      </c>
      <c r="X574" s="6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6">
        <f>'pivot times'!P61</f>
        <v>0</v>
      </c>
      <c r="X575" s="6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6">
        <f>'pivot times'!P62</f>
        <v>0</v>
      </c>
      <c r="X576" s="6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6">
        <f>'pivot times'!P63</f>
        <v>0</v>
      </c>
      <c r="X577" s="6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6">
        <f>'pivot times'!P64</f>
        <v>0</v>
      </c>
      <c r="X578" s="6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6">
        <f>'pivot times'!P65</f>
        <v>0</v>
      </c>
      <c r="X579" s="6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6">
        <f>'pivot times'!P66</f>
        <v>0</v>
      </c>
      <c r="X580" s="6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6">
        <f>'pivot times'!P67</f>
        <v>0</v>
      </c>
      <c r="X581" s="6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6">
        <f>'pivot times'!P68</f>
        <v>0</v>
      </c>
      <c r="X582" s="6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6">
        <f>'pivot times'!P69</f>
        <v>0</v>
      </c>
      <c r="X583" s="6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6">
        <f>'pivot times'!P70</f>
        <v>0</v>
      </c>
      <c r="X584" s="6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6">
        <f>'pivot times'!P71</f>
        <v>0</v>
      </c>
      <c r="X585" s="6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6">
        <f>'pivot times'!R8</f>
        <v>0</v>
      </c>
      <c r="X586" s="6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6">
        <f>'pivot times'!R9</f>
        <v>0</v>
      </c>
      <c r="X587" s="6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6">
        <f>'pivot times'!R10</f>
        <v>0</v>
      </c>
      <c r="X588" s="6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6">
        <f>'pivot times'!R11</f>
        <v>0</v>
      </c>
      <c r="X589" s="6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6">
        <f>'pivot times'!R12</f>
        <v>0</v>
      </c>
      <c r="X590" s="6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6">
        <f>'pivot times'!R13</f>
        <v>0</v>
      </c>
      <c r="X591" s="6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6">
        <f>'pivot times'!R14</f>
        <v>0</v>
      </c>
      <c r="X592" s="6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6">
        <f>'pivot times'!R15</f>
        <v>0</v>
      </c>
      <c r="X593" s="6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6">
        <f>'pivot times'!R16</f>
        <v>0</v>
      </c>
      <c r="X594" s="6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6">
        <f>'pivot times'!R17</f>
        <v>0</v>
      </c>
      <c r="X595" s="6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6">
        <f>'pivot times'!R18</f>
        <v>0</v>
      </c>
      <c r="X596" s="6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6">
        <f>'pivot times'!R19</f>
        <v>0</v>
      </c>
      <c r="X597" s="6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6">
        <f>'pivot times'!R20</f>
        <v>0</v>
      </c>
      <c r="X598" s="6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6">
        <f>'pivot times'!R21</f>
        <v>0</v>
      </c>
      <c r="X599" s="6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6">
        <f>'pivot times'!R22</f>
        <v>0</v>
      </c>
      <c r="X600" s="6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6">
        <f>'pivot times'!R23</f>
        <v>0</v>
      </c>
      <c r="X601" s="6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6">
        <f>'pivot times'!R24</f>
        <v>0</v>
      </c>
      <c r="X602" s="6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6">
        <f>'pivot times'!R25</f>
        <v>0</v>
      </c>
      <c r="X603" s="6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6">
        <f>'pivot times'!R26</f>
        <v>0</v>
      </c>
      <c r="X604" s="6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6">
        <f>'pivot times'!R27</f>
        <v>0</v>
      </c>
      <c r="X605" s="6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6">
        <f>'pivot times'!R28</f>
        <v>0</v>
      </c>
      <c r="X606" s="6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6">
        <f>'pivot times'!R29</f>
        <v>0</v>
      </c>
      <c r="X607" s="6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6">
        <f>'pivot times'!R30</f>
        <v>0</v>
      </c>
      <c r="X608" s="6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6">
        <f>'pivot times'!R31</f>
        <v>0</v>
      </c>
      <c r="X609" s="6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6">
        <f>'pivot times'!R32</f>
        <v>0</v>
      </c>
      <c r="X610" s="6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6">
        <f>'pivot times'!R33</f>
        <v>0</v>
      </c>
      <c r="X611" s="6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6">
        <f>'pivot times'!R34</f>
        <v>0</v>
      </c>
      <c r="X612" s="6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6">
        <f>'pivot times'!R35</f>
        <v>0</v>
      </c>
      <c r="X613" s="6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6">
        <f>'pivot times'!R36</f>
        <v>0</v>
      </c>
      <c r="X614" s="6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6">
        <f>'pivot times'!R37</f>
        <v>0</v>
      </c>
      <c r="X615" s="6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6">
        <f>'pivot times'!R38</f>
        <v>0</v>
      </c>
      <c r="X616" s="6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6">
        <f>'pivot times'!R39</f>
        <v>0</v>
      </c>
      <c r="X617" s="6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6">
        <f>'pivot times'!R40</f>
        <v>0</v>
      </c>
      <c r="X618" s="6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6">
        <f>'pivot times'!R41</f>
        <v>0</v>
      </c>
      <c r="X619" s="6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6">
        <f>'pivot times'!R42</f>
        <v>0</v>
      </c>
      <c r="X620" s="6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6">
        <f>'pivot times'!R43</f>
        <v>0</v>
      </c>
      <c r="X621" s="6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6">
        <f>'pivot times'!R44</f>
        <v>0</v>
      </c>
      <c r="X622" s="6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6">
        <f>'pivot times'!R45</f>
        <v>0</v>
      </c>
      <c r="X623" s="6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6">
        <f>'pivot times'!R46</f>
        <v>0</v>
      </c>
      <c r="X624" s="6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6">
        <f>'pivot times'!R47</f>
        <v>0</v>
      </c>
      <c r="X625" s="6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6">
        <f>'pivot times'!R48</f>
        <v>0</v>
      </c>
      <c r="X626" s="6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6">
        <f>'pivot times'!R49</f>
        <v>0</v>
      </c>
      <c r="X627" s="6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6">
        <f>'pivot times'!R50</f>
        <v>0</v>
      </c>
      <c r="X628" s="6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6">
        <f>'pivot times'!R51</f>
        <v>0</v>
      </c>
      <c r="X629" s="6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6">
        <f>'pivot times'!R52</f>
        <v>0</v>
      </c>
      <c r="X630" s="6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6">
        <f>'pivot times'!R53</f>
        <v>0</v>
      </c>
      <c r="X631" s="6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6">
        <f>'pivot times'!R54</f>
        <v>0</v>
      </c>
      <c r="X632" s="6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6">
        <f>'pivot times'!R55</f>
        <v>0</v>
      </c>
      <c r="X633" s="6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6">
        <f>'pivot times'!R56</f>
        <v>0</v>
      </c>
      <c r="X634" s="6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6">
        <f>'pivot times'!R57</f>
        <v>0</v>
      </c>
      <c r="X635" s="6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6">
        <f>'pivot times'!R58</f>
        <v>0</v>
      </c>
      <c r="X636" s="6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6">
        <f>'pivot times'!R59</f>
        <v>0</v>
      </c>
      <c r="X637" s="6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6">
        <f>'pivot times'!R60</f>
        <v>0</v>
      </c>
      <c r="X638" s="6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6">
        <f>'pivot times'!R61</f>
        <v>0</v>
      </c>
      <c r="X639" s="6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6">
        <f>'pivot times'!R62</f>
        <v>0</v>
      </c>
      <c r="X640" s="6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6">
        <f>'pivot times'!R63</f>
        <v>0</v>
      </c>
      <c r="X641" s="6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6">
        <f>'pivot times'!R64</f>
        <v>0</v>
      </c>
      <c r="X642" s="6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6">
        <f>'pivot times'!R65</f>
        <v>0</v>
      </c>
      <c r="X643" s="6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6">
        <f>'pivot times'!R66</f>
        <v>0</v>
      </c>
      <c r="X644" s="6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6">
        <f>'pivot times'!R67</f>
        <v>0</v>
      </c>
      <c r="X645" s="6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6">
        <f>'pivot times'!R68</f>
        <v>0</v>
      </c>
      <c r="X646" s="6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6">
        <f>'pivot times'!R69</f>
        <v>0</v>
      </c>
      <c r="X647" s="6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6">
        <f>'pivot times'!R70</f>
        <v>0</v>
      </c>
      <c r="X648" s="6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6">
        <f>'pivot times'!R71</f>
        <v>0</v>
      </c>
      <c r="X649" s="6">
        <f>'pivot times'!S71</f>
        <v>0</v>
      </c>
      <c r="Y649" s="6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2023-06-15T19:07:02Z</dcterms:modified>
</cp:coreProperties>
</file>