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D5E50CC2-599C-4B06-9503-9C949ECC220B}" xr6:coauthVersionLast="47" xr6:coauthVersionMax="47" xr10:uidLastSave="{00000000-0000-0000-0000-000000000000}"/>
  <bookViews>
    <workbookView xWindow="390" yWindow="390" windowWidth="42825" windowHeight="20265" xr2:uid="{09C23D42-37AD-4371-83C4-E2D9C1F0731D}"/>
  </bookViews>
  <sheets>
    <sheet name="omp" sheetId="1" r:id="rId1"/>
    <sheet name="pivot" sheetId="2" r:id="rId2"/>
    <sheet name="pivot times" sheetId="3" r:id="rId3"/>
    <sheet name="pivot calc" sheetId="7" r:id="rId4"/>
    <sheet name="pivot calc io" sheetId="8" r:id="rId5"/>
    <sheet name="speed-up" sheetId="9" r:id="rId6"/>
  </sheets>
  <definedNames>
    <definedName name="_xlnm._FilterDatabase" localSheetId="0" hidden="1">omp!$A$1:$M$326</definedName>
  </definedNames>
  <calcPr calcId="191029"/>
  <pivotCaches>
    <pivotCache cacheId="22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3" i="1" l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N313" i="1"/>
  <c r="P313" i="1" s="1"/>
  <c r="N314" i="1"/>
  <c r="P314" i="1" s="1"/>
  <c r="N315" i="1"/>
  <c r="N316" i="1"/>
  <c r="N317" i="1"/>
  <c r="O317" i="1" s="1"/>
  <c r="N318" i="1"/>
  <c r="O318" i="1" s="1"/>
  <c r="N319" i="1"/>
  <c r="O319" i="1" s="1"/>
  <c r="N320" i="1"/>
  <c r="P320" i="1" s="1"/>
  <c r="N321" i="1"/>
  <c r="P321" i="1" s="1"/>
  <c r="N322" i="1"/>
  <c r="P322" i="1" s="1"/>
  <c r="N323" i="1"/>
  <c r="N324" i="1"/>
  <c r="N325" i="1"/>
  <c r="N326" i="1"/>
  <c r="O326" i="1" s="1"/>
  <c r="O315" i="1"/>
  <c r="R315" i="1" s="1"/>
  <c r="O316" i="1"/>
  <c r="R316" i="1" s="1"/>
  <c r="O323" i="1"/>
  <c r="R323" i="1" s="1"/>
  <c r="O324" i="1"/>
  <c r="R324" i="1" s="1"/>
  <c r="O325" i="1"/>
  <c r="R325" i="1" s="1"/>
  <c r="P315" i="1"/>
  <c r="P316" i="1"/>
  <c r="P317" i="1"/>
  <c r="P318" i="1"/>
  <c r="P319" i="1"/>
  <c r="P323" i="1"/>
  <c r="P324" i="1"/>
  <c r="P325" i="1"/>
  <c r="Q325" i="1" s="1"/>
  <c r="S325" i="1" s="1"/>
  <c r="P326" i="1"/>
  <c r="K312" i="1"/>
  <c r="N312" i="1"/>
  <c r="O312" i="1"/>
  <c r="P312" i="1"/>
  <c r="Q312" i="1"/>
  <c r="R312" i="1"/>
  <c r="K302" i="1"/>
  <c r="K303" i="1"/>
  <c r="K304" i="1"/>
  <c r="K305" i="1"/>
  <c r="K306" i="1"/>
  <c r="K307" i="1"/>
  <c r="K308" i="1"/>
  <c r="K309" i="1"/>
  <c r="K310" i="1"/>
  <c r="K311" i="1"/>
  <c r="N302" i="1"/>
  <c r="N303" i="1"/>
  <c r="N304" i="1"/>
  <c r="P304" i="1" s="1"/>
  <c r="N305" i="1"/>
  <c r="P305" i="1" s="1"/>
  <c r="N306" i="1"/>
  <c r="O306" i="1" s="1"/>
  <c r="N307" i="1"/>
  <c r="O307" i="1" s="1"/>
  <c r="N308" i="1"/>
  <c r="N309" i="1"/>
  <c r="N310" i="1"/>
  <c r="N311" i="1"/>
  <c r="O302" i="1"/>
  <c r="O303" i="1"/>
  <c r="O304" i="1"/>
  <c r="O305" i="1"/>
  <c r="Q305" i="1" s="1"/>
  <c r="O308" i="1"/>
  <c r="O309" i="1"/>
  <c r="O310" i="1"/>
  <c r="O311" i="1"/>
  <c r="P302" i="1"/>
  <c r="R302" i="1" s="1"/>
  <c r="P303" i="1"/>
  <c r="P306" i="1"/>
  <c r="P308" i="1"/>
  <c r="Q308" i="1" s="1"/>
  <c r="P309" i="1"/>
  <c r="Q309" i="1" s="1"/>
  <c r="P310" i="1"/>
  <c r="R310" i="1" s="1"/>
  <c r="P311" i="1"/>
  <c r="K301" i="1"/>
  <c r="N301" i="1"/>
  <c r="O301" i="1" s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N279" i="1"/>
  <c r="P279" i="1" s="1"/>
  <c r="N280" i="1"/>
  <c r="P280" i="1" s="1"/>
  <c r="N281" i="1"/>
  <c r="O281" i="1" s="1"/>
  <c r="N282" i="1"/>
  <c r="P282" i="1" s="1"/>
  <c r="N283" i="1"/>
  <c r="O283" i="1" s="1"/>
  <c r="N284" i="1"/>
  <c r="O284" i="1" s="1"/>
  <c r="N285" i="1"/>
  <c r="P285" i="1" s="1"/>
  <c r="N286" i="1"/>
  <c r="P286" i="1" s="1"/>
  <c r="N287" i="1"/>
  <c r="P287" i="1" s="1"/>
  <c r="N288" i="1"/>
  <c r="P288" i="1" s="1"/>
  <c r="N289" i="1"/>
  <c r="O289" i="1" s="1"/>
  <c r="N290" i="1"/>
  <c r="P290" i="1" s="1"/>
  <c r="N291" i="1"/>
  <c r="O291" i="1" s="1"/>
  <c r="N292" i="1"/>
  <c r="O292" i="1" s="1"/>
  <c r="N293" i="1"/>
  <c r="P293" i="1" s="1"/>
  <c r="N294" i="1"/>
  <c r="P294" i="1" s="1"/>
  <c r="N295" i="1"/>
  <c r="P295" i="1" s="1"/>
  <c r="N296" i="1"/>
  <c r="P296" i="1" s="1"/>
  <c r="N297" i="1"/>
  <c r="O297" i="1" s="1"/>
  <c r="N298" i="1"/>
  <c r="O298" i="1" s="1"/>
  <c r="N299" i="1"/>
  <c r="O299" i="1" s="1"/>
  <c r="N300" i="1"/>
  <c r="O300" i="1" s="1"/>
  <c r="O287" i="1"/>
  <c r="P284" i="1"/>
  <c r="P291" i="1"/>
  <c r="P297" i="1"/>
  <c r="P299" i="1"/>
  <c r="P300" i="1"/>
  <c r="K278" i="1"/>
  <c r="N278" i="1"/>
  <c r="O278" i="1" s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N241" i="1"/>
  <c r="O241" i="1" s="1"/>
  <c r="N242" i="1"/>
  <c r="P242" i="1" s="1"/>
  <c r="N243" i="1"/>
  <c r="P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P250" i="1" s="1"/>
  <c r="N251" i="1"/>
  <c r="P251" i="1" s="1"/>
  <c r="N252" i="1"/>
  <c r="O252" i="1" s="1"/>
  <c r="N253" i="1"/>
  <c r="O253" i="1" s="1"/>
  <c r="N254" i="1"/>
  <c r="P254" i="1" s="1"/>
  <c r="N255" i="1"/>
  <c r="O255" i="1" s="1"/>
  <c r="N256" i="1"/>
  <c r="O256" i="1" s="1"/>
  <c r="N257" i="1"/>
  <c r="O257" i="1" s="1"/>
  <c r="N258" i="1"/>
  <c r="P258" i="1" s="1"/>
  <c r="N259" i="1"/>
  <c r="P259" i="1" s="1"/>
  <c r="N260" i="1"/>
  <c r="O260" i="1" s="1"/>
  <c r="N261" i="1"/>
  <c r="P261" i="1" s="1"/>
  <c r="N262" i="1"/>
  <c r="O262" i="1" s="1"/>
  <c r="N263" i="1"/>
  <c r="O263" i="1" s="1"/>
  <c r="N264" i="1"/>
  <c r="O264" i="1" s="1"/>
  <c r="N265" i="1"/>
  <c r="O265" i="1" s="1"/>
  <c r="N266" i="1"/>
  <c r="P266" i="1" s="1"/>
  <c r="N267" i="1"/>
  <c r="P267" i="1" s="1"/>
  <c r="N268" i="1"/>
  <c r="P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P274" i="1" s="1"/>
  <c r="N275" i="1"/>
  <c r="P275" i="1" s="1"/>
  <c r="N276" i="1"/>
  <c r="O276" i="1" s="1"/>
  <c r="N277" i="1"/>
  <c r="O277" i="1" s="1"/>
  <c r="O254" i="1"/>
  <c r="P244" i="1"/>
  <c r="P245" i="1"/>
  <c r="P248" i="1"/>
  <c r="P260" i="1"/>
  <c r="P272" i="1"/>
  <c r="K240" i="1"/>
  <c r="N240" i="1"/>
  <c r="O240" i="1" s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K157" i="1"/>
  <c r="N157" i="1"/>
  <c r="K147" i="1"/>
  <c r="K148" i="1"/>
  <c r="K149" i="1"/>
  <c r="K150" i="1"/>
  <c r="K151" i="1"/>
  <c r="K152" i="1"/>
  <c r="K153" i="1"/>
  <c r="K154" i="1"/>
  <c r="K155" i="1"/>
  <c r="K156" i="1"/>
  <c r="N147" i="1"/>
  <c r="P147" i="1" s="1"/>
  <c r="N148" i="1"/>
  <c r="O148" i="1" s="1"/>
  <c r="N149" i="1"/>
  <c r="P149" i="1" s="1"/>
  <c r="N150" i="1"/>
  <c r="P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K146" i="1"/>
  <c r="N146" i="1"/>
  <c r="O146" i="1" s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N124" i="1"/>
  <c r="P124" i="1" s="1"/>
  <c r="N125" i="1"/>
  <c r="P125" i="1" s="1"/>
  <c r="N126" i="1"/>
  <c r="P126" i="1" s="1"/>
  <c r="N127" i="1"/>
  <c r="O127" i="1" s="1"/>
  <c r="N128" i="1"/>
  <c r="O128" i="1" s="1"/>
  <c r="N129" i="1"/>
  <c r="O129" i="1" s="1"/>
  <c r="N130" i="1"/>
  <c r="P130" i="1" s="1"/>
  <c r="N131" i="1"/>
  <c r="P131" i="1" s="1"/>
  <c r="N132" i="1"/>
  <c r="P132" i="1" s="1"/>
  <c r="N133" i="1"/>
  <c r="P133" i="1" s="1"/>
  <c r="N134" i="1"/>
  <c r="O134" i="1" s="1"/>
  <c r="N135" i="1"/>
  <c r="O135" i="1" s="1"/>
  <c r="N136" i="1"/>
  <c r="O136" i="1" s="1"/>
  <c r="N137" i="1"/>
  <c r="O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O144" i="1" s="1"/>
  <c r="N145" i="1"/>
  <c r="O145" i="1" s="1"/>
  <c r="K123" i="1"/>
  <c r="N123" i="1"/>
  <c r="P123" i="1" s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N86" i="1"/>
  <c r="O86" i="1" s="1"/>
  <c r="N87" i="1"/>
  <c r="O87" i="1" s="1"/>
  <c r="N88" i="1"/>
  <c r="P88" i="1" s="1"/>
  <c r="N89" i="1"/>
  <c r="P89" i="1" s="1"/>
  <c r="N90" i="1"/>
  <c r="O90" i="1" s="1"/>
  <c r="N91" i="1"/>
  <c r="P91" i="1" s="1"/>
  <c r="N92" i="1"/>
  <c r="P92" i="1" s="1"/>
  <c r="N93" i="1"/>
  <c r="O93" i="1" s="1"/>
  <c r="N94" i="1"/>
  <c r="O94" i="1" s="1"/>
  <c r="N95" i="1"/>
  <c r="O95" i="1" s="1"/>
  <c r="N96" i="1"/>
  <c r="P96" i="1" s="1"/>
  <c r="N97" i="1"/>
  <c r="P97" i="1" s="1"/>
  <c r="N98" i="1"/>
  <c r="P98" i="1" s="1"/>
  <c r="N99" i="1"/>
  <c r="N100" i="1"/>
  <c r="O100" i="1" s="1"/>
  <c r="N101" i="1"/>
  <c r="O101" i="1" s="1"/>
  <c r="N102" i="1"/>
  <c r="O102" i="1" s="1"/>
  <c r="N103" i="1"/>
  <c r="O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O109" i="1" s="1"/>
  <c r="N110" i="1"/>
  <c r="O110" i="1" s="1"/>
  <c r="N111" i="1"/>
  <c r="O111" i="1" s="1"/>
  <c r="N112" i="1"/>
  <c r="P112" i="1" s="1"/>
  <c r="N113" i="1"/>
  <c r="P113" i="1" s="1"/>
  <c r="N114" i="1"/>
  <c r="O114" i="1" s="1"/>
  <c r="N115" i="1"/>
  <c r="P115" i="1" s="1"/>
  <c r="N116" i="1"/>
  <c r="O116" i="1" s="1"/>
  <c r="N117" i="1"/>
  <c r="O117" i="1" s="1"/>
  <c r="N118" i="1"/>
  <c r="O118" i="1" s="1"/>
  <c r="N119" i="1"/>
  <c r="O119" i="1" s="1"/>
  <c r="N120" i="1"/>
  <c r="P120" i="1" s="1"/>
  <c r="N121" i="1"/>
  <c r="P121" i="1" s="1"/>
  <c r="N122" i="1"/>
  <c r="O122" i="1" s="1"/>
  <c r="O91" i="1"/>
  <c r="O99" i="1"/>
  <c r="P99" i="1"/>
  <c r="K85" i="1"/>
  <c r="N85" i="1"/>
  <c r="P85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R319" i="1" l="1"/>
  <c r="Q319" i="1"/>
  <c r="S319" i="1" s="1"/>
  <c r="R326" i="1"/>
  <c r="Q326" i="1"/>
  <c r="S326" i="1" s="1"/>
  <c r="R318" i="1"/>
  <c r="Q318" i="1"/>
  <c r="S318" i="1" s="1"/>
  <c r="R317" i="1"/>
  <c r="Q317" i="1"/>
  <c r="S317" i="1" s="1"/>
  <c r="O290" i="1"/>
  <c r="S312" i="1"/>
  <c r="Q303" i="1"/>
  <c r="O322" i="1"/>
  <c r="O314" i="1"/>
  <c r="S308" i="1"/>
  <c r="O282" i="1"/>
  <c r="Q282" i="1" s="1"/>
  <c r="Q302" i="1"/>
  <c r="S302" i="1" s="1"/>
  <c r="O321" i="1"/>
  <c r="O313" i="1"/>
  <c r="P298" i="1"/>
  <c r="R298" i="1" s="1"/>
  <c r="P255" i="1"/>
  <c r="Q255" i="1" s="1"/>
  <c r="O280" i="1"/>
  <c r="Q280" i="1" s="1"/>
  <c r="Q324" i="1"/>
  <c r="S324" i="1" s="1"/>
  <c r="Q316" i="1"/>
  <c r="S316" i="1" s="1"/>
  <c r="O320" i="1"/>
  <c r="P283" i="1"/>
  <c r="O279" i="1"/>
  <c r="Q279" i="1" s="1"/>
  <c r="Q310" i="1"/>
  <c r="S310" i="1" s="1"/>
  <c r="Q323" i="1"/>
  <c r="S323" i="1" s="1"/>
  <c r="Q315" i="1"/>
  <c r="S315" i="1" s="1"/>
  <c r="P247" i="1"/>
  <c r="R247" i="1" s="1"/>
  <c r="R309" i="1"/>
  <c r="S309" i="1" s="1"/>
  <c r="P281" i="1"/>
  <c r="R308" i="1"/>
  <c r="R303" i="1"/>
  <c r="Q311" i="1"/>
  <c r="S303" i="1"/>
  <c r="Q304" i="1"/>
  <c r="R304" i="1"/>
  <c r="Q306" i="1"/>
  <c r="R306" i="1"/>
  <c r="R305" i="1"/>
  <c r="S305" i="1" s="1"/>
  <c r="P271" i="1"/>
  <c r="Q271" i="1" s="1"/>
  <c r="P292" i="1"/>
  <c r="Q292" i="1" s="1"/>
  <c r="O296" i="1"/>
  <c r="Q296" i="1" s="1"/>
  <c r="R311" i="1"/>
  <c r="S311" i="1" s="1"/>
  <c r="P307" i="1"/>
  <c r="Q307" i="1" s="1"/>
  <c r="R297" i="1"/>
  <c r="R281" i="1"/>
  <c r="P301" i="1"/>
  <c r="Q301" i="1" s="1"/>
  <c r="P246" i="1"/>
  <c r="R246" i="1" s="1"/>
  <c r="Q244" i="1"/>
  <c r="R301" i="1"/>
  <c r="P262" i="1"/>
  <c r="R262" i="1" s="1"/>
  <c r="P289" i="1"/>
  <c r="R289" i="1" s="1"/>
  <c r="O295" i="1"/>
  <c r="Q295" i="1" s="1"/>
  <c r="R260" i="1"/>
  <c r="R290" i="1"/>
  <c r="O261" i="1"/>
  <c r="R261" i="1" s="1"/>
  <c r="P270" i="1"/>
  <c r="R270" i="1" s="1"/>
  <c r="O288" i="1"/>
  <c r="R288" i="1" s="1"/>
  <c r="Q245" i="1"/>
  <c r="R245" i="1"/>
  <c r="R300" i="1"/>
  <c r="Q300" i="1"/>
  <c r="S300" i="1" s="1"/>
  <c r="Q284" i="1"/>
  <c r="R284" i="1"/>
  <c r="R299" i="1"/>
  <c r="Q299" i="1"/>
  <c r="R291" i="1"/>
  <c r="Q291" i="1"/>
  <c r="R283" i="1"/>
  <c r="Q283" i="1"/>
  <c r="S283" i="1" s="1"/>
  <c r="Q287" i="1"/>
  <c r="P122" i="1"/>
  <c r="R122" i="1" s="1"/>
  <c r="P277" i="1"/>
  <c r="Q277" i="1" s="1"/>
  <c r="O268" i="1"/>
  <c r="Q268" i="1" s="1"/>
  <c r="P276" i="1"/>
  <c r="Q276" i="1" s="1"/>
  <c r="R295" i="1"/>
  <c r="S295" i="1" s="1"/>
  <c r="R287" i="1"/>
  <c r="R279" i="1"/>
  <c r="S279" i="1" s="1"/>
  <c r="Q254" i="1"/>
  <c r="Q298" i="1"/>
  <c r="Q290" i="1"/>
  <c r="O294" i="1"/>
  <c r="O286" i="1"/>
  <c r="O115" i="1"/>
  <c r="P154" i="1"/>
  <c r="R154" i="1" s="1"/>
  <c r="P269" i="1"/>
  <c r="R269" i="1" s="1"/>
  <c r="P253" i="1"/>
  <c r="Q253" i="1" s="1"/>
  <c r="Q297" i="1"/>
  <c r="S297" i="1" s="1"/>
  <c r="Q281" i="1"/>
  <c r="O293" i="1"/>
  <c r="O285" i="1"/>
  <c r="O107" i="1"/>
  <c r="P134" i="1"/>
  <c r="R134" i="1" s="1"/>
  <c r="P252" i="1"/>
  <c r="Q252" i="1" s="1"/>
  <c r="P114" i="1"/>
  <c r="R114" i="1" s="1"/>
  <c r="O85" i="1"/>
  <c r="Q85" i="1" s="1"/>
  <c r="O106" i="1"/>
  <c r="R106" i="1" s="1"/>
  <c r="P263" i="1"/>
  <c r="Q263" i="1" s="1"/>
  <c r="P273" i="1"/>
  <c r="R273" i="1" s="1"/>
  <c r="P241" i="1"/>
  <c r="R241" i="1" s="1"/>
  <c r="P249" i="1"/>
  <c r="Q249" i="1" s="1"/>
  <c r="P257" i="1"/>
  <c r="Q257" i="1" s="1"/>
  <c r="P278" i="1"/>
  <c r="Q278" i="1" s="1"/>
  <c r="P240" i="1"/>
  <c r="Q240" i="1" s="1"/>
  <c r="P256" i="1"/>
  <c r="R256" i="1" s="1"/>
  <c r="P265" i="1"/>
  <c r="R265" i="1" s="1"/>
  <c r="P264" i="1"/>
  <c r="Q264" i="1" s="1"/>
  <c r="R244" i="1"/>
  <c r="Q260" i="1"/>
  <c r="Q246" i="1"/>
  <c r="R248" i="1"/>
  <c r="Q248" i="1"/>
  <c r="R255" i="1"/>
  <c r="R272" i="1"/>
  <c r="Q272" i="1"/>
  <c r="Q247" i="1"/>
  <c r="R254" i="1"/>
  <c r="O275" i="1"/>
  <c r="O267" i="1"/>
  <c r="O259" i="1"/>
  <c r="O251" i="1"/>
  <c r="O243" i="1"/>
  <c r="O274" i="1"/>
  <c r="O266" i="1"/>
  <c r="O258" i="1"/>
  <c r="O250" i="1"/>
  <c r="O242" i="1"/>
  <c r="P117" i="1"/>
  <c r="R117" i="1" s="1"/>
  <c r="P100" i="1"/>
  <c r="R100" i="1" s="1"/>
  <c r="O98" i="1"/>
  <c r="R98" i="1" s="1"/>
  <c r="O147" i="1"/>
  <c r="R147" i="1" s="1"/>
  <c r="P155" i="1"/>
  <c r="R155" i="1" s="1"/>
  <c r="P148" i="1"/>
  <c r="Q148" i="1" s="1"/>
  <c r="O149" i="1"/>
  <c r="Q149" i="1" s="1"/>
  <c r="P153" i="1"/>
  <c r="R153" i="1" s="1"/>
  <c r="P152" i="1"/>
  <c r="Q152" i="1" s="1"/>
  <c r="P109" i="1"/>
  <c r="R109" i="1" s="1"/>
  <c r="P90" i="1"/>
  <c r="Q90" i="1" s="1"/>
  <c r="P127" i="1"/>
  <c r="Q127" i="1" s="1"/>
  <c r="P151" i="1"/>
  <c r="Q151" i="1" s="1"/>
  <c r="O143" i="1"/>
  <c r="R143" i="1" s="1"/>
  <c r="O142" i="1"/>
  <c r="R142" i="1" s="1"/>
  <c r="P135" i="1"/>
  <c r="Q135" i="1" s="1"/>
  <c r="P86" i="1"/>
  <c r="R86" i="1" s="1"/>
  <c r="P101" i="1"/>
  <c r="R101" i="1" s="1"/>
  <c r="O123" i="1"/>
  <c r="R123" i="1" s="1"/>
  <c r="P156" i="1"/>
  <c r="Q156" i="1" s="1"/>
  <c r="O150" i="1"/>
  <c r="P128" i="1"/>
  <c r="R128" i="1" s="1"/>
  <c r="P144" i="1"/>
  <c r="Q144" i="1" s="1"/>
  <c r="P146" i="1"/>
  <c r="R146" i="1" s="1"/>
  <c r="P102" i="1"/>
  <c r="R102" i="1" s="1"/>
  <c r="P136" i="1"/>
  <c r="R136" i="1" s="1"/>
  <c r="P118" i="1"/>
  <c r="R118" i="1" s="1"/>
  <c r="O92" i="1"/>
  <c r="R92" i="1" s="1"/>
  <c r="P145" i="1"/>
  <c r="R145" i="1" s="1"/>
  <c r="P129" i="1"/>
  <c r="R129" i="1" s="1"/>
  <c r="O108" i="1"/>
  <c r="Q108" i="1" s="1"/>
  <c r="O126" i="1"/>
  <c r="R126" i="1" s="1"/>
  <c r="P137" i="1"/>
  <c r="R137" i="1" s="1"/>
  <c r="Q122" i="1"/>
  <c r="O141" i="1"/>
  <c r="O133" i="1"/>
  <c r="O125" i="1"/>
  <c r="O97" i="1"/>
  <c r="R97" i="1" s="1"/>
  <c r="O140" i="1"/>
  <c r="O132" i="1"/>
  <c r="O124" i="1"/>
  <c r="P110" i="1"/>
  <c r="Q110" i="1" s="1"/>
  <c r="O139" i="1"/>
  <c r="O131" i="1"/>
  <c r="O113" i="1"/>
  <c r="R113" i="1" s="1"/>
  <c r="O138" i="1"/>
  <c r="O130" i="1"/>
  <c r="Q107" i="1"/>
  <c r="P111" i="1"/>
  <c r="R111" i="1" s="1"/>
  <c r="P119" i="1"/>
  <c r="R119" i="1" s="1"/>
  <c r="P87" i="1"/>
  <c r="R87" i="1" s="1"/>
  <c r="P95" i="1"/>
  <c r="R95" i="1" s="1"/>
  <c r="P116" i="1"/>
  <c r="R116" i="1" s="1"/>
  <c r="P94" i="1"/>
  <c r="R94" i="1" s="1"/>
  <c r="O121" i="1"/>
  <c r="Q121" i="1" s="1"/>
  <c r="O105" i="1"/>
  <c r="Q105" i="1" s="1"/>
  <c r="O89" i="1"/>
  <c r="R89" i="1" s="1"/>
  <c r="P103" i="1"/>
  <c r="Q103" i="1" s="1"/>
  <c r="P93" i="1"/>
  <c r="R93" i="1" s="1"/>
  <c r="Q115" i="1"/>
  <c r="Q91" i="1"/>
  <c r="Q100" i="1"/>
  <c r="Q99" i="1"/>
  <c r="R115" i="1"/>
  <c r="R107" i="1"/>
  <c r="R99" i="1"/>
  <c r="R91" i="1"/>
  <c r="O120" i="1"/>
  <c r="O112" i="1"/>
  <c r="O104" i="1"/>
  <c r="O96" i="1"/>
  <c r="O88" i="1"/>
  <c r="R85" i="1" l="1"/>
  <c r="Q314" i="1"/>
  <c r="R314" i="1"/>
  <c r="R268" i="1"/>
  <c r="S268" i="1" s="1"/>
  <c r="S298" i="1"/>
  <c r="Q322" i="1"/>
  <c r="S322" i="1" s="1"/>
  <c r="R322" i="1"/>
  <c r="R292" i="1"/>
  <c r="S292" i="1" s="1"/>
  <c r="R282" i="1"/>
  <c r="Q313" i="1"/>
  <c r="R313" i="1"/>
  <c r="Q321" i="1"/>
  <c r="R321" i="1"/>
  <c r="Q134" i="1"/>
  <c r="S134" i="1" s="1"/>
  <c r="S248" i="1"/>
  <c r="S281" i="1"/>
  <c r="R280" i="1"/>
  <c r="S280" i="1" s="1"/>
  <c r="Q320" i="1"/>
  <c r="R320" i="1"/>
  <c r="R307" i="1"/>
  <c r="S307" i="1" s="1"/>
  <c r="R271" i="1"/>
  <c r="S271" i="1" s="1"/>
  <c r="S254" i="1"/>
  <c r="R257" i="1"/>
  <c r="S257" i="1" s="1"/>
  <c r="S282" i="1"/>
  <c r="Q261" i="1"/>
  <c r="S261" i="1" s="1"/>
  <c r="S290" i="1"/>
  <c r="R296" i="1"/>
  <c r="S296" i="1" s="1"/>
  <c r="S245" i="1"/>
  <c r="Q288" i="1"/>
  <c r="S288" i="1" s="1"/>
  <c r="S306" i="1"/>
  <c r="R264" i="1"/>
  <c r="S264" i="1" s="1"/>
  <c r="S301" i="1"/>
  <c r="Q273" i="1"/>
  <c r="S273" i="1" s="1"/>
  <c r="Q265" i="1"/>
  <c r="S265" i="1" s="1"/>
  <c r="Q270" i="1"/>
  <c r="S270" i="1" s="1"/>
  <c r="S260" i="1"/>
  <c r="S304" i="1"/>
  <c r="R276" i="1"/>
  <c r="S276" i="1" s="1"/>
  <c r="Q289" i="1"/>
  <c r="S289" i="1" s="1"/>
  <c r="Q262" i="1"/>
  <c r="S262" i="1" s="1"/>
  <c r="R253" i="1"/>
  <c r="S253" i="1" s="1"/>
  <c r="R252" i="1"/>
  <c r="S252" i="1" s="1"/>
  <c r="R249" i="1"/>
  <c r="S249" i="1" s="1"/>
  <c r="S244" i="1"/>
  <c r="Q154" i="1"/>
  <c r="Q269" i="1"/>
  <c r="S269" i="1" s="1"/>
  <c r="Q106" i="1"/>
  <c r="S106" i="1" s="1"/>
  <c r="S247" i="1"/>
  <c r="S287" i="1"/>
  <c r="R293" i="1"/>
  <c r="Q293" i="1"/>
  <c r="S293" i="1" s="1"/>
  <c r="R286" i="1"/>
  <c r="Q286" i="1"/>
  <c r="R294" i="1"/>
  <c r="Q294" i="1"/>
  <c r="Q114" i="1"/>
  <c r="S114" i="1" s="1"/>
  <c r="Q147" i="1"/>
  <c r="S147" i="1" s="1"/>
  <c r="Q256" i="1"/>
  <c r="S256" i="1" s="1"/>
  <c r="S291" i="1"/>
  <c r="S284" i="1"/>
  <c r="R263" i="1"/>
  <c r="R277" i="1"/>
  <c r="S277" i="1" s="1"/>
  <c r="R285" i="1"/>
  <c r="Q285" i="1"/>
  <c r="S299" i="1"/>
  <c r="Q241" i="1"/>
  <c r="S241" i="1" s="1"/>
  <c r="R240" i="1"/>
  <c r="S240" i="1" s="1"/>
  <c r="R278" i="1"/>
  <c r="S278" i="1" s="1"/>
  <c r="Q153" i="1"/>
  <c r="S153" i="1" s="1"/>
  <c r="S246" i="1"/>
  <c r="Q143" i="1"/>
  <c r="S143" i="1" s="1"/>
  <c r="Q101" i="1"/>
  <c r="S101" i="1" s="1"/>
  <c r="R127" i="1"/>
  <c r="S127" i="1" s="1"/>
  <c r="Q155" i="1"/>
  <c r="S155" i="1" s="1"/>
  <c r="S272" i="1"/>
  <c r="S263" i="1"/>
  <c r="R243" i="1"/>
  <c r="Q243" i="1"/>
  <c r="Q117" i="1"/>
  <c r="S117" i="1" s="1"/>
  <c r="R144" i="1"/>
  <c r="S144" i="1" s="1"/>
  <c r="Q98" i="1"/>
  <c r="S98" i="1" s="1"/>
  <c r="R242" i="1"/>
  <c r="Q242" i="1"/>
  <c r="R251" i="1"/>
  <c r="Q251" i="1"/>
  <c r="R250" i="1"/>
  <c r="Q250" i="1"/>
  <c r="R259" i="1"/>
  <c r="Q259" i="1"/>
  <c r="S259" i="1" s="1"/>
  <c r="R156" i="1"/>
  <c r="S156" i="1" s="1"/>
  <c r="R258" i="1"/>
  <c r="Q258" i="1"/>
  <c r="R267" i="1"/>
  <c r="Q267" i="1"/>
  <c r="R266" i="1"/>
  <c r="Q266" i="1"/>
  <c r="R275" i="1"/>
  <c r="Q275" i="1"/>
  <c r="S154" i="1"/>
  <c r="R274" i="1"/>
  <c r="Q274" i="1"/>
  <c r="S255" i="1"/>
  <c r="Q126" i="1"/>
  <c r="S126" i="1" s="1"/>
  <c r="R135" i="1"/>
  <c r="S135" i="1" s="1"/>
  <c r="R151" i="1"/>
  <c r="S151" i="1" s="1"/>
  <c r="R108" i="1"/>
  <c r="S108" i="1" s="1"/>
  <c r="R148" i="1"/>
  <c r="S148" i="1" s="1"/>
  <c r="Q86" i="1"/>
  <c r="S86" i="1" s="1"/>
  <c r="Q111" i="1"/>
  <c r="S111" i="1" s="1"/>
  <c r="Q146" i="1"/>
  <c r="S146" i="1" s="1"/>
  <c r="Q109" i="1"/>
  <c r="S109" i="1" s="1"/>
  <c r="R149" i="1"/>
  <c r="S149" i="1" s="1"/>
  <c r="Q142" i="1"/>
  <c r="S142" i="1" s="1"/>
  <c r="Q136" i="1"/>
  <c r="S136" i="1" s="1"/>
  <c r="Q137" i="1"/>
  <c r="S137" i="1" s="1"/>
  <c r="R90" i="1"/>
  <c r="S90" i="1" s="1"/>
  <c r="R152" i="1"/>
  <c r="S152" i="1" s="1"/>
  <c r="Q118" i="1"/>
  <c r="S118" i="1" s="1"/>
  <c r="Q123" i="1"/>
  <c r="S123" i="1"/>
  <c r="Q128" i="1"/>
  <c r="S128" i="1" s="1"/>
  <c r="R150" i="1"/>
  <c r="Q150" i="1"/>
  <c r="Q102" i="1"/>
  <c r="S102" i="1" s="1"/>
  <c r="Q92" i="1"/>
  <c r="S92" i="1" s="1"/>
  <c r="S107" i="1"/>
  <c r="R110" i="1"/>
  <c r="S110" i="1" s="1"/>
  <c r="Q129" i="1"/>
  <c r="S129" i="1" s="1"/>
  <c r="S122" i="1"/>
  <c r="Q145" i="1"/>
  <c r="S145" i="1" s="1"/>
  <c r="R103" i="1"/>
  <c r="S103" i="1" s="1"/>
  <c r="Q89" i="1"/>
  <c r="S89" i="1" s="1"/>
  <c r="Q97" i="1"/>
  <c r="S97" i="1" s="1"/>
  <c r="R105" i="1"/>
  <c r="S105" i="1" s="1"/>
  <c r="Q125" i="1"/>
  <c r="R125" i="1"/>
  <c r="Q133" i="1"/>
  <c r="R133" i="1"/>
  <c r="Q119" i="1"/>
  <c r="S119" i="1" s="1"/>
  <c r="R130" i="1"/>
  <c r="Q130" i="1"/>
  <c r="Q141" i="1"/>
  <c r="R141" i="1"/>
  <c r="S100" i="1"/>
  <c r="R138" i="1"/>
  <c r="Q138" i="1"/>
  <c r="Q124" i="1"/>
  <c r="R124" i="1"/>
  <c r="S115" i="1"/>
  <c r="Q93" i="1"/>
  <c r="S93" i="1" s="1"/>
  <c r="Q94" i="1"/>
  <c r="S94" i="1" s="1"/>
  <c r="Q116" i="1"/>
  <c r="S116" i="1" s="1"/>
  <c r="Q132" i="1"/>
  <c r="R132" i="1"/>
  <c r="R121" i="1"/>
  <c r="S121" i="1" s="1"/>
  <c r="R131" i="1"/>
  <c r="Q131" i="1"/>
  <c r="Q140" i="1"/>
  <c r="R140" i="1"/>
  <c r="Q113" i="1"/>
  <c r="S113" i="1" s="1"/>
  <c r="R139" i="1"/>
  <c r="Q139" i="1"/>
  <c r="Q95" i="1"/>
  <c r="S95" i="1" s="1"/>
  <c r="Q87" i="1"/>
  <c r="S87" i="1" s="1"/>
  <c r="S85" i="1"/>
  <c r="S91" i="1"/>
  <c r="S99" i="1"/>
  <c r="R104" i="1"/>
  <c r="Q104" i="1"/>
  <c r="R120" i="1"/>
  <c r="Q120" i="1"/>
  <c r="R96" i="1"/>
  <c r="Q96" i="1"/>
  <c r="R112" i="1"/>
  <c r="Q112" i="1"/>
  <c r="R88" i="1"/>
  <c r="Q88" i="1"/>
  <c r="S321" i="1" l="1"/>
  <c r="S320" i="1"/>
  <c r="S313" i="1"/>
  <c r="S314" i="1"/>
  <c r="S286" i="1"/>
  <c r="S267" i="1"/>
  <c r="S285" i="1"/>
  <c r="S274" i="1"/>
  <c r="S243" i="1"/>
  <c r="S294" i="1"/>
  <c r="S275" i="1"/>
  <c r="S242" i="1"/>
  <c r="S258" i="1"/>
  <c r="S266" i="1"/>
  <c r="S250" i="1"/>
  <c r="S150" i="1"/>
  <c r="S251" i="1"/>
  <c r="S104" i="1"/>
  <c r="S138" i="1"/>
  <c r="S130" i="1"/>
  <c r="S131" i="1"/>
  <c r="S132" i="1"/>
  <c r="S140" i="1"/>
  <c r="S125" i="1"/>
  <c r="S133" i="1"/>
  <c r="S141" i="1"/>
  <c r="S139" i="1"/>
  <c r="S124" i="1"/>
  <c r="S88" i="1"/>
  <c r="S112" i="1"/>
  <c r="S120" i="1"/>
  <c r="S96" i="1"/>
  <c r="K2" i="1" l="1"/>
  <c r="N2" i="1"/>
  <c r="L8" i="9"/>
  <c r="M8" i="9"/>
  <c r="N8" i="9"/>
  <c r="O8" i="9"/>
  <c r="P8" i="9"/>
  <c r="Q8" i="9"/>
  <c r="R8" i="9"/>
  <c r="K9" i="9"/>
  <c r="L9" i="9"/>
  <c r="M9" i="9"/>
  <c r="N9" i="9"/>
  <c r="O9" i="9"/>
  <c r="P9" i="9"/>
  <c r="Q9" i="9"/>
  <c r="R9" i="9"/>
  <c r="K10" i="9"/>
  <c r="L10" i="9"/>
  <c r="M10" i="9"/>
  <c r="N10" i="9"/>
  <c r="O10" i="9"/>
  <c r="P10" i="9"/>
  <c r="Q10" i="9"/>
  <c r="R10" i="9"/>
  <c r="K11" i="9"/>
  <c r="L11" i="9"/>
  <c r="M11" i="9"/>
  <c r="N11" i="9"/>
  <c r="O11" i="9"/>
  <c r="P11" i="9"/>
  <c r="Q11" i="9"/>
  <c r="R11" i="9"/>
  <c r="K12" i="9"/>
  <c r="L12" i="9"/>
  <c r="M12" i="9"/>
  <c r="N12" i="9"/>
  <c r="O12" i="9"/>
  <c r="P12" i="9"/>
  <c r="Q12" i="9"/>
  <c r="R12" i="9"/>
  <c r="K13" i="9"/>
  <c r="L13" i="9"/>
  <c r="M13" i="9"/>
  <c r="N13" i="9"/>
  <c r="O13" i="9"/>
  <c r="P13" i="9"/>
  <c r="Q13" i="9"/>
  <c r="R13" i="9"/>
  <c r="K14" i="9"/>
  <c r="L14" i="9"/>
  <c r="M14" i="9"/>
  <c r="N14" i="9"/>
  <c r="O14" i="9"/>
  <c r="P14" i="9"/>
  <c r="Q14" i="9"/>
  <c r="R14" i="9"/>
  <c r="K15" i="9"/>
  <c r="L15" i="9"/>
  <c r="M15" i="9"/>
  <c r="N15" i="9"/>
  <c r="O15" i="9"/>
  <c r="P15" i="9"/>
  <c r="Q15" i="9"/>
  <c r="R15" i="9"/>
  <c r="K16" i="9"/>
  <c r="L16" i="9"/>
  <c r="M16" i="9"/>
  <c r="N16" i="9"/>
  <c r="O16" i="9"/>
  <c r="P16" i="9"/>
  <c r="Q16" i="9"/>
  <c r="R16" i="9"/>
  <c r="K17" i="9"/>
  <c r="L17" i="9"/>
  <c r="M17" i="9"/>
  <c r="N17" i="9"/>
  <c r="O17" i="9"/>
  <c r="P17" i="9"/>
  <c r="Q17" i="9"/>
  <c r="R17" i="9"/>
  <c r="K18" i="9"/>
  <c r="L18" i="9"/>
  <c r="M18" i="9"/>
  <c r="N18" i="9"/>
  <c r="O18" i="9"/>
  <c r="P18" i="9"/>
  <c r="Q18" i="9"/>
  <c r="R18" i="9"/>
  <c r="K8" i="9"/>
  <c r="X649" i="8"/>
  <c r="W649" i="8"/>
  <c r="V649" i="8"/>
  <c r="X648" i="8"/>
  <c r="W648" i="8"/>
  <c r="V648" i="8"/>
  <c r="X647" i="8"/>
  <c r="W647" i="8"/>
  <c r="V647" i="8"/>
  <c r="X646" i="8"/>
  <c r="W646" i="8"/>
  <c r="V646" i="8"/>
  <c r="X645" i="8"/>
  <c r="W645" i="8"/>
  <c r="V645" i="8"/>
  <c r="X644" i="8"/>
  <c r="W644" i="8"/>
  <c r="V644" i="8"/>
  <c r="X643" i="8"/>
  <c r="W643" i="8"/>
  <c r="V643" i="8"/>
  <c r="X642" i="8"/>
  <c r="W642" i="8"/>
  <c r="V642" i="8"/>
  <c r="X641" i="8"/>
  <c r="W641" i="8"/>
  <c r="V641" i="8"/>
  <c r="X640" i="8"/>
  <c r="W640" i="8"/>
  <c r="V640" i="8"/>
  <c r="X639" i="8"/>
  <c r="W639" i="8"/>
  <c r="V639" i="8"/>
  <c r="X638" i="8"/>
  <c r="W638" i="8"/>
  <c r="V638" i="8"/>
  <c r="X637" i="8"/>
  <c r="W637" i="8"/>
  <c r="V637" i="8"/>
  <c r="X636" i="8"/>
  <c r="W636" i="8"/>
  <c r="V636" i="8"/>
  <c r="X635" i="8"/>
  <c r="W635" i="8"/>
  <c r="V635" i="8"/>
  <c r="X634" i="8"/>
  <c r="W634" i="8"/>
  <c r="V634" i="8"/>
  <c r="X633" i="8"/>
  <c r="W633" i="8"/>
  <c r="V633" i="8"/>
  <c r="X632" i="8"/>
  <c r="W632" i="8"/>
  <c r="V632" i="8"/>
  <c r="X631" i="8"/>
  <c r="W631" i="8"/>
  <c r="V631" i="8"/>
  <c r="X630" i="8"/>
  <c r="W630" i="8"/>
  <c r="V630" i="8"/>
  <c r="X629" i="8"/>
  <c r="W629" i="8"/>
  <c r="V629" i="8"/>
  <c r="X628" i="8"/>
  <c r="W628" i="8"/>
  <c r="V628" i="8"/>
  <c r="X627" i="8"/>
  <c r="W627" i="8"/>
  <c r="V627" i="8"/>
  <c r="X626" i="8"/>
  <c r="W626" i="8"/>
  <c r="V626" i="8"/>
  <c r="X625" i="8"/>
  <c r="W625" i="8"/>
  <c r="V625" i="8"/>
  <c r="X624" i="8"/>
  <c r="W624" i="8"/>
  <c r="V624" i="8"/>
  <c r="X623" i="8"/>
  <c r="W623" i="8"/>
  <c r="V623" i="8"/>
  <c r="X622" i="8"/>
  <c r="W622" i="8"/>
  <c r="V622" i="8"/>
  <c r="X621" i="8"/>
  <c r="W621" i="8"/>
  <c r="V621" i="8"/>
  <c r="X620" i="8"/>
  <c r="W620" i="8"/>
  <c r="V620" i="8"/>
  <c r="X619" i="8"/>
  <c r="W619" i="8"/>
  <c r="V619" i="8"/>
  <c r="X618" i="8"/>
  <c r="W618" i="8"/>
  <c r="V618" i="8"/>
  <c r="X617" i="8"/>
  <c r="W617" i="8"/>
  <c r="V617" i="8"/>
  <c r="X616" i="8"/>
  <c r="W616" i="8"/>
  <c r="V616" i="8"/>
  <c r="X615" i="8"/>
  <c r="W615" i="8"/>
  <c r="V615" i="8"/>
  <c r="X614" i="8"/>
  <c r="W614" i="8"/>
  <c r="V614" i="8"/>
  <c r="X613" i="8"/>
  <c r="W613" i="8"/>
  <c r="V613" i="8"/>
  <c r="X612" i="8"/>
  <c r="W612" i="8"/>
  <c r="V612" i="8"/>
  <c r="X611" i="8"/>
  <c r="W611" i="8"/>
  <c r="V611" i="8"/>
  <c r="X610" i="8"/>
  <c r="W610" i="8"/>
  <c r="V610" i="8"/>
  <c r="X609" i="8"/>
  <c r="W609" i="8"/>
  <c r="V609" i="8"/>
  <c r="X608" i="8"/>
  <c r="W608" i="8"/>
  <c r="V608" i="8"/>
  <c r="X607" i="8"/>
  <c r="W607" i="8"/>
  <c r="V607" i="8"/>
  <c r="X606" i="8"/>
  <c r="W606" i="8"/>
  <c r="V606" i="8"/>
  <c r="X605" i="8"/>
  <c r="W605" i="8"/>
  <c r="V605" i="8"/>
  <c r="X604" i="8"/>
  <c r="W604" i="8"/>
  <c r="V604" i="8"/>
  <c r="X603" i="8"/>
  <c r="W603" i="8"/>
  <c r="V603" i="8"/>
  <c r="X602" i="8"/>
  <c r="W602" i="8"/>
  <c r="V602" i="8"/>
  <c r="X601" i="8"/>
  <c r="W601" i="8"/>
  <c r="V601" i="8"/>
  <c r="X600" i="8"/>
  <c r="W600" i="8"/>
  <c r="V600" i="8"/>
  <c r="X599" i="8"/>
  <c r="W599" i="8"/>
  <c r="V599" i="8"/>
  <c r="X598" i="8"/>
  <c r="W598" i="8"/>
  <c r="V598" i="8"/>
  <c r="X597" i="8"/>
  <c r="W597" i="8"/>
  <c r="V597" i="8"/>
  <c r="X596" i="8"/>
  <c r="W596" i="8"/>
  <c r="V596" i="8"/>
  <c r="X595" i="8"/>
  <c r="W595" i="8"/>
  <c r="V595" i="8"/>
  <c r="X594" i="8"/>
  <c r="W594" i="8"/>
  <c r="V594" i="8"/>
  <c r="X593" i="8"/>
  <c r="W593" i="8"/>
  <c r="V593" i="8"/>
  <c r="X592" i="8"/>
  <c r="W592" i="8"/>
  <c r="V592" i="8"/>
  <c r="X591" i="8"/>
  <c r="W591" i="8"/>
  <c r="V591" i="8"/>
  <c r="X590" i="8"/>
  <c r="W590" i="8"/>
  <c r="V590" i="8"/>
  <c r="X589" i="8"/>
  <c r="W589" i="8"/>
  <c r="V589" i="8"/>
  <c r="X588" i="8"/>
  <c r="W588" i="8"/>
  <c r="V588" i="8"/>
  <c r="X587" i="8"/>
  <c r="W587" i="8"/>
  <c r="V587" i="8"/>
  <c r="X586" i="8"/>
  <c r="W586" i="8"/>
  <c r="V586" i="8"/>
  <c r="X585" i="8"/>
  <c r="W585" i="8"/>
  <c r="V585" i="8"/>
  <c r="X584" i="8"/>
  <c r="W584" i="8"/>
  <c r="V584" i="8"/>
  <c r="X583" i="8"/>
  <c r="W583" i="8"/>
  <c r="V583" i="8"/>
  <c r="X582" i="8"/>
  <c r="W582" i="8"/>
  <c r="V582" i="8"/>
  <c r="X581" i="8"/>
  <c r="W581" i="8"/>
  <c r="V581" i="8"/>
  <c r="X580" i="8"/>
  <c r="W580" i="8"/>
  <c r="V580" i="8"/>
  <c r="X579" i="8"/>
  <c r="W579" i="8"/>
  <c r="V579" i="8"/>
  <c r="X578" i="8"/>
  <c r="W578" i="8"/>
  <c r="V578" i="8"/>
  <c r="X577" i="8"/>
  <c r="W577" i="8"/>
  <c r="V577" i="8"/>
  <c r="X576" i="8"/>
  <c r="W576" i="8"/>
  <c r="V576" i="8"/>
  <c r="X575" i="8"/>
  <c r="W575" i="8"/>
  <c r="V575" i="8"/>
  <c r="X574" i="8"/>
  <c r="W574" i="8"/>
  <c r="V574" i="8"/>
  <c r="X573" i="8"/>
  <c r="W573" i="8"/>
  <c r="V573" i="8"/>
  <c r="X572" i="8"/>
  <c r="W572" i="8"/>
  <c r="V572" i="8"/>
  <c r="X571" i="8"/>
  <c r="W571" i="8"/>
  <c r="V571" i="8"/>
  <c r="X570" i="8"/>
  <c r="W570" i="8"/>
  <c r="V570" i="8"/>
  <c r="X569" i="8"/>
  <c r="W569" i="8"/>
  <c r="V569" i="8"/>
  <c r="X568" i="8"/>
  <c r="W568" i="8"/>
  <c r="V568" i="8"/>
  <c r="X567" i="8"/>
  <c r="W567" i="8"/>
  <c r="V567" i="8"/>
  <c r="X566" i="8"/>
  <c r="W566" i="8"/>
  <c r="V566" i="8"/>
  <c r="X565" i="8"/>
  <c r="W565" i="8"/>
  <c r="V565" i="8"/>
  <c r="X564" i="8"/>
  <c r="W564" i="8"/>
  <c r="V564" i="8"/>
  <c r="X563" i="8"/>
  <c r="W563" i="8"/>
  <c r="V563" i="8"/>
  <c r="X562" i="8"/>
  <c r="W562" i="8"/>
  <c r="V562" i="8"/>
  <c r="X561" i="8"/>
  <c r="W561" i="8"/>
  <c r="V561" i="8"/>
  <c r="X560" i="8"/>
  <c r="W560" i="8"/>
  <c r="V560" i="8"/>
  <c r="X559" i="8"/>
  <c r="W559" i="8"/>
  <c r="V559" i="8"/>
  <c r="X558" i="8"/>
  <c r="W558" i="8"/>
  <c r="V558" i="8"/>
  <c r="X557" i="8"/>
  <c r="W557" i="8"/>
  <c r="V557" i="8"/>
  <c r="X556" i="8"/>
  <c r="W556" i="8"/>
  <c r="V556" i="8"/>
  <c r="X555" i="8"/>
  <c r="W555" i="8"/>
  <c r="V555" i="8"/>
  <c r="X554" i="8"/>
  <c r="W554" i="8"/>
  <c r="V554" i="8"/>
  <c r="X553" i="8"/>
  <c r="W553" i="8"/>
  <c r="V553" i="8"/>
  <c r="X552" i="8"/>
  <c r="W552" i="8"/>
  <c r="V552" i="8"/>
  <c r="X551" i="8"/>
  <c r="W551" i="8"/>
  <c r="V551" i="8"/>
  <c r="X550" i="8"/>
  <c r="W550" i="8"/>
  <c r="V550" i="8"/>
  <c r="X549" i="8"/>
  <c r="W549" i="8"/>
  <c r="V549" i="8"/>
  <c r="X548" i="8"/>
  <c r="W548" i="8"/>
  <c r="V548" i="8"/>
  <c r="X547" i="8"/>
  <c r="W547" i="8"/>
  <c r="V547" i="8"/>
  <c r="X546" i="8"/>
  <c r="W546" i="8"/>
  <c r="V546" i="8"/>
  <c r="X545" i="8"/>
  <c r="W545" i="8"/>
  <c r="V545" i="8"/>
  <c r="X544" i="8"/>
  <c r="W544" i="8"/>
  <c r="V544" i="8"/>
  <c r="X543" i="8"/>
  <c r="W543" i="8"/>
  <c r="V543" i="8"/>
  <c r="X542" i="8"/>
  <c r="W542" i="8"/>
  <c r="V542" i="8"/>
  <c r="X541" i="8"/>
  <c r="W541" i="8"/>
  <c r="V541" i="8"/>
  <c r="X540" i="8"/>
  <c r="W540" i="8"/>
  <c r="V540" i="8"/>
  <c r="X539" i="8"/>
  <c r="W539" i="8"/>
  <c r="V539" i="8"/>
  <c r="X538" i="8"/>
  <c r="W538" i="8"/>
  <c r="V538" i="8"/>
  <c r="X537" i="8"/>
  <c r="W537" i="8"/>
  <c r="V537" i="8"/>
  <c r="X536" i="8"/>
  <c r="W536" i="8"/>
  <c r="V536" i="8"/>
  <c r="X535" i="8"/>
  <c r="W535" i="8"/>
  <c r="V535" i="8"/>
  <c r="X534" i="8"/>
  <c r="W534" i="8"/>
  <c r="V534" i="8"/>
  <c r="X533" i="8"/>
  <c r="W533" i="8"/>
  <c r="V533" i="8"/>
  <c r="X532" i="8"/>
  <c r="W532" i="8"/>
  <c r="V532" i="8"/>
  <c r="X531" i="8"/>
  <c r="W531" i="8"/>
  <c r="V531" i="8"/>
  <c r="X530" i="8"/>
  <c r="W530" i="8"/>
  <c r="V530" i="8"/>
  <c r="X529" i="8"/>
  <c r="W529" i="8"/>
  <c r="V529" i="8"/>
  <c r="X528" i="8"/>
  <c r="W528" i="8"/>
  <c r="V528" i="8"/>
  <c r="X527" i="8"/>
  <c r="W527" i="8"/>
  <c r="V527" i="8"/>
  <c r="X526" i="8"/>
  <c r="W526" i="8"/>
  <c r="V526" i="8"/>
  <c r="X525" i="8"/>
  <c r="W525" i="8"/>
  <c r="V525" i="8"/>
  <c r="X524" i="8"/>
  <c r="W524" i="8"/>
  <c r="V524" i="8"/>
  <c r="X523" i="8"/>
  <c r="W523" i="8"/>
  <c r="V523" i="8"/>
  <c r="X522" i="8"/>
  <c r="W522" i="8"/>
  <c r="V522" i="8"/>
  <c r="X521" i="8"/>
  <c r="W521" i="8"/>
  <c r="V521" i="8"/>
  <c r="X520" i="8"/>
  <c r="W520" i="8"/>
  <c r="V520" i="8"/>
  <c r="X519" i="8"/>
  <c r="W519" i="8"/>
  <c r="V519" i="8"/>
  <c r="X518" i="8"/>
  <c r="W518" i="8"/>
  <c r="V518" i="8"/>
  <c r="X517" i="8"/>
  <c r="W517" i="8"/>
  <c r="V517" i="8"/>
  <c r="X516" i="8"/>
  <c r="W516" i="8"/>
  <c r="V516" i="8"/>
  <c r="X515" i="8"/>
  <c r="W515" i="8"/>
  <c r="V515" i="8"/>
  <c r="X514" i="8"/>
  <c r="W514" i="8"/>
  <c r="V514" i="8"/>
  <c r="X513" i="8"/>
  <c r="W513" i="8"/>
  <c r="V513" i="8"/>
  <c r="X512" i="8"/>
  <c r="W512" i="8"/>
  <c r="V512" i="8"/>
  <c r="X511" i="8"/>
  <c r="W511" i="8"/>
  <c r="V511" i="8"/>
  <c r="X510" i="8"/>
  <c r="W510" i="8"/>
  <c r="V510" i="8"/>
  <c r="X509" i="8"/>
  <c r="W509" i="8"/>
  <c r="V509" i="8"/>
  <c r="X508" i="8"/>
  <c r="W508" i="8"/>
  <c r="V508" i="8"/>
  <c r="X507" i="8"/>
  <c r="W507" i="8"/>
  <c r="V507" i="8"/>
  <c r="X506" i="8"/>
  <c r="W506" i="8"/>
  <c r="V506" i="8"/>
  <c r="X505" i="8"/>
  <c r="W505" i="8"/>
  <c r="V505" i="8"/>
  <c r="X504" i="8"/>
  <c r="W504" i="8"/>
  <c r="V504" i="8"/>
  <c r="X503" i="8"/>
  <c r="W503" i="8"/>
  <c r="V503" i="8"/>
  <c r="X502" i="8"/>
  <c r="W502" i="8"/>
  <c r="V502" i="8"/>
  <c r="X501" i="8"/>
  <c r="W501" i="8"/>
  <c r="V501" i="8"/>
  <c r="X500" i="8"/>
  <c r="W500" i="8"/>
  <c r="V500" i="8"/>
  <c r="X499" i="8"/>
  <c r="W499" i="8"/>
  <c r="V499" i="8"/>
  <c r="X498" i="8"/>
  <c r="W498" i="8"/>
  <c r="V498" i="8"/>
  <c r="X497" i="8"/>
  <c r="W497" i="8"/>
  <c r="V497" i="8"/>
  <c r="X496" i="8"/>
  <c r="W496" i="8"/>
  <c r="V496" i="8"/>
  <c r="X495" i="8"/>
  <c r="W495" i="8"/>
  <c r="V495" i="8"/>
  <c r="X494" i="8"/>
  <c r="W494" i="8"/>
  <c r="V494" i="8"/>
  <c r="X493" i="8"/>
  <c r="W493" i="8"/>
  <c r="V493" i="8"/>
  <c r="X492" i="8"/>
  <c r="W492" i="8"/>
  <c r="V492" i="8"/>
  <c r="X491" i="8"/>
  <c r="W491" i="8"/>
  <c r="V491" i="8"/>
  <c r="X490" i="8"/>
  <c r="W490" i="8"/>
  <c r="V490" i="8"/>
  <c r="X489" i="8"/>
  <c r="W489" i="8"/>
  <c r="V489" i="8"/>
  <c r="X488" i="8"/>
  <c r="W488" i="8"/>
  <c r="V488" i="8"/>
  <c r="X487" i="8"/>
  <c r="W487" i="8"/>
  <c r="V487" i="8"/>
  <c r="X486" i="8"/>
  <c r="W486" i="8"/>
  <c r="V486" i="8"/>
  <c r="X485" i="8"/>
  <c r="W485" i="8"/>
  <c r="V485" i="8"/>
  <c r="X484" i="8"/>
  <c r="W484" i="8"/>
  <c r="V484" i="8"/>
  <c r="X483" i="8"/>
  <c r="W483" i="8"/>
  <c r="V483" i="8"/>
  <c r="X482" i="8"/>
  <c r="W482" i="8"/>
  <c r="V482" i="8"/>
  <c r="X481" i="8"/>
  <c r="W481" i="8"/>
  <c r="V481" i="8"/>
  <c r="X480" i="8"/>
  <c r="W480" i="8"/>
  <c r="V480" i="8"/>
  <c r="X479" i="8"/>
  <c r="W479" i="8"/>
  <c r="V479" i="8"/>
  <c r="X478" i="8"/>
  <c r="W478" i="8"/>
  <c r="V478" i="8"/>
  <c r="X477" i="8"/>
  <c r="W477" i="8"/>
  <c r="V477" i="8"/>
  <c r="X476" i="8"/>
  <c r="W476" i="8"/>
  <c r="V476" i="8"/>
  <c r="X475" i="8"/>
  <c r="W475" i="8"/>
  <c r="V475" i="8"/>
  <c r="X474" i="8"/>
  <c r="W474" i="8"/>
  <c r="V474" i="8"/>
  <c r="X473" i="8"/>
  <c r="W473" i="8"/>
  <c r="V473" i="8"/>
  <c r="X472" i="8"/>
  <c r="W472" i="8"/>
  <c r="V472" i="8"/>
  <c r="X471" i="8"/>
  <c r="W471" i="8"/>
  <c r="V471" i="8"/>
  <c r="X470" i="8"/>
  <c r="W470" i="8"/>
  <c r="V470" i="8"/>
  <c r="X469" i="8"/>
  <c r="W469" i="8"/>
  <c r="V469" i="8"/>
  <c r="X468" i="8"/>
  <c r="W468" i="8"/>
  <c r="V468" i="8"/>
  <c r="X467" i="8"/>
  <c r="W467" i="8"/>
  <c r="V467" i="8"/>
  <c r="X466" i="8"/>
  <c r="W466" i="8"/>
  <c r="V466" i="8"/>
  <c r="X465" i="8"/>
  <c r="W465" i="8"/>
  <c r="V465" i="8"/>
  <c r="X464" i="8"/>
  <c r="W464" i="8"/>
  <c r="V464" i="8"/>
  <c r="X463" i="8"/>
  <c r="W463" i="8"/>
  <c r="V463" i="8"/>
  <c r="X462" i="8"/>
  <c r="W462" i="8"/>
  <c r="V462" i="8"/>
  <c r="X461" i="8"/>
  <c r="W461" i="8"/>
  <c r="V461" i="8"/>
  <c r="X460" i="8"/>
  <c r="W460" i="8"/>
  <c r="V460" i="8"/>
  <c r="X459" i="8"/>
  <c r="W459" i="8"/>
  <c r="V459" i="8"/>
  <c r="X458" i="8"/>
  <c r="W458" i="8"/>
  <c r="V458" i="8"/>
  <c r="X457" i="8"/>
  <c r="W457" i="8"/>
  <c r="V457" i="8"/>
  <c r="X456" i="8"/>
  <c r="W456" i="8"/>
  <c r="V456" i="8"/>
  <c r="X455" i="8"/>
  <c r="W455" i="8"/>
  <c r="V455" i="8"/>
  <c r="X454" i="8"/>
  <c r="W454" i="8"/>
  <c r="V454" i="8"/>
  <c r="X453" i="8"/>
  <c r="W453" i="8"/>
  <c r="V453" i="8"/>
  <c r="X452" i="8"/>
  <c r="W452" i="8"/>
  <c r="V452" i="8"/>
  <c r="X451" i="8"/>
  <c r="W451" i="8"/>
  <c r="V451" i="8"/>
  <c r="X450" i="8"/>
  <c r="W450" i="8"/>
  <c r="V450" i="8"/>
  <c r="X449" i="8"/>
  <c r="W449" i="8"/>
  <c r="V449" i="8"/>
  <c r="X448" i="8"/>
  <c r="W448" i="8"/>
  <c r="V448" i="8"/>
  <c r="X447" i="8"/>
  <c r="W447" i="8"/>
  <c r="V447" i="8"/>
  <c r="X446" i="8"/>
  <c r="W446" i="8"/>
  <c r="V446" i="8"/>
  <c r="X445" i="8"/>
  <c r="W445" i="8"/>
  <c r="V445" i="8"/>
  <c r="X444" i="8"/>
  <c r="W444" i="8"/>
  <c r="V444" i="8"/>
  <c r="X443" i="8"/>
  <c r="W443" i="8"/>
  <c r="V443" i="8"/>
  <c r="X442" i="8"/>
  <c r="W442" i="8"/>
  <c r="V442" i="8"/>
  <c r="X441" i="8"/>
  <c r="W441" i="8"/>
  <c r="V441" i="8"/>
  <c r="X440" i="8"/>
  <c r="W440" i="8"/>
  <c r="V440" i="8"/>
  <c r="X439" i="8"/>
  <c r="W439" i="8"/>
  <c r="V439" i="8"/>
  <c r="X438" i="8"/>
  <c r="W438" i="8"/>
  <c r="V438" i="8"/>
  <c r="X437" i="8"/>
  <c r="W437" i="8"/>
  <c r="V437" i="8"/>
  <c r="X436" i="8"/>
  <c r="W436" i="8"/>
  <c r="V436" i="8"/>
  <c r="X435" i="8"/>
  <c r="W435" i="8"/>
  <c r="V435" i="8"/>
  <c r="X434" i="8"/>
  <c r="W434" i="8"/>
  <c r="V434" i="8"/>
  <c r="X433" i="8"/>
  <c r="W433" i="8"/>
  <c r="V433" i="8"/>
  <c r="X432" i="8"/>
  <c r="W432" i="8"/>
  <c r="V432" i="8"/>
  <c r="X431" i="8"/>
  <c r="W431" i="8"/>
  <c r="V431" i="8"/>
  <c r="X430" i="8"/>
  <c r="W430" i="8"/>
  <c r="V430" i="8"/>
  <c r="X429" i="8"/>
  <c r="W429" i="8"/>
  <c r="V429" i="8"/>
  <c r="X428" i="8"/>
  <c r="W428" i="8"/>
  <c r="V428" i="8"/>
  <c r="X427" i="8"/>
  <c r="W427" i="8"/>
  <c r="V427" i="8"/>
  <c r="X426" i="8"/>
  <c r="W426" i="8"/>
  <c r="V426" i="8"/>
  <c r="X425" i="8"/>
  <c r="W425" i="8"/>
  <c r="V425" i="8"/>
  <c r="X424" i="8"/>
  <c r="W424" i="8"/>
  <c r="V424" i="8"/>
  <c r="X423" i="8"/>
  <c r="W423" i="8"/>
  <c r="V423" i="8"/>
  <c r="X422" i="8"/>
  <c r="W422" i="8"/>
  <c r="V422" i="8"/>
  <c r="X421" i="8"/>
  <c r="W421" i="8"/>
  <c r="V421" i="8"/>
  <c r="X420" i="8"/>
  <c r="W420" i="8"/>
  <c r="V420" i="8"/>
  <c r="X419" i="8"/>
  <c r="W419" i="8"/>
  <c r="V419" i="8"/>
  <c r="X418" i="8"/>
  <c r="W418" i="8"/>
  <c r="V418" i="8"/>
  <c r="X417" i="8"/>
  <c r="W417" i="8"/>
  <c r="V417" i="8"/>
  <c r="X416" i="8"/>
  <c r="W416" i="8"/>
  <c r="V416" i="8"/>
  <c r="X415" i="8"/>
  <c r="W415" i="8"/>
  <c r="V415" i="8"/>
  <c r="X414" i="8"/>
  <c r="W414" i="8"/>
  <c r="V414" i="8"/>
  <c r="X413" i="8"/>
  <c r="W413" i="8"/>
  <c r="V413" i="8"/>
  <c r="X412" i="8"/>
  <c r="W412" i="8"/>
  <c r="V412" i="8"/>
  <c r="X411" i="8"/>
  <c r="W411" i="8"/>
  <c r="V411" i="8"/>
  <c r="X410" i="8"/>
  <c r="W410" i="8"/>
  <c r="V410" i="8"/>
  <c r="X409" i="8"/>
  <c r="W409" i="8"/>
  <c r="V409" i="8"/>
  <c r="X408" i="8"/>
  <c r="W408" i="8"/>
  <c r="V408" i="8"/>
  <c r="X407" i="8"/>
  <c r="W407" i="8"/>
  <c r="V407" i="8"/>
  <c r="X406" i="8"/>
  <c r="W406" i="8"/>
  <c r="V406" i="8"/>
  <c r="X405" i="8"/>
  <c r="W405" i="8"/>
  <c r="V405" i="8"/>
  <c r="X404" i="8"/>
  <c r="W404" i="8"/>
  <c r="V404" i="8"/>
  <c r="X403" i="8"/>
  <c r="W403" i="8"/>
  <c r="V403" i="8"/>
  <c r="X402" i="8"/>
  <c r="W402" i="8"/>
  <c r="V402" i="8"/>
  <c r="X401" i="8"/>
  <c r="W401" i="8"/>
  <c r="V401" i="8"/>
  <c r="X400" i="8"/>
  <c r="W400" i="8"/>
  <c r="V400" i="8"/>
  <c r="X399" i="8"/>
  <c r="W399" i="8"/>
  <c r="V399" i="8"/>
  <c r="X398" i="8"/>
  <c r="W398" i="8"/>
  <c r="V398" i="8"/>
  <c r="X397" i="8"/>
  <c r="W397" i="8"/>
  <c r="V397" i="8"/>
  <c r="X396" i="8"/>
  <c r="W396" i="8"/>
  <c r="V396" i="8"/>
  <c r="X395" i="8"/>
  <c r="W395" i="8"/>
  <c r="V395" i="8"/>
  <c r="X394" i="8"/>
  <c r="W394" i="8"/>
  <c r="V394" i="8"/>
  <c r="X393" i="8"/>
  <c r="W393" i="8"/>
  <c r="V393" i="8"/>
  <c r="X392" i="8"/>
  <c r="W392" i="8"/>
  <c r="V392" i="8"/>
  <c r="X391" i="8"/>
  <c r="W391" i="8"/>
  <c r="V391" i="8"/>
  <c r="X390" i="8"/>
  <c r="W390" i="8"/>
  <c r="V390" i="8"/>
  <c r="X389" i="8"/>
  <c r="W389" i="8"/>
  <c r="V389" i="8"/>
  <c r="X388" i="8"/>
  <c r="W388" i="8"/>
  <c r="V388" i="8"/>
  <c r="X387" i="8"/>
  <c r="W387" i="8"/>
  <c r="V387" i="8"/>
  <c r="X386" i="8"/>
  <c r="W386" i="8"/>
  <c r="V386" i="8"/>
  <c r="X385" i="8"/>
  <c r="W385" i="8"/>
  <c r="V385" i="8"/>
  <c r="X384" i="8"/>
  <c r="W384" i="8"/>
  <c r="V384" i="8"/>
  <c r="X383" i="8"/>
  <c r="W383" i="8"/>
  <c r="V383" i="8"/>
  <c r="X382" i="8"/>
  <c r="W382" i="8"/>
  <c r="V382" i="8"/>
  <c r="X381" i="8"/>
  <c r="W381" i="8"/>
  <c r="V381" i="8"/>
  <c r="X380" i="8"/>
  <c r="W380" i="8"/>
  <c r="V380" i="8"/>
  <c r="X379" i="8"/>
  <c r="W379" i="8"/>
  <c r="V379" i="8"/>
  <c r="X378" i="8"/>
  <c r="W378" i="8"/>
  <c r="V378" i="8"/>
  <c r="X377" i="8"/>
  <c r="W377" i="8"/>
  <c r="V377" i="8"/>
  <c r="X376" i="8"/>
  <c r="W376" i="8"/>
  <c r="V376" i="8"/>
  <c r="X375" i="8"/>
  <c r="W375" i="8"/>
  <c r="V375" i="8"/>
  <c r="X374" i="8"/>
  <c r="W374" i="8"/>
  <c r="V374" i="8"/>
  <c r="X373" i="8"/>
  <c r="W373" i="8"/>
  <c r="V373" i="8"/>
  <c r="X372" i="8"/>
  <c r="W372" i="8"/>
  <c r="V372" i="8"/>
  <c r="X371" i="8"/>
  <c r="W371" i="8"/>
  <c r="V371" i="8"/>
  <c r="X370" i="8"/>
  <c r="W370" i="8"/>
  <c r="V370" i="8"/>
  <c r="X369" i="8"/>
  <c r="W369" i="8"/>
  <c r="V369" i="8"/>
  <c r="X368" i="8"/>
  <c r="W368" i="8"/>
  <c r="V368" i="8"/>
  <c r="X367" i="8"/>
  <c r="W367" i="8"/>
  <c r="V367" i="8"/>
  <c r="X366" i="8"/>
  <c r="W366" i="8"/>
  <c r="V366" i="8"/>
  <c r="X365" i="8"/>
  <c r="W365" i="8"/>
  <c r="V365" i="8"/>
  <c r="X364" i="8"/>
  <c r="W364" i="8"/>
  <c r="V364" i="8"/>
  <c r="X363" i="8"/>
  <c r="W363" i="8"/>
  <c r="V363" i="8"/>
  <c r="X362" i="8"/>
  <c r="W362" i="8"/>
  <c r="V362" i="8"/>
  <c r="X361" i="8"/>
  <c r="W361" i="8"/>
  <c r="V361" i="8"/>
  <c r="X360" i="8"/>
  <c r="W360" i="8"/>
  <c r="V360" i="8"/>
  <c r="X359" i="8"/>
  <c r="W359" i="8"/>
  <c r="V359" i="8"/>
  <c r="X358" i="8"/>
  <c r="W358" i="8"/>
  <c r="V358" i="8"/>
  <c r="X357" i="8"/>
  <c r="W357" i="8"/>
  <c r="V357" i="8"/>
  <c r="X356" i="8"/>
  <c r="W356" i="8"/>
  <c r="V356" i="8"/>
  <c r="X355" i="8"/>
  <c r="W355" i="8"/>
  <c r="V355" i="8"/>
  <c r="X354" i="8"/>
  <c r="W354" i="8"/>
  <c r="V354" i="8"/>
  <c r="X353" i="8"/>
  <c r="W353" i="8"/>
  <c r="V353" i="8"/>
  <c r="X352" i="8"/>
  <c r="W352" i="8"/>
  <c r="V352" i="8"/>
  <c r="X351" i="8"/>
  <c r="W351" i="8"/>
  <c r="V351" i="8"/>
  <c r="X350" i="8"/>
  <c r="W350" i="8"/>
  <c r="V350" i="8"/>
  <c r="X349" i="8"/>
  <c r="W349" i="8"/>
  <c r="V349" i="8"/>
  <c r="X348" i="8"/>
  <c r="W348" i="8"/>
  <c r="V348" i="8"/>
  <c r="X347" i="8"/>
  <c r="W347" i="8"/>
  <c r="V347" i="8"/>
  <c r="X346" i="8"/>
  <c r="W346" i="8"/>
  <c r="V346" i="8"/>
  <c r="X345" i="8"/>
  <c r="W345" i="8"/>
  <c r="V345" i="8"/>
  <c r="X344" i="8"/>
  <c r="W344" i="8"/>
  <c r="V344" i="8"/>
  <c r="X343" i="8"/>
  <c r="W343" i="8"/>
  <c r="V343" i="8"/>
  <c r="X342" i="8"/>
  <c r="W342" i="8"/>
  <c r="V342" i="8"/>
  <c r="X341" i="8"/>
  <c r="W341" i="8"/>
  <c r="V341" i="8"/>
  <c r="X340" i="8"/>
  <c r="W340" i="8"/>
  <c r="V340" i="8"/>
  <c r="X339" i="8"/>
  <c r="W339" i="8"/>
  <c r="V339" i="8"/>
  <c r="X338" i="8"/>
  <c r="W338" i="8"/>
  <c r="V338" i="8"/>
  <c r="X337" i="8"/>
  <c r="W337" i="8"/>
  <c r="V337" i="8"/>
  <c r="X336" i="8"/>
  <c r="W336" i="8"/>
  <c r="V336" i="8"/>
  <c r="X335" i="8"/>
  <c r="W335" i="8"/>
  <c r="V335" i="8"/>
  <c r="X334" i="8"/>
  <c r="W334" i="8"/>
  <c r="V334" i="8"/>
  <c r="X333" i="8"/>
  <c r="W333" i="8"/>
  <c r="V333" i="8"/>
  <c r="X332" i="8"/>
  <c r="W332" i="8"/>
  <c r="V332" i="8"/>
  <c r="X331" i="8"/>
  <c r="W331" i="8"/>
  <c r="V331" i="8"/>
  <c r="X330" i="8"/>
  <c r="W330" i="8"/>
  <c r="V330" i="8"/>
  <c r="X329" i="8"/>
  <c r="W329" i="8"/>
  <c r="V329" i="8"/>
  <c r="X328" i="8"/>
  <c r="W328" i="8"/>
  <c r="V328" i="8"/>
  <c r="X327" i="8"/>
  <c r="W327" i="8"/>
  <c r="V327" i="8"/>
  <c r="X326" i="8"/>
  <c r="W326" i="8"/>
  <c r="V326" i="8"/>
  <c r="X325" i="8"/>
  <c r="W325" i="8"/>
  <c r="V325" i="8"/>
  <c r="X324" i="8"/>
  <c r="W324" i="8"/>
  <c r="V324" i="8"/>
  <c r="X323" i="8"/>
  <c r="W323" i="8"/>
  <c r="V323" i="8"/>
  <c r="X322" i="8"/>
  <c r="W322" i="8"/>
  <c r="V322" i="8"/>
  <c r="X321" i="8"/>
  <c r="W321" i="8"/>
  <c r="V321" i="8"/>
  <c r="X320" i="8"/>
  <c r="W320" i="8"/>
  <c r="V320" i="8"/>
  <c r="X319" i="8"/>
  <c r="W319" i="8"/>
  <c r="V319" i="8"/>
  <c r="X318" i="8"/>
  <c r="W318" i="8"/>
  <c r="V318" i="8"/>
  <c r="X317" i="8"/>
  <c r="W317" i="8"/>
  <c r="V317" i="8"/>
  <c r="X316" i="8"/>
  <c r="W316" i="8"/>
  <c r="V316" i="8"/>
  <c r="X315" i="8"/>
  <c r="W315" i="8"/>
  <c r="V315" i="8"/>
  <c r="X314" i="8"/>
  <c r="W314" i="8"/>
  <c r="V314" i="8"/>
  <c r="X313" i="8"/>
  <c r="W313" i="8"/>
  <c r="V313" i="8"/>
  <c r="X312" i="8"/>
  <c r="W312" i="8"/>
  <c r="V312" i="8"/>
  <c r="X311" i="8"/>
  <c r="W311" i="8"/>
  <c r="V311" i="8"/>
  <c r="X310" i="8"/>
  <c r="W310" i="8"/>
  <c r="V310" i="8"/>
  <c r="X309" i="8"/>
  <c r="W309" i="8"/>
  <c r="V309" i="8"/>
  <c r="X308" i="8"/>
  <c r="W308" i="8"/>
  <c r="V308" i="8"/>
  <c r="X307" i="8"/>
  <c r="W307" i="8"/>
  <c r="V307" i="8"/>
  <c r="X306" i="8"/>
  <c r="W306" i="8"/>
  <c r="V306" i="8"/>
  <c r="X305" i="8"/>
  <c r="W305" i="8"/>
  <c r="V305" i="8"/>
  <c r="X304" i="8"/>
  <c r="W304" i="8"/>
  <c r="V304" i="8"/>
  <c r="X303" i="8"/>
  <c r="W303" i="8"/>
  <c r="V303" i="8"/>
  <c r="X302" i="8"/>
  <c r="W302" i="8"/>
  <c r="V302" i="8"/>
  <c r="X301" i="8"/>
  <c r="W301" i="8"/>
  <c r="V301" i="8"/>
  <c r="X300" i="8"/>
  <c r="W300" i="8"/>
  <c r="V300" i="8"/>
  <c r="X299" i="8"/>
  <c r="W299" i="8"/>
  <c r="V299" i="8"/>
  <c r="X298" i="8"/>
  <c r="W298" i="8"/>
  <c r="V298" i="8"/>
  <c r="X297" i="8"/>
  <c r="W297" i="8"/>
  <c r="V297" i="8"/>
  <c r="X296" i="8"/>
  <c r="W296" i="8"/>
  <c r="V296" i="8"/>
  <c r="X295" i="8"/>
  <c r="W295" i="8"/>
  <c r="V295" i="8"/>
  <c r="X294" i="8"/>
  <c r="W294" i="8"/>
  <c r="V294" i="8"/>
  <c r="X293" i="8"/>
  <c r="W293" i="8"/>
  <c r="V293" i="8"/>
  <c r="X292" i="8"/>
  <c r="W292" i="8"/>
  <c r="V292" i="8"/>
  <c r="X291" i="8"/>
  <c r="W291" i="8"/>
  <c r="V291" i="8"/>
  <c r="X290" i="8"/>
  <c r="W290" i="8"/>
  <c r="V290" i="8"/>
  <c r="X289" i="8"/>
  <c r="W289" i="8"/>
  <c r="V289" i="8"/>
  <c r="X288" i="8"/>
  <c r="W288" i="8"/>
  <c r="V288" i="8"/>
  <c r="X287" i="8"/>
  <c r="W287" i="8"/>
  <c r="V287" i="8"/>
  <c r="X286" i="8"/>
  <c r="W286" i="8"/>
  <c r="V286" i="8"/>
  <c r="X285" i="8"/>
  <c r="W285" i="8"/>
  <c r="V285" i="8"/>
  <c r="X284" i="8"/>
  <c r="W284" i="8"/>
  <c r="V284" i="8"/>
  <c r="X283" i="8"/>
  <c r="W283" i="8"/>
  <c r="V283" i="8"/>
  <c r="X282" i="8"/>
  <c r="W282" i="8"/>
  <c r="V282" i="8"/>
  <c r="X281" i="8"/>
  <c r="W281" i="8"/>
  <c r="V281" i="8"/>
  <c r="X280" i="8"/>
  <c r="W280" i="8"/>
  <c r="V280" i="8"/>
  <c r="X279" i="8"/>
  <c r="W279" i="8"/>
  <c r="V279" i="8"/>
  <c r="X278" i="8"/>
  <c r="W278" i="8"/>
  <c r="V278" i="8"/>
  <c r="X277" i="8"/>
  <c r="W277" i="8"/>
  <c r="V277" i="8"/>
  <c r="X276" i="8"/>
  <c r="W276" i="8"/>
  <c r="V276" i="8"/>
  <c r="X275" i="8"/>
  <c r="W275" i="8"/>
  <c r="V275" i="8"/>
  <c r="X274" i="8"/>
  <c r="W274" i="8"/>
  <c r="V274" i="8"/>
  <c r="X273" i="8"/>
  <c r="W273" i="8"/>
  <c r="V273" i="8"/>
  <c r="X272" i="8"/>
  <c r="W272" i="8"/>
  <c r="V272" i="8"/>
  <c r="X271" i="8"/>
  <c r="W271" i="8"/>
  <c r="V271" i="8"/>
  <c r="X270" i="8"/>
  <c r="W270" i="8"/>
  <c r="V270" i="8"/>
  <c r="X269" i="8"/>
  <c r="W269" i="8"/>
  <c r="V269" i="8"/>
  <c r="X268" i="8"/>
  <c r="W268" i="8"/>
  <c r="V268" i="8"/>
  <c r="X267" i="8"/>
  <c r="W267" i="8"/>
  <c r="V267" i="8"/>
  <c r="X266" i="8"/>
  <c r="W266" i="8"/>
  <c r="V266" i="8"/>
  <c r="X265" i="8"/>
  <c r="W265" i="8"/>
  <c r="V265" i="8"/>
  <c r="X264" i="8"/>
  <c r="W264" i="8"/>
  <c r="V264" i="8"/>
  <c r="X263" i="8"/>
  <c r="W263" i="8"/>
  <c r="V263" i="8"/>
  <c r="X262" i="8"/>
  <c r="W262" i="8"/>
  <c r="V262" i="8"/>
  <c r="X261" i="8"/>
  <c r="W261" i="8"/>
  <c r="V261" i="8"/>
  <c r="X260" i="8"/>
  <c r="W260" i="8"/>
  <c r="V260" i="8"/>
  <c r="X259" i="8"/>
  <c r="W259" i="8"/>
  <c r="V259" i="8"/>
  <c r="X258" i="8"/>
  <c r="W258" i="8"/>
  <c r="V258" i="8"/>
  <c r="X257" i="8"/>
  <c r="W257" i="8"/>
  <c r="V257" i="8"/>
  <c r="X256" i="8"/>
  <c r="W256" i="8"/>
  <c r="V256" i="8"/>
  <c r="X255" i="8"/>
  <c r="W255" i="8"/>
  <c r="V255" i="8"/>
  <c r="X254" i="8"/>
  <c r="W254" i="8"/>
  <c r="V254" i="8"/>
  <c r="X253" i="8"/>
  <c r="W253" i="8"/>
  <c r="V253" i="8"/>
  <c r="X252" i="8"/>
  <c r="W252" i="8"/>
  <c r="V252" i="8"/>
  <c r="X251" i="8"/>
  <c r="W251" i="8"/>
  <c r="V251" i="8"/>
  <c r="X250" i="8"/>
  <c r="W250" i="8"/>
  <c r="V250" i="8"/>
  <c r="X249" i="8"/>
  <c r="W249" i="8"/>
  <c r="V249" i="8"/>
  <c r="X248" i="8"/>
  <c r="W248" i="8"/>
  <c r="V248" i="8"/>
  <c r="X247" i="8"/>
  <c r="W247" i="8"/>
  <c r="V247" i="8"/>
  <c r="X246" i="8"/>
  <c r="W246" i="8"/>
  <c r="V246" i="8"/>
  <c r="X245" i="8"/>
  <c r="W245" i="8"/>
  <c r="V245" i="8"/>
  <c r="X244" i="8"/>
  <c r="W244" i="8"/>
  <c r="V244" i="8"/>
  <c r="X243" i="8"/>
  <c r="W243" i="8"/>
  <c r="V243" i="8"/>
  <c r="X242" i="8"/>
  <c r="W242" i="8"/>
  <c r="V242" i="8"/>
  <c r="X241" i="8"/>
  <c r="W241" i="8"/>
  <c r="V241" i="8"/>
  <c r="X240" i="8"/>
  <c r="W240" i="8"/>
  <c r="V240" i="8"/>
  <c r="X239" i="8"/>
  <c r="W239" i="8"/>
  <c r="V239" i="8"/>
  <c r="X238" i="8"/>
  <c r="W238" i="8"/>
  <c r="V238" i="8"/>
  <c r="X237" i="8"/>
  <c r="W237" i="8"/>
  <c r="V237" i="8"/>
  <c r="X236" i="8"/>
  <c r="W236" i="8"/>
  <c r="V236" i="8"/>
  <c r="X235" i="8"/>
  <c r="W235" i="8"/>
  <c r="V235" i="8"/>
  <c r="X234" i="8"/>
  <c r="W234" i="8"/>
  <c r="V234" i="8"/>
  <c r="X233" i="8"/>
  <c r="W233" i="8"/>
  <c r="V233" i="8"/>
  <c r="X232" i="8"/>
  <c r="W232" i="8"/>
  <c r="V232" i="8"/>
  <c r="X231" i="8"/>
  <c r="W231" i="8"/>
  <c r="V231" i="8"/>
  <c r="X230" i="8"/>
  <c r="W230" i="8"/>
  <c r="V230" i="8"/>
  <c r="X229" i="8"/>
  <c r="W229" i="8"/>
  <c r="V229" i="8"/>
  <c r="X228" i="8"/>
  <c r="W228" i="8"/>
  <c r="V228" i="8"/>
  <c r="X227" i="8"/>
  <c r="W227" i="8"/>
  <c r="V227" i="8"/>
  <c r="X226" i="8"/>
  <c r="W226" i="8"/>
  <c r="V226" i="8"/>
  <c r="X225" i="8"/>
  <c r="W225" i="8"/>
  <c r="V225" i="8"/>
  <c r="X224" i="8"/>
  <c r="W224" i="8"/>
  <c r="V224" i="8"/>
  <c r="X223" i="8"/>
  <c r="W223" i="8"/>
  <c r="V223" i="8"/>
  <c r="X222" i="8"/>
  <c r="W222" i="8"/>
  <c r="V222" i="8"/>
  <c r="X221" i="8"/>
  <c r="W221" i="8"/>
  <c r="V221" i="8"/>
  <c r="X220" i="8"/>
  <c r="W220" i="8"/>
  <c r="V220" i="8"/>
  <c r="X219" i="8"/>
  <c r="W219" i="8"/>
  <c r="V219" i="8"/>
  <c r="X218" i="8"/>
  <c r="W218" i="8"/>
  <c r="V218" i="8"/>
  <c r="X217" i="8"/>
  <c r="W217" i="8"/>
  <c r="V217" i="8"/>
  <c r="X216" i="8"/>
  <c r="W216" i="8"/>
  <c r="V216" i="8"/>
  <c r="X215" i="8"/>
  <c r="W215" i="8"/>
  <c r="V215" i="8"/>
  <c r="X214" i="8"/>
  <c r="W214" i="8"/>
  <c r="V214" i="8"/>
  <c r="X213" i="8"/>
  <c r="W213" i="8"/>
  <c r="V213" i="8"/>
  <c r="X212" i="8"/>
  <c r="W212" i="8"/>
  <c r="V212" i="8"/>
  <c r="X211" i="8"/>
  <c r="W211" i="8"/>
  <c r="V211" i="8"/>
  <c r="X210" i="8"/>
  <c r="W210" i="8"/>
  <c r="V210" i="8"/>
  <c r="X209" i="8"/>
  <c r="W209" i="8"/>
  <c r="V209" i="8"/>
  <c r="X208" i="8"/>
  <c r="W208" i="8"/>
  <c r="V208" i="8"/>
  <c r="X207" i="8"/>
  <c r="W207" i="8"/>
  <c r="V207" i="8"/>
  <c r="X206" i="8"/>
  <c r="W206" i="8"/>
  <c r="V206" i="8"/>
  <c r="X205" i="8"/>
  <c r="W205" i="8"/>
  <c r="V205" i="8"/>
  <c r="X204" i="8"/>
  <c r="W204" i="8"/>
  <c r="V204" i="8"/>
  <c r="X203" i="8"/>
  <c r="W203" i="8"/>
  <c r="V203" i="8"/>
  <c r="X202" i="8"/>
  <c r="W202" i="8"/>
  <c r="V202" i="8"/>
  <c r="X201" i="8"/>
  <c r="W201" i="8"/>
  <c r="V201" i="8"/>
  <c r="X200" i="8"/>
  <c r="W200" i="8"/>
  <c r="V200" i="8"/>
  <c r="X199" i="8"/>
  <c r="W199" i="8"/>
  <c r="V199" i="8"/>
  <c r="X198" i="8"/>
  <c r="W198" i="8"/>
  <c r="V198" i="8"/>
  <c r="X197" i="8"/>
  <c r="W197" i="8"/>
  <c r="V197" i="8"/>
  <c r="X196" i="8"/>
  <c r="W196" i="8"/>
  <c r="V196" i="8"/>
  <c r="X195" i="8"/>
  <c r="W195" i="8"/>
  <c r="V195" i="8"/>
  <c r="X194" i="8"/>
  <c r="W194" i="8"/>
  <c r="V194" i="8"/>
  <c r="X193" i="8"/>
  <c r="W193" i="8"/>
  <c r="V193" i="8"/>
  <c r="X192" i="8"/>
  <c r="W192" i="8"/>
  <c r="V192" i="8"/>
  <c r="X191" i="8"/>
  <c r="W191" i="8"/>
  <c r="V191" i="8"/>
  <c r="X190" i="8"/>
  <c r="W190" i="8"/>
  <c r="V190" i="8"/>
  <c r="X189" i="8"/>
  <c r="W189" i="8"/>
  <c r="V189" i="8"/>
  <c r="X188" i="8"/>
  <c r="W188" i="8"/>
  <c r="V188" i="8"/>
  <c r="X187" i="8"/>
  <c r="W187" i="8"/>
  <c r="V187" i="8"/>
  <c r="X186" i="8"/>
  <c r="W186" i="8"/>
  <c r="V186" i="8"/>
  <c r="X185" i="8"/>
  <c r="W185" i="8"/>
  <c r="V185" i="8"/>
  <c r="X184" i="8"/>
  <c r="W184" i="8"/>
  <c r="V184" i="8"/>
  <c r="X183" i="8"/>
  <c r="W183" i="8"/>
  <c r="V183" i="8"/>
  <c r="X182" i="8"/>
  <c r="W182" i="8"/>
  <c r="V182" i="8"/>
  <c r="X181" i="8"/>
  <c r="W181" i="8"/>
  <c r="V181" i="8"/>
  <c r="X180" i="8"/>
  <c r="W180" i="8"/>
  <c r="V180" i="8"/>
  <c r="X179" i="8"/>
  <c r="W179" i="8"/>
  <c r="V179" i="8"/>
  <c r="X178" i="8"/>
  <c r="W178" i="8"/>
  <c r="V178" i="8"/>
  <c r="X177" i="8"/>
  <c r="W177" i="8"/>
  <c r="V177" i="8"/>
  <c r="X176" i="8"/>
  <c r="W176" i="8"/>
  <c r="V176" i="8"/>
  <c r="X175" i="8"/>
  <c r="W175" i="8"/>
  <c r="V175" i="8"/>
  <c r="X174" i="8"/>
  <c r="W174" i="8"/>
  <c r="V174" i="8"/>
  <c r="X173" i="8"/>
  <c r="W173" i="8"/>
  <c r="V173" i="8"/>
  <c r="X172" i="8"/>
  <c r="W172" i="8"/>
  <c r="V172" i="8"/>
  <c r="X171" i="8"/>
  <c r="W171" i="8"/>
  <c r="V171" i="8"/>
  <c r="X170" i="8"/>
  <c r="W170" i="8"/>
  <c r="V170" i="8"/>
  <c r="X169" i="8"/>
  <c r="W169" i="8"/>
  <c r="V169" i="8"/>
  <c r="X168" i="8"/>
  <c r="W168" i="8"/>
  <c r="V168" i="8"/>
  <c r="X167" i="8"/>
  <c r="W167" i="8"/>
  <c r="V167" i="8"/>
  <c r="X166" i="8"/>
  <c r="W166" i="8"/>
  <c r="V166" i="8"/>
  <c r="X165" i="8"/>
  <c r="W165" i="8"/>
  <c r="V165" i="8"/>
  <c r="X164" i="8"/>
  <c r="W164" i="8"/>
  <c r="V164" i="8"/>
  <c r="X163" i="8"/>
  <c r="W163" i="8"/>
  <c r="V163" i="8"/>
  <c r="X162" i="8"/>
  <c r="W162" i="8"/>
  <c r="V162" i="8"/>
  <c r="X161" i="8"/>
  <c r="W161" i="8"/>
  <c r="V161" i="8"/>
  <c r="X160" i="8"/>
  <c r="W160" i="8"/>
  <c r="V160" i="8"/>
  <c r="X159" i="8"/>
  <c r="W159" i="8"/>
  <c r="V159" i="8"/>
  <c r="X158" i="8"/>
  <c r="W158" i="8"/>
  <c r="V158" i="8"/>
  <c r="X157" i="8"/>
  <c r="W157" i="8"/>
  <c r="V157" i="8"/>
  <c r="X156" i="8"/>
  <c r="W156" i="8"/>
  <c r="V156" i="8"/>
  <c r="X155" i="8"/>
  <c r="W155" i="8"/>
  <c r="V155" i="8"/>
  <c r="X154" i="8"/>
  <c r="W154" i="8"/>
  <c r="V154" i="8"/>
  <c r="X153" i="8"/>
  <c r="W153" i="8"/>
  <c r="V153" i="8"/>
  <c r="X152" i="8"/>
  <c r="W152" i="8"/>
  <c r="V152" i="8"/>
  <c r="X151" i="8"/>
  <c r="W151" i="8"/>
  <c r="V151" i="8"/>
  <c r="X150" i="8"/>
  <c r="W150" i="8"/>
  <c r="V150" i="8"/>
  <c r="X149" i="8"/>
  <c r="W149" i="8"/>
  <c r="V149" i="8"/>
  <c r="X148" i="8"/>
  <c r="W148" i="8"/>
  <c r="V148" i="8"/>
  <c r="X147" i="8"/>
  <c r="W147" i="8"/>
  <c r="V147" i="8"/>
  <c r="X146" i="8"/>
  <c r="W146" i="8"/>
  <c r="V146" i="8"/>
  <c r="X145" i="8"/>
  <c r="W145" i="8"/>
  <c r="V145" i="8"/>
  <c r="X144" i="8"/>
  <c r="W144" i="8"/>
  <c r="V144" i="8"/>
  <c r="X143" i="8"/>
  <c r="W143" i="8"/>
  <c r="V143" i="8"/>
  <c r="X142" i="8"/>
  <c r="W142" i="8"/>
  <c r="V142" i="8"/>
  <c r="X141" i="8"/>
  <c r="W141" i="8"/>
  <c r="V141" i="8"/>
  <c r="X140" i="8"/>
  <c r="W140" i="8"/>
  <c r="V140" i="8"/>
  <c r="X139" i="8"/>
  <c r="W139" i="8"/>
  <c r="V139" i="8"/>
  <c r="X138" i="8"/>
  <c r="W138" i="8"/>
  <c r="V138" i="8"/>
  <c r="X137" i="8"/>
  <c r="W137" i="8"/>
  <c r="V137" i="8"/>
  <c r="X136" i="8"/>
  <c r="W136" i="8"/>
  <c r="V136" i="8"/>
  <c r="X135" i="8"/>
  <c r="W135" i="8"/>
  <c r="V135" i="8"/>
  <c r="X134" i="8"/>
  <c r="W134" i="8"/>
  <c r="V134" i="8"/>
  <c r="X133" i="8"/>
  <c r="W133" i="8"/>
  <c r="V133" i="8"/>
  <c r="X132" i="8"/>
  <c r="W132" i="8"/>
  <c r="V132" i="8"/>
  <c r="X131" i="8"/>
  <c r="W131" i="8"/>
  <c r="V131" i="8"/>
  <c r="X130" i="8"/>
  <c r="W130" i="8"/>
  <c r="V130" i="8"/>
  <c r="X129" i="8"/>
  <c r="W129" i="8"/>
  <c r="V129" i="8"/>
  <c r="X128" i="8"/>
  <c r="W128" i="8"/>
  <c r="V128" i="8"/>
  <c r="X127" i="8"/>
  <c r="W127" i="8"/>
  <c r="V127" i="8"/>
  <c r="X126" i="8"/>
  <c r="W126" i="8"/>
  <c r="V126" i="8"/>
  <c r="X125" i="8"/>
  <c r="W125" i="8"/>
  <c r="V125" i="8"/>
  <c r="X124" i="8"/>
  <c r="W124" i="8"/>
  <c r="V124" i="8"/>
  <c r="X123" i="8"/>
  <c r="W123" i="8"/>
  <c r="V123" i="8"/>
  <c r="X122" i="8"/>
  <c r="W122" i="8"/>
  <c r="V122" i="8"/>
  <c r="X121" i="8"/>
  <c r="W121" i="8"/>
  <c r="V121" i="8"/>
  <c r="X120" i="8"/>
  <c r="W120" i="8"/>
  <c r="V120" i="8"/>
  <c r="X119" i="8"/>
  <c r="W119" i="8"/>
  <c r="V119" i="8"/>
  <c r="X118" i="8"/>
  <c r="W118" i="8"/>
  <c r="V118" i="8"/>
  <c r="X117" i="8"/>
  <c r="W117" i="8"/>
  <c r="V117" i="8"/>
  <c r="X116" i="8"/>
  <c r="W116" i="8"/>
  <c r="V116" i="8"/>
  <c r="X115" i="8"/>
  <c r="W115" i="8"/>
  <c r="V115" i="8"/>
  <c r="X114" i="8"/>
  <c r="W114" i="8"/>
  <c r="V114" i="8"/>
  <c r="X113" i="8"/>
  <c r="W113" i="8"/>
  <c r="V113" i="8"/>
  <c r="X112" i="8"/>
  <c r="W112" i="8"/>
  <c r="V112" i="8"/>
  <c r="X111" i="8"/>
  <c r="W111" i="8"/>
  <c r="V111" i="8"/>
  <c r="X110" i="8"/>
  <c r="W110" i="8"/>
  <c r="V110" i="8"/>
  <c r="X109" i="8"/>
  <c r="W109" i="8"/>
  <c r="V109" i="8"/>
  <c r="X108" i="8"/>
  <c r="W108" i="8"/>
  <c r="V108" i="8"/>
  <c r="X107" i="8"/>
  <c r="W107" i="8"/>
  <c r="V107" i="8"/>
  <c r="X106" i="8"/>
  <c r="W106" i="8"/>
  <c r="V106" i="8"/>
  <c r="X105" i="8"/>
  <c r="W105" i="8"/>
  <c r="V105" i="8"/>
  <c r="X104" i="8"/>
  <c r="W104" i="8"/>
  <c r="V104" i="8"/>
  <c r="X103" i="8"/>
  <c r="W103" i="8"/>
  <c r="V103" i="8"/>
  <c r="X102" i="8"/>
  <c r="W102" i="8"/>
  <c r="V102" i="8"/>
  <c r="X101" i="8"/>
  <c r="W101" i="8"/>
  <c r="V101" i="8"/>
  <c r="X100" i="8"/>
  <c r="W100" i="8"/>
  <c r="V100" i="8"/>
  <c r="X99" i="8"/>
  <c r="W99" i="8"/>
  <c r="V99" i="8"/>
  <c r="X98" i="8"/>
  <c r="W98" i="8"/>
  <c r="V98" i="8"/>
  <c r="X97" i="8"/>
  <c r="W97" i="8"/>
  <c r="V97" i="8"/>
  <c r="X96" i="8"/>
  <c r="W96" i="8"/>
  <c r="V96" i="8"/>
  <c r="X95" i="8"/>
  <c r="W95" i="8"/>
  <c r="V95" i="8"/>
  <c r="X94" i="8"/>
  <c r="W94" i="8"/>
  <c r="V94" i="8"/>
  <c r="X93" i="8"/>
  <c r="W93" i="8"/>
  <c r="V93" i="8"/>
  <c r="X92" i="8"/>
  <c r="W92" i="8"/>
  <c r="V92" i="8"/>
  <c r="X91" i="8"/>
  <c r="W91" i="8"/>
  <c r="V91" i="8"/>
  <c r="X90" i="8"/>
  <c r="W90" i="8"/>
  <c r="V90" i="8"/>
  <c r="X89" i="8"/>
  <c r="W89" i="8"/>
  <c r="V89" i="8"/>
  <c r="X88" i="8"/>
  <c r="W88" i="8"/>
  <c r="V88" i="8"/>
  <c r="X87" i="8"/>
  <c r="W87" i="8"/>
  <c r="V87" i="8"/>
  <c r="X86" i="8"/>
  <c r="W86" i="8"/>
  <c r="V86" i="8"/>
  <c r="X85" i="8"/>
  <c r="W85" i="8"/>
  <c r="V85" i="8"/>
  <c r="X84" i="8"/>
  <c r="W84" i="8"/>
  <c r="V84" i="8"/>
  <c r="X83" i="8"/>
  <c r="W83" i="8"/>
  <c r="V83" i="8"/>
  <c r="X82" i="8"/>
  <c r="W82" i="8"/>
  <c r="V82" i="8"/>
  <c r="X81" i="8"/>
  <c r="W81" i="8"/>
  <c r="V81" i="8"/>
  <c r="X80" i="8"/>
  <c r="W80" i="8"/>
  <c r="V80" i="8"/>
  <c r="X79" i="8"/>
  <c r="W79" i="8"/>
  <c r="V79" i="8"/>
  <c r="X78" i="8"/>
  <c r="W78" i="8"/>
  <c r="V78" i="8"/>
  <c r="X77" i="8"/>
  <c r="W77" i="8"/>
  <c r="V77" i="8"/>
  <c r="X76" i="8"/>
  <c r="W76" i="8"/>
  <c r="V76" i="8"/>
  <c r="X75" i="8"/>
  <c r="W75" i="8"/>
  <c r="V75" i="8"/>
  <c r="X74" i="8"/>
  <c r="W74" i="8"/>
  <c r="V74" i="8"/>
  <c r="BB71" i="8"/>
  <c r="BA71" i="8"/>
  <c r="AX71" i="8"/>
  <c r="AW71" i="8"/>
  <c r="AT71" i="8"/>
  <c r="AS71" i="8"/>
  <c r="AP71" i="8"/>
  <c r="AO71" i="8"/>
  <c r="AL71" i="8"/>
  <c r="AK71" i="8"/>
  <c r="AH71" i="8"/>
  <c r="AG71" i="8"/>
  <c r="AD71" i="8"/>
  <c r="AC71" i="8"/>
  <c r="Z71" i="8"/>
  <c r="Y71" i="8"/>
  <c r="BB70" i="8"/>
  <c r="BA70" i="8"/>
  <c r="AX70" i="8"/>
  <c r="AW70" i="8"/>
  <c r="AT70" i="8"/>
  <c r="AS70" i="8"/>
  <c r="AP70" i="8"/>
  <c r="AO70" i="8"/>
  <c r="AL70" i="8"/>
  <c r="AK70" i="8"/>
  <c r="AH70" i="8"/>
  <c r="AG70" i="8"/>
  <c r="AD70" i="8"/>
  <c r="AC70" i="8"/>
  <c r="Z70" i="8"/>
  <c r="Y70" i="8"/>
  <c r="BB69" i="8"/>
  <c r="BA69" i="8"/>
  <c r="AX69" i="8"/>
  <c r="AW69" i="8"/>
  <c r="AT69" i="8"/>
  <c r="AS69" i="8"/>
  <c r="AP69" i="8"/>
  <c r="AO69" i="8"/>
  <c r="AL69" i="8"/>
  <c r="AK69" i="8"/>
  <c r="AH69" i="8"/>
  <c r="AG69" i="8"/>
  <c r="AD69" i="8"/>
  <c r="AC69" i="8"/>
  <c r="Z69" i="8"/>
  <c r="Y69" i="8"/>
  <c r="BB68" i="8"/>
  <c r="BA68" i="8"/>
  <c r="AX68" i="8"/>
  <c r="AW68" i="8"/>
  <c r="AT68" i="8"/>
  <c r="AS68" i="8"/>
  <c r="AP68" i="8"/>
  <c r="AO68" i="8"/>
  <c r="AL68" i="8"/>
  <c r="AK68" i="8"/>
  <c r="AH68" i="8"/>
  <c r="AG68" i="8"/>
  <c r="AD68" i="8"/>
  <c r="AC68" i="8"/>
  <c r="Z68" i="8"/>
  <c r="Y68" i="8"/>
  <c r="BB67" i="8"/>
  <c r="BA67" i="8"/>
  <c r="AX67" i="8"/>
  <c r="AW67" i="8"/>
  <c r="AT67" i="8"/>
  <c r="AS67" i="8"/>
  <c r="AP67" i="8"/>
  <c r="AO67" i="8"/>
  <c r="AL67" i="8"/>
  <c r="AK67" i="8"/>
  <c r="AH67" i="8"/>
  <c r="AG67" i="8"/>
  <c r="AD67" i="8"/>
  <c r="AC67" i="8"/>
  <c r="Z67" i="8"/>
  <c r="Y67" i="8"/>
  <c r="BB66" i="8"/>
  <c r="BA66" i="8"/>
  <c r="AX66" i="8"/>
  <c r="AW66" i="8"/>
  <c r="AT66" i="8"/>
  <c r="AS66" i="8"/>
  <c r="AP66" i="8"/>
  <c r="AO66" i="8"/>
  <c r="AL66" i="8"/>
  <c r="AK66" i="8"/>
  <c r="AH66" i="8"/>
  <c r="AG66" i="8"/>
  <c r="AD66" i="8"/>
  <c r="AC66" i="8"/>
  <c r="Z66" i="8"/>
  <c r="Y66" i="8"/>
  <c r="BB65" i="8"/>
  <c r="BA65" i="8"/>
  <c r="AX65" i="8"/>
  <c r="AW65" i="8"/>
  <c r="AT65" i="8"/>
  <c r="AS65" i="8"/>
  <c r="AP65" i="8"/>
  <c r="AO65" i="8"/>
  <c r="AL65" i="8"/>
  <c r="AK65" i="8"/>
  <c r="AH65" i="8"/>
  <c r="AG65" i="8"/>
  <c r="AD65" i="8"/>
  <c r="AC65" i="8"/>
  <c r="Z65" i="8"/>
  <c r="Y65" i="8"/>
  <c r="BB64" i="8"/>
  <c r="BA64" i="8"/>
  <c r="AX64" i="8"/>
  <c r="AW64" i="8"/>
  <c r="AT64" i="8"/>
  <c r="AS64" i="8"/>
  <c r="AP64" i="8"/>
  <c r="AO64" i="8"/>
  <c r="AL64" i="8"/>
  <c r="AK64" i="8"/>
  <c r="AH64" i="8"/>
  <c r="AG64" i="8"/>
  <c r="AD64" i="8"/>
  <c r="AC64" i="8"/>
  <c r="Z64" i="8"/>
  <c r="Y64" i="8"/>
  <c r="BB63" i="8"/>
  <c r="BA63" i="8"/>
  <c r="AX63" i="8"/>
  <c r="AW63" i="8"/>
  <c r="AT63" i="8"/>
  <c r="AS63" i="8"/>
  <c r="AP63" i="8"/>
  <c r="AO63" i="8"/>
  <c r="AL63" i="8"/>
  <c r="AK63" i="8"/>
  <c r="AH63" i="8"/>
  <c r="AG63" i="8"/>
  <c r="AD63" i="8"/>
  <c r="AC63" i="8"/>
  <c r="Z63" i="8"/>
  <c r="Y63" i="8"/>
  <c r="BB62" i="8"/>
  <c r="BA62" i="8"/>
  <c r="AX62" i="8"/>
  <c r="AW62" i="8"/>
  <c r="AT62" i="8"/>
  <c r="AS62" i="8"/>
  <c r="AP62" i="8"/>
  <c r="AO62" i="8"/>
  <c r="AL62" i="8"/>
  <c r="AK62" i="8"/>
  <c r="AH62" i="8"/>
  <c r="AG62" i="8"/>
  <c r="AD62" i="8"/>
  <c r="AC62" i="8"/>
  <c r="Z62" i="8"/>
  <c r="Y62" i="8"/>
  <c r="BB61" i="8"/>
  <c r="BA61" i="8"/>
  <c r="AX61" i="8"/>
  <c r="AW61" i="8"/>
  <c r="AT61" i="8"/>
  <c r="AS61" i="8"/>
  <c r="AP61" i="8"/>
  <c r="AO61" i="8"/>
  <c r="AL61" i="8"/>
  <c r="AK61" i="8"/>
  <c r="AH61" i="8"/>
  <c r="AG61" i="8"/>
  <c r="AD61" i="8"/>
  <c r="AC61" i="8"/>
  <c r="Z61" i="8"/>
  <c r="Y61" i="8"/>
  <c r="BB60" i="8"/>
  <c r="BA60" i="8"/>
  <c r="AX60" i="8"/>
  <c r="AW60" i="8"/>
  <c r="AT60" i="8"/>
  <c r="AS60" i="8"/>
  <c r="AP60" i="8"/>
  <c r="AO60" i="8"/>
  <c r="AL60" i="8"/>
  <c r="AK60" i="8"/>
  <c r="AH60" i="8"/>
  <c r="AG60" i="8"/>
  <c r="AD60" i="8"/>
  <c r="AC60" i="8"/>
  <c r="Z60" i="8"/>
  <c r="Y60" i="8"/>
  <c r="BB59" i="8"/>
  <c r="BA59" i="8"/>
  <c r="AX59" i="8"/>
  <c r="AW59" i="8"/>
  <c r="AT59" i="8"/>
  <c r="AS59" i="8"/>
  <c r="AP59" i="8"/>
  <c r="AO59" i="8"/>
  <c r="AL59" i="8"/>
  <c r="AK59" i="8"/>
  <c r="AH59" i="8"/>
  <c r="AG59" i="8"/>
  <c r="AD59" i="8"/>
  <c r="AC59" i="8"/>
  <c r="Z59" i="8"/>
  <c r="Y59" i="8"/>
  <c r="BB58" i="8"/>
  <c r="BA58" i="8"/>
  <c r="AX58" i="8"/>
  <c r="AW58" i="8"/>
  <c r="AT58" i="8"/>
  <c r="AS58" i="8"/>
  <c r="AP58" i="8"/>
  <c r="AO58" i="8"/>
  <c r="AL58" i="8"/>
  <c r="AK58" i="8"/>
  <c r="AH58" i="8"/>
  <c r="AG58" i="8"/>
  <c r="AD58" i="8"/>
  <c r="AC58" i="8"/>
  <c r="Z58" i="8"/>
  <c r="Y58" i="8"/>
  <c r="BB57" i="8"/>
  <c r="BA57" i="8"/>
  <c r="AX57" i="8"/>
  <c r="AW57" i="8"/>
  <c r="AT57" i="8"/>
  <c r="AS57" i="8"/>
  <c r="AP57" i="8"/>
  <c r="AO57" i="8"/>
  <c r="AL57" i="8"/>
  <c r="AK57" i="8"/>
  <c r="AH57" i="8"/>
  <c r="AG57" i="8"/>
  <c r="AD57" i="8"/>
  <c r="AC57" i="8"/>
  <c r="Z57" i="8"/>
  <c r="Y57" i="8"/>
  <c r="BB56" i="8"/>
  <c r="BA56" i="8"/>
  <c r="AX56" i="8"/>
  <c r="AW56" i="8"/>
  <c r="AT56" i="8"/>
  <c r="AS56" i="8"/>
  <c r="AP56" i="8"/>
  <c r="AO56" i="8"/>
  <c r="AL56" i="8"/>
  <c r="AK56" i="8"/>
  <c r="AH56" i="8"/>
  <c r="AG56" i="8"/>
  <c r="AD56" i="8"/>
  <c r="AC56" i="8"/>
  <c r="Z56" i="8"/>
  <c r="Y56" i="8"/>
  <c r="BB55" i="8"/>
  <c r="BA55" i="8"/>
  <c r="AX55" i="8"/>
  <c r="AW55" i="8"/>
  <c r="AT55" i="8"/>
  <c r="AS55" i="8"/>
  <c r="AP55" i="8"/>
  <c r="AO55" i="8"/>
  <c r="AL55" i="8"/>
  <c r="AK55" i="8"/>
  <c r="AH55" i="8"/>
  <c r="AG55" i="8"/>
  <c r="AD55" i="8"/>
  <c r="AC55" i="8"/>
  <c r="Z55" i="8"/>
  <c r="Y55" i="8"/>
  <c r="BB54" i="8"/>
  <c r="BA54" i="8"/>
  <c r="AX54" i="8"/>
  <c r="AW54" i="8"/>
  <c r="AT54" i="8"/>
  <c r="AS54" i="8"/>
  <c r="AP54" i="8"/>
  <c r="AO54" i="8"/>
  <c r="AL54" i="8"/>
  <c r="AK54" i="8"/>
  <c r="AH54" i="8"/>
  <c r="AG54" i="8"/>
  <c r="AD54" i="8"/>
  <c r="AC54" i="8"/>
  <c r="Z54" i="8"/>
  <c r="Y54" i="8"/>
  <c r="BB53" i="8"/>
  <c r="BA53" i="8"/>
  <c r="AX53" i="8"/>
  <c r="AW53" i="8"/>
  <c r="AT53" i="8"/>
  <c r="AS53" i="8"/>
  <c r="AP53" i="8"/>
  <c r="AO53" i="8"/>
  <c r="AL53" i="8"/>
  <c r="AK53" i="8"/>
  <c r="AH53" i="8"/>
  <c r="AG53" i="8"/>
  <c r="AD53" i="8"/>
  <c r="AC53" i="8"/>
  <c r="Z53" i="8"/>
  <c r="Y53" i="8"/>
  <c r="BB52" i="8"/>
  <c r="BA52" i="8"/>
  <c r="AX52" i="8"/>
  <c r="AW52" i="8"/>
  <c r="AT52" i="8"/>
  <c r="AS52" i="8"/>
  <c r="AP52" i="8"/>
  <c r="AO52" i="8"/>
  <c r="AL52" i="8"/>
  <c r="AK52" i="8"/>
  <c r="AH52" i="8"/>
  <c r="AG52" i="8"/>
  <c r="AD52" i="8"/>
  <c r="AC52" i="8"/>
  <c r="Z52" i="8"/>
  <c r="Y52" i="8"/>
  <c r="BB51" i="8"/>
  <c r="BA51" i="8"/>
  <c r="AX51" i="8"/>
  <c r="AW51" i="8"/>
  <c r="AT51" i="8"/>
  <c r="AS51" i="8"/>
  <c r="AP51" i="8"/>
  <c r="AO51" i="8"/>
  <c r="AL51" i="8"/>
  <c r="AK51" i="8"/>
  <c r="AH51" i="8"/>
  <c r="AG51" i="8"/>
  <c r="AD51" i="8"/>
  <c r="AC51" i="8"/>
  <c r="Z51" i="8"/>
  <c r="Y51" i="8"/>
  <c r="BB50" i="8"/>
  <c r="BA50" i="8"/>
  <c r="AX50" i="8"/>
  <c r="AW50" i="8"/>
  <c r="AT50" i="8"/>
  <c r="AS50" i="8"/>
  <c r="AP50" i="8"/>
  <c r="AO50" i="8"/>
  <c r="AL50" i="8"/>
  <c r="AK50" i="8"/>
  <c r="AH50" i="8"/>
  <c r="AG50" i="8"/>
  <c r="AD50" i="8"/>
  <c r="AC50" i="8"/>
  <c r="Z50" i="8"/>
  <c r="Y50" i="8"/>
  <c r="BB49" i="8"/>
  <c r="BA49" i="8"/>
  <c r="AX49" i="8"/>
  <c r="AW49" i="8"/>
  <c r="AT49" i="8"/>
  <c r="AS49" i="8"/>
  <c r="AP49" i="8"/>
  <c r="AO49" i="8"/>
  <c r="AL49" i="8"/>
  <c r="AK49" i="8"/>
  <c r="AH49" i="8"/>
  <c r="AG49" i="8"/>
  <c r="AD49" i="8"/>
  <c r="AC49" i="8"/>
  <c r="Z49" i="8"/>
  <c r="Y49" i="8"/>
  <c r="BB48" i="8"/>
  <c r="BA48" i="8"/>
  <c r="AX48" i="8"/>
  <c r="AW48" i="8"/>
  <c r="AT48" i="8"/>
  <c r="AS48" i="8"/>
  <c r="AP48" i="8"/>
  <c r="AO48" i="8"/>
  <c r="AL48" i="8"/>
  <c r="AK48" i="8"/>
  <c r="AH48" i="8"/>
  <c r="AG48" i="8"/>
  <c r="AD48" i="8"/>
  <c r="AC48" i="8"/>
  <c r="Z48" i="8"/>
  <c r="Y48" i="8"/>
  <c r="BB47" i="8"/>
  <c r="BA47" i="8"/>
  <c r="AX47" i="8"/>
  <c r="AW47" i="8"/>
  <c r="AT47" i="8"/>
  <c r="AS47" i="8"/>
  <c r="AP47" i="8"/>
  <c r="AO47" i="8"/>
  <c r="AL47" i="8"/>
  <c r="AK47" i="8"/>
  <c r="AH47" i="8"/>
  <c r="AG47" i="8"/>
  <c r="AD47" i="8"/>
  <c r="AC47" i="8"/>
  <c r="Z47" i="8"/>
  <c r="Y47" i="8"/>
  <c r="BB46" i="8"/>
  <c r="BA46" i="8"/>
  <c r="AX46" i="8"/>
  <c r="AW46" i="8"/>
  <c r="AT46" i="8"/>
  <c r="AS46" i="8"/>
  <c r="AP46" i="8"/>
  <c r="AO46" i="8"/>
  <c r="AL46" i="8"/>
  <c r="AK46" i="8"/>
  <c r="AH46" i="8"/>
  <c r="AG46" i="8"/>
  <c r="AD46" i="8"/>
  <c r="AC46" i="8"/>
  <c r="Z46" i="8"/>
  <c r="Y46" i="8"/>
  <c r="BB45" i="8"/>
  <c r="BA45" i="8"/>
  <c r="AX45" i="8"/>
  <c r="AW45" i="8"/>
  <c r="AT45" i="8"/>
  <c r="AS45" i="8"/>
  <c r="AP45" i="8"/>
  <c r="AO45" i="8"/>
  <c r="AL45" i="8"/>
  <c r="AK45" i="8"/>
  <c r="AH45" i="8"/>
  <c r="AG45" i="8"/>
  <c r="AD45" i="8"/>
  <c r="AC45" i="8"/>
  <c r="Z45" i="8"/>
  <c r="Y45" i="8"/>
  <c r="BB44" i="8"/>
  <c r="BA44" i="8"/>
  <c r="AX44" i="8"/>
  <c r="AW44" i="8"/>
  <c r="AT44" i="8"/>
  <c r="AS44" i="8"/>
  <c r="AP44" i="8"/>
  <c r="AO44" i="8"/>
  <c r="AL44" i="8"/>
  <c r="AK44" i="8"/>
  <c r="AH44" i="8"/>
  <c r="AG44" i="8"/>
  <c r="AD44" i="8"/>
  <c r="AC44" i="8"/>
  <c r="Z44" i="8"/>
  <c r="Y44" i="8"/>
  <c r="BB43" i="8"/>
  <c r="BA43" i="8"/>
  <c r="AX43" i="8"/>
  <c r="AW43" i="8"/>
  <c r="AT43" i="8"/>
  <c r="AS43" i="8"/>
  <c r="AP43" i="8"/>
  <c r="AO43" i="8"/>
  <c r="AL43" i="8"/>
  <c r="AK43" i="8"/>
  <c r="AH43" i="8"/>
  <c r="AG43" i="8"/>
  <c r="AD43" i="8"/>
  <c r="AC43" i="8"/>
  <c r="Z43" i="8"/>
  <c r="Y43" i="8"/>
  <c r="BB42" i="8"/>
  <c r="BA42" i="8"/>
  <c r="AX42" i="8"/>
  <c r="AW42" i="8"/>
  <c r="AT42" i="8"/>
  <c r="AS42" i="8"/>
  <c r="AP42" i="8"/>
  <c r="AO42" i="8"/>
  <c r="AL42" i="8"/>
  <c r="AK42" i="8"/>
  <c r="AH42" i="8"/>
  <c r="AG42" i="8"/>
  <c r="AD42" i="8"/>
  <c r="AC42" i="8"/>
  <c r="Z42" i="8"/>
  <c r="Y42" i="8"/>
  <c r="BB41" i="8"/>
  <c r="BA41" i="8"/>
  <c r="AX41" i="8"/>
  <c r="AW41" i="8"/>
  <c r="AT41" i="8"/>
  <c r="AS41" i="8"/>
  <c r="AP41" i="8"/>
  <c r="AO41" i="8"/>
  <c r="AL41" i="8"/>
  <c r="AK41" i="8"/>
  <c r="AH41" i="8"/>
  <c r="AG41" i="8"/>
  <c r="AD41" i="8"/>
  <c r="AC41" i="8"/>
  <c r="Z41" i="8"/>
  <c r="Y41" i="8"/>
  <c r="BB40" i="8"/>
  <c r="BA40" i="8"/>
  <c r="AX40" i="8"/>
  <c r="AW40" i="8"/>
  <c r="AT40" i="8"/>
  <c r="AS40" i="8"/>
  <c r="AP40" i="8"/>
  <c r="AO40" i="8"/>
  <c r="AL40" i="8"/>
  <c r="AK40" i="8"/>
  <c r="AH40" i="8"/>
  <c r="AG40" i="8"/>
  <c r="AD40" i="8"/>
  <c r="AC40" i="8"/>
  <c r="Z40" i="8"/>
  <c r="Y40" i="8"/>
  <c r="BB39" i="8"/>
  <c r="BA39" i="8"/>
  <c r="AX39" i="8"/>
  <c r="AW39" i="8"/>
  <c r="AT39" i="8"/>
  <c r="AS39" i="8"/>
  <c r="AP39" i="8"/>
  <c r="AO39" i="8"/>
  <c r="AL39" i="8"/>
  <c r="AK39" i="8"/>
  <c r="AH39" i="8"/>
  <c r="AG39" i="8"/>
  <c r="AD39" i="8"/>
  <c r="AC39" i="8"/>
  <c r="Z39" i="8"/>
  <c r="Y39" i="8"/>
  <c r="BB38" i="8"/>
  <c r="BA38" i="8"/>
  <c r="AX38" i="8"/>
  <c r="AW38" i="8"/>
  <c r="AT38" i="8"/>
  <c r="AS38" i="8"/>
  <c r="AP38" i="8"/>
  <c r="AO38" i="8"/>
  <c r="AL38" i="8"/>
  <c r="AK38" i="8"/>
  <c r="AH38" i="8"/>
  <c r="AG38" i="8"/>
  <c r="AD38" i="8"/>
  <c r="AC38" i="8"/>
  <c r="Z38" i="8"/>
  <c r="Y38" i="8"/>
  <c r="BB37" i="8"/>
  <c r="BA37" i="8"/>
  <c r="AX37" i="8"/>
  <c r="AW37" i="8"/>
  <c r="AT37" i="8"/>
  <c r="AS37" i="8"/>
  <c r="AP37" i="8"/>
  <c r="AO37" i="8"/>
  <c r="AL37" i="8"/>
  <c r="AK37" i="8"/>
  <c r="AH37" i="8"/>
  <c r="AG37" i="8"/>
  <c r="AD37" i="8"/>
  <c r="AC37" i="8"/>
  <c r="Z37" i="8"/>
  <c r="Y37" i="8"/>
  <c r="BB36" i="8"/>
  <c r="BA36" i="8"/>
  <c r="AX36" i="8"/>
  <c r="AW36" i="8"/>
  <c r="AT36" i="8"/>
  <c r="AS36" i="8"/>
  <c r="AP36" i="8"/>
  <c r="AO36" i="8"/>
  <c r="AL36" i="8"/>
  <c r="AK36" i="8"/>
  <c r="AH36" i="8"/>
  <c r="AG36" i="8"/>
  <c r="AD36" i="8"/>
  <c r="AC36" i="8"/>
  <c r="Z36" i="8"/>
  <c r="Y36" i="8"/>
  <c r="BB35" i="8"/>
  <c r="BA35" i="8"/>
  <c r="AX35" i="8"/>
  <c r="AW35" i="8"/>
  <c r="AT35" i="8"/>
  <c r="AS35" i="8"/>
  <c r="AP35" i="8"/>
  <c r="AO35" i="8"/>
  <c r="AL35" i="8"/>
  <c r="AK35" i="8"/>
  <c r="AH35" i="8"/>
  <c r="AG35" i="8"/>
  <c r="AD35" i="8"/>
  <c r="AC35" i="8"/>
  <c r="Z35" i="8"/>
  <c r="Y35" i="8"/>
  <c r="BB34" i="8"/>
  <c r="BA34" i="8"/>
  <c r="AX34" i="8"/>
  <c r="AW34" i="8"/>
  <c r="AT34" i="8"/>
  <c r="AS34" i="8"/>
  <c r="AP34" i="8"/>
  <c r="AO34" i="8"/>
  <c r="AL34" i="8"/>
  <c r="AK34" i="8"/>
  <c r="AH34" i="8"/>
  <c r="AG34" i="8"/>
  <c r="AD34" i="8"/>
  <c r="AC34" i="8"/>
  <c r="Z34" i="8"/>
  <c r="Y34" i="8"/>
  <c r="BB33" i="8"/>
  <c r="BA33" i="8"/>
  <c r="AX33" i="8"/>
  <c r="AW33" i="8"/>
  <c r="AT33" i="8"/>
  <c r="AS33" i="8"/>
  <c r="AP33" i="8"/>
  <c r="AO33" i="8"/>
  <c r="AL33" i="8"/>
  <c r="AK33" i="8"/>
  <c r="AH33" i="8"/>
  <c r="AG33" i="8"/>
  <c r="AD33" i="8"/>
  <c r="AC33" i="8"/>
  <c r="Z33" i="8"/>
  <c r="Y33" i="8"/>
  <c r="BB32" i="8"/>
  <c r="BA32" i="8"/>
  <c r="AX32" i="8"/>
  <c r="AW32" i="8"/>
  <c r="AT32" i="8"/>
  <c r="AS32" i="8"/>
  <c r="AP32" i="8"/>
  <c r="AO32" i="8"/>
  <c r="AL32" i="8"/>
  <c r="AK32" i="8"/>
  <c r="AH32" i="8"/>
  <c r="AG32" i="8"/>
  <c r="AD32" i="8"/>
  <c r="AC32" i="8"/>
  <c r="Z32" i="8"/>
  <c r="Y32" i="8"/>
  <c r="BB31" i="8"/>
  <c r="BA31" i="8"/>
  <c r="AX31" i="8"/>
  <c r="AW31" i="8"/>
  <c r="AT31" i="8"/>
  <c r="AS31" i="8"/>
  <c r="AP31" i="8"/>
  <c r="AO31" i="8"/>
  <c r="AL31" i="8"/>
  <c r="AK31" i="8"/>
  <c r="AH31" i="8"/>
  <c r="AG31" i="8"/>
  <c r="AD31" i="8"/>
  <c r="AC31" i="8"/>
  <c r="Z31" i="8"/>
  <c r="Y31" i="8"/>
  <c r="BB30" i="8"/>
  <c r="BA30" i="8"/>
  <c r="AX30" i="8"/>
  <c r="AW30" i="8"/>
  <c r="AT30" i="8"/>
  <c r="AS30" i="8"/>
  <c r="AP30" i="8"/>
  <c r="AO30" i="8"/>
  <c r="AL30" i="8"/>
  <c r="AK30" i="8"/>
  <c r="AH30" i="8"/>
  <c r="AG30" i="8"/>
  <c r="AD30" i="8"/>
  <c r="AC30" i="8"/>
  <c r="Z30" i="8"/>
  <c r="Y30" i="8"/>
  <c r="BB29" i="8"/>
  <c r="BA29" i="8"/>
  <c r="AX29" i="8"/>
  <c r="AW29" i="8"/>
  <c r="AT29" i="8"/>
  <c r="AS29" i="8"/>
  <c r="AP29" i="8"/>
  <c r="AO29" i="8"/>
  <c r="AL29" i="8"/>
  <c r="AK29" i="8"/>
  <c r="AH29" i="8"/>
  <c r="AG29" i="8"/>
  <c r="AD29" i="8"/>
  <c r="AC29" i="8"/>
  <c r="Z29" i="8"/>
  <c r="Y29" i="8"/>
  <c r="BB28" i="8"/>
  <c r="BA28" i="8"/>
  <c r="AX28" i="8"/>
  <c r="AW28" i="8"/>
  <c r="AT28" i="8"/>
  <c r="AS28" i="8"/>
  <c r="AP28" i="8"/>
  <c r="AO28" i="8"/>
  <c r="AL28" i="8"/>
  <c r="AK28" i="8"/>
  <c r="AH28" i="8"/>
  <c r="AG28" i="8"/>
  <c r="AD28" i="8"/>
  <c r="AC28" i="8"/>
  <c r="Z28" i="8"/>
  <c r="Y28" i="8"/>
  <c r="BB27" i="8"/>
  <c r="BA27" i="8"/>
  <c r="AX27" i="8"/>
  <c r="AW27" i="8"/>
  <c r="AT27" i="8"/>
  <c r="AS27" i="8"/>
  <c r="AP27" i="8"/>
  <c r="AO27" i="8"/>
  <c r="AL27" i="8"/>
  <c r="AK27" i="8"/>
  <c r="AH27" i="8"/>
  <c r="AG27" i="8"/>
  <c r="AD27" i="8"/>
  <c r="AC27" i="8"/>
  <c r="Z27" i="8"/>
  <c r="Y27" i="8"/>
  <c r="BB26" i="8"/>
  <c r="BA26" i="8"/>
  <c r="AX26" i="8"/>
  <c r="AW26" i="8"/>
  <c r="AT26" i="8"/>
  <c r="AS26" i="8"/>
  <c r="AP26" i="8"/>
  <c r="AO26" i="8"/>
  <c r="AL26" i="8"/>
  <c r="AK26" i="8"/>
  <c r="AH26" i="8"/>
  <c r="AG26" i="8"/>
  <c r="AD26" i="8"/>
  <c r="AC26" i="8"/>
  <c r="Z26" i="8"/>
  <c r="Y26" i="8"/>
  <c r="BB25" i="8"/>
  <c r="BA25" i="8"/>
  <c r="AX25" i="8"/>
  <c r="AW25" i="8"/>
  <c r="AT25" i="8"/>
  <c r="AS25" i="8"/>
  <c r="AP25" i="8"/>
  <c r="AO25" i="8"/>
  <c r="AL25" i="8"/>
  <c r="AK25" i="8"/>
  <c r="AH25" i="8"/>
  <c r="AG25" i="8"/>
  <c r="AD25" i="8"/>
  <c r="AC25" i="8"/>
  <c r="Z25" i="8"/>
  <c r="Y25" i="8"/>
  <c r="BB24" i="8"/>
  <c r="BA24" i="8"/>
  <c r="AX24" i="8"/>
  <c r="AW24" i="8"/>
  <c r="AT24" i="8"/>
  <c r="AS24" i="8"/>
  <c r="AP24" i="8"/>
  <c r="AO24" i="8"/>
  <c r="AL24" i="8"/>
  <c r="AK24" i="8"/>
  <c r="AH24" i="8"/>
  <c r="AG24" i="8"/>
  <c r="AD24" i="8"/>
  <c r="AC24" i="8"/>
  <c r="Z24" i="8"/>
  <c r="Y24" i="8"/>
  <c r="BB23" i="8"/>
  <c r="BA23" i="8"/>
  <c r="AX23" i="8"/>
  <c r="AW23" i="8"/>
  <c r="AT23" i="8"/>
  <c r="AS23" i="8"/>
  <c r="AP23" i="8"/>
  <c r="AO23" i="8"/>
  <c r="AL23" i="8"/>
  <c r="AK23" i="8"/>
  <c r="AH23" i="8"/>
  <c r="AG23" i="8"/>
  <c r="AD23" i="8"/>
  <c r="AC23" i="8"/>
  <c r="Z23" i="8"/>
  <c r="Y23" i="8"/>
  <c r="BB22" i="8"/>
  <c r="BA22" i="8"/>
  <c r="AX22" i="8"/>
  <c r="AW22" i="8"/>
  <c r="AT22" i="8"/>
  <c r="AS22" i="8"/>
  <c r="AP22" i="8"/>
  <c r="AO22" i="8"/>
  <c r="AL22" i="8"/>
  <c r="AK22" i="8"/>
  <c r="AH22" i="8"/>
  <c r="AG22" i="8"/>
  <c r="AD22" i="8"/>
  <c r="AC22" i="8"/>
  <c r="Z22" i="8"/>
  <c r="Y22" i="8"/>
  <c r="BB21" i="8"/>
  <c r="BA21" i="8"/>
  <c r="AX21" i="8"/>
  <c r="AW21" i="8"/>
  <c r="AT21" i="8"/>
  <c r="AS21" i="8"/>
  <c r="AP21" i="8"/>
  <c r="AO21" i="8"/>
  <c r="AL21" i="8"/>
  <c r="AK21" i="8"/>
  <c r="AH21" i="8"/>
  <c r="AG21" i="8"/>
  <c r="AD21" i="8"/>
  <c r="AC21" i="8"/>
  <c r="Z21" i="8"/>
  <c r="Y21" i="8"/>
  <c r="BB20" i="8"/>
  <c r="BA20" i="8"/>
  <c r="AX20" i="8"/>
  <c r="AW20" i="8"/>
  <c r="AT20" i="8"/>
  <c r="AS20" i="8"/>
  <c r="AP20" i="8"/>
  <c r="AO20" i="8"/>
  <c r="AL20" i="8"/>
  <c r="AK20" i="8"/>
  <c r="AH20" i="8"/>
  <c r="AG20" i="8"/>
  <c r="AD20" i="8"/>
  <c r="AC20" i="8"/>
  <c r="Z20" i="8"/>
  <c r="Y20" i="8"/>
  <c r="BB19" i="8"/>
  <c r="BA19" i="8"/>
  <c r="AX19" i="8"/>
  <c r="AW19" i="8"/>
  <c r="AT19" i="8"/>
  <c r="AS19" i="8"/>
  <c r="AP19" i="8"/>
  <c r="AO19" i="8"/>
  <c r="AL19" i="8"/>
  <c r="AK19" i="8"/>
  <c r="AH19" i="8"/>
  <c r="AG19" i="8"/>
  <c r="AD19" i="8"/>
  <c r="AC19" i="8"/>
  <c r="Z19" i="8"/>
  <c r="Y19" i="8"/>
  <c r="BB18" i="8"/>
  <c r="BA18" i="8"/>
  <c r="AX18" i="8"/>
  <c r="AW18" i="8"/>
  <c r="AT18" i="8"/>
  <c r="AS18" i="8"/>
  <c r="AP18" i="8"/>
  <c r="AO18" i="8"/>
  <c r="AL18" i="8"/>
  <c r="AK18" i="8"/>
  <c r="AH18" i="8"/>
  <c r="AG18" i="8"/>
  <c r="AD18" i="8"/>
  <c r="AC18" i="8"/>
  <c r="Z18" i="8"/>
  <c r="Y18" i="8"/>
  <c r="BB17" i="8"/>
  <c r="BA17" i="8"/>
  <c r="AX17" i="8"/>
  <c r="AW17" i="8"/>
  <c r="AT17" i="8"/>
  <c r="AS17" i="8"/>
  <c r="AP17" i="8"/>
  <c r="AO17" i="8"/>
  <c r="AL17" i="8"/>
  <c r="AK17" i="8"/>
  <c r="AH17" i="8"/>
  <c r="AG17" i="8"/>
  <c r="AD17" i="8"/>
  <c r="AC17" i="8"/>
  <c r="Z17" i="8"/>
  <c r="Y17" i="8"/>
  <c r="BB16" i="8"/>
  <c r="BA16" i="8"/>
  <c r="AX16" i="8"/>
  <c r="AW16" i="8"/>
  <c r="AT16" i="8"/>
  <c r="AS16" i="8"/>
  <c r="AP16" i="8"/>
  <c r="AO16" i="8"/>
  <c r="AL16" i="8"/>
  <c r="AK16" i="8"/>
  <c r="AH16" i="8"/>
  <c r="AG16" i="8"/>
  <c r="AD16" i="8"/>
  <c r="AC16" i="8"/>
  <c r="Z16" i="8"/>
  <c r="Y16" i="8"/>
  <c r="BB15" i="8"/>
  <c r="BA15" i="8"/>
  <c r="AX15" i="8"/>
  <c r="AW15" i="8"/>
  <c r="AT15" i="8"/>
  <c r="AS15" i="8"/>
  <c r="AP15" i="8"/>
  <c r="AO15" i="8"/>
  <c r="AL15" i="8"/>
  <c r="AK15" i="8"/>
  <c r="AH15" i="8"/>
  <c r="AG15" i="8"/>
  <c r="AD15" i="8"/>
  <c r="AC15" i="8"/>
  <c r="Z15" i="8"/>
  <c r="Y15" i="8"/>
  <c r="BB14" i="8"/>
  <c r="BA14" i="8"/>
  <c r="AX14" i="8"/>
  <c r="AW14" i="8"/>
  <c r="AT14" i="8"/>
  <c r="AS14" i="8"/>
  <c r="AP14" i="8"/>
  <c r="AO14" i="8"/>
  <c r="AL14" i="8"/>
  <c r="AK14" i="8"/>
  <c r="AH14" i="8"/>
  <c r="AG14" i="8"/>
  <c r="AD14" i="8"/>
  <c r="AC14" i="8"/>
  <c r="Z14" i="8"/>
  <c r="Y14" i="8"/>
  <c r="BB13" i="8"/>
  <c r="BA13" i="8"/>
  <c r="AX13" i="8"/>
  <c r="AW13" i="8"/>
  <c r="AT13" i="8"/>
  <c r="AS13" i="8"/>
  <c r="AP13" i="8"/>
  <c r="AO13" i="8"/>
  <c r="AL13" i="8"/>
  <c r="AK13" i="8"/>
  <c r="AH13" i="8"/>
  <c r="AG13" i="8"/>
  <c r="AD13" i="8"/>
  <c r="AC13" i="8"/>
  <c r="Z13" i="8"/>
  <c r="Y13" i="8"/>
  <c r="BB12" i="8"/>
  <c r="BA12" i="8"/>
  <c r="AX12" i="8"/>
  <c r="AW12" i="8"/>
  <c r="AT12" i="8"/>
  <c r="AS12" i="8"/>
  <c r="AP12" i="8"/>
  <c r="AO12" i="8"/>
  <c r="AL12" i="8"/>
  <c r="AK12" i="8"/>
  <c r="AH12" i="8"/>
  <c r="AG12" i="8"/>
  <c r="AD12" i="8"/>
  <c r="AC12" i="8"/>
  <c r="Z12" i="8"/>
  <c r="Y12" i="8"/>
  <c r="BB11" i="8"/>
  <c r="BA11" i="8"/>
  <c r="AX11" i="8"/>
  <c r="AW11" i="8"/>
  <c r="AT11" i="8"/>
  <c r="AS11" i="8"/>
  <c r="AP11" i="8"/>
  <c r="AO11" i="8"/>
  <c r="AL11" i="8"/>
  <c r="AK11" i="8"/>
  <c r="AH11" i="8"/>
  <c r="AG11" i="8"/>
  <c r="AD11" i="8"/>
  <c r="AC11" i="8"/>
  <c r="Z11" i="8"/>
  <c r="Y11" i="8"/>
  <c r="BB10" i="8"/>
  <c r="BA10" i="8"/>
  <c r="AX10" i="8"/>
  <c r="AW10" i="8"/>
  <c r="AT10" i="8"/>
  <c r="AS10" i="8"/>
  <c r="AP10" i="8"/>
  <c r="AO10" i="8"/>
  <c r="AL10" i="8"/>
  <c r="AK10" i="8"/>
  <c r="AH10" i="8"/>
  <c r="AG10" i="8"/>
  <c r="AD10" i="8"/>
  <c r="AC10" i="8"/>
  <c r="Z10" i="8"/>
  <c r="Y10" i="8"/>
  <c r="BB9" i="8"/>
  <c r="BA9" i="8"/>
  <c r="AX9" i="8"/>
  <c r="AW9" i="8"/>
  <c r="AT9" i="8"/>
  <c r="AS9" i="8"/>
  <c r="AP9" i="8"/>
  <c r="AO9" i="8"/>
  <c r="AL9" i="8"/>
  <c r="AK9" i="8"/>
  <c r="AH9" i="8"/>
  <c r="AG9" i="8"/>
  <c r="AD9" i="8"/>
  <c r="AC9" i="8"/>
  <c r="Z9" i="8"/>
  <c r="Y9" i="8"/>
  <c r="BB8" i="8"/>
  <c r="BA8" i="8"/>
  <c r="AX8" i="8"/>
  <c r="AW8" i="8"/>
  <c r="AT8" i="8"/>
  <c r="AS8" i="8"/>
  <c r="AP8" i="8"/>
  <c r="AO8" i="8"/>
  <c r="AL8" i="8"/>
  <c r="AK8" i="8"/>
  <c r="AH8" i="8"/>
  <c r="AG8" i="8"/>
  <c r="AD8" i="8"/>
  <c r="AC8" i="8"/>
  <c r="Z8" i="8"/>
  <c r="Y8" i="8"/>
  <c r="U49" i="8"/>
  <c r="V37" i="8"/>
  <c r="V67" i="8"/>
  <c r="V60" i="8"/>
  <c r="U48" i="8"/>
  <c r="U56" i="8"/>
  <c r="V41" i="8"/>
  <c r="V70" i="8"/>
  <c r="V62" i="8"/>
  <c r="U24" i="8"/>
  <c r="V23" i="8"/>
  <c r="V22" i="8"/>
  <c r="U62" i="8"/>
  <c r="V59" i="8"/>
  <c r="U14" i="8"/>
  <c r="U25" i="8"/>
  <c r="V64" i="8"/>
  <c r="V45" i="8"/>
  <c r="U26" i="8"/>
  <c r="U33" i="8"/>
  <c r="U51" i="8"/>
  <c r="U59" i="8"/>
  <c r="U67" i="8"/>
  <c r="V63" i="8"/>
  <c r="V50" i="8"/>
  <c r="U69" i="8"/>
  <c r="U57" i="8"/>
  <c r="U23" i="8"/>
  <c r="U19" i="8"/>
  <c r="V24" i="8"/>
  <c r="U68" i="8"/>
  <c r="U66" i="8"/>
  <c r="V49" i="8"/>
  <c r="U16" i="8"/>
  <c r="U41" i="8"/>
  <c r="U54" i="8"/>
  <c r="U35" i="8"/>
  <c r="V57" i="8"/>
  <c r="V65" i="8"/>
  <c r="V18" i="8"/>
  <c r="U9" i="8"/>
  <c r="U43" i="8"/>
  <c r="U12" i="8"/>
  <c r="V29" i="8"/>
  <c r="U38" i="8"/>
  <c r="U50" i="8"/>
  <c r="V44" i="8"/>
  <c r="V17" i="8"/>
  <c r="V9" i="8"/>
  <c r="U27" i="8"/>
  <c r="U21" i="8"/>
  <c r="U15" i="8"/>
  <c r="U42" i="8"/>
  <c r="V42" i="8"/>
  <c r="V47" i="8"/>
  <c r="U29" i="8"/>
  <c r="U32" i="8"/>
  <c r="V8" i="8"/>
  <c r="V31" i="8"/>
  <c r="V48" i="8"/>
  <c r="U71" i="8"/>
  <c r="U44" i="8"/>
  <c r="V14" i="8"/>
  <c r="V27" i="8"/>
  <c r="V34" i="8"/>
  <c r="V28" i="8"/>
  <c r="U53" i="8"/>
  <c r="U58" i="8"/>
  <c r="V58" i="8"/>
  <c r="U65" i="8"/>
  <c r="U30" i="8"/>
  <c r="V21" i="8"/>
  <c r="U18" i="8"/>
  <c r="U52" i="8"/>
  <c r="U45" i="8"/>
  <c r="V40" i="8"/>
  <c r="U63" i="8"/>
  <c r="U37" i="8"/>
  <c r="V56" i="8"/>
  <c r="V46" i="8"/>
  <c r="V71" i="8"/>
  <c r="V52" i="8"/>
  <c r="U34" i="8"/>
  <c r="V36" i="8"/>
  <c r="V19" i="8"/>
  <c r="V25" i="8"/>
  <c r="V69" i="8"/>
  <c r="V11" i="8"/>
  <c r="U10" i="8"/>
  <c r="U11" i="8"/>
  <c r="V61" i="8"/>
  <c r="U31" i="8"/>
  <c r="V15" i="8"/>
  <c r="U47" i="8"/>
  <c r="V54" i="8"/>
  <c r="U13" i="8"/>
  <c r="U39" i="8"/>
  <c r="V53" i="8"/>
  <c r="V39" i="8"/>
  <c r="V51" i="8"/>
  <c r="V30" i="8"/>
  <c r="U28" i="8"/>
  <c r="V20" i="8"/>
  <c r="V10" i="8"/>
  <c r="U40" i="8"/>
  <c r="V16" i="8"/>
  <c r="V35" i="8"/>
  <c r="V38" i="8"/>
  <c r="U8" i="8"/>
  <c r="V66" i="8"/>
  <c r="V68" i="8"/>
  <c r="U70" i="8"/>
  <c r="V43" i="8"/>
  <c r="U20" i="8"/>
  <c r="U64" i="8"/>
  <c r="U36" i="8"/>
  <c r="U46" i="8"/>
  <c r="V55" i="8"/>
  <c r="V13" i="8"/>
  <c r="U60" i="8"/>
  <c r="U17" i="8"/>
  <c r="U55" i="8"/>
  <c r="U22" i="8"/>
  <c r="V32" i="8"/>
  <c r="V12" i="8"/>
  <c r="V26" i="8"/>
  <c r="U61" i="8"/>
  <c r="V33" i="8"/>
  <c r="BC48" i="8" l="1"/>
  <c r="BD59" i="8"/>
  <c r="BD61" i="8"/>
  <c r="BC21" i="8"/>
  <c r="BD28" i="8"/>
  <c r="BC29" i="8"/>
  <c r="BD46" i="8"/>
  <c r="AZ8" i="8"/>
  <c r="AY9" i="8"/>
  <c r="AI11" i="8"/>
  <c r="AI13" i="8"/>
  <c r="AJ14" i="8"/>
  <c r="AJ26" i="8"/>
  <c r="AY26" i="8"/>
  <c r="AZ28" i="8"/>
  <c r="AI30" i="8"/>
  <c r="AI31" i="8"/>
  <c r="AI32" i="8"/>
  <c r="AY32" i="8"/>
  <c r="AJ34" i="8"/>
  <c r="AY62" i="8"/>
  <c r="AJ63" i="8"/>
  <c r="AI66" i="8"/>
  <c r="AY66" i="8"/>
  <c r="AJ67" i="8"/>
  <c r="AI68" i="8"/>
  <c r="AI69" i="8"/>
  <c r="AZ70" i="8"/>
  <c r="AE8" i="8"/>
  <c r="AE10" i="8"/>
  <c r="AU12" i="8"/>
  <c r="AV13" i="8"/>
  <c r="AU14" i="8"/>
  <c r="AF15" i="8"/>
  <c r="AV15" i="8"/>
  <c r="AV18" i="8"/>
  <c r="AU19" i="8"/>
  <c r="AU20" i="8"/>
  <c r="AF22" i="8"/>
  <c r="AV22" i="8"/>
  <c r="AE23" i="8"/>
  <c r="AF24" i="8"/>
  <c r="AU25" i="8"/>
  <c r="AF28" i="8"/>
  <c r="AU28" i="8"/>
  <c r="AF30" i="8"/>
  <c r="AF33" i="8"/>
  <c r="AU34" i="8"/>
  <c r="AU35" i="8"/>
  <c r="AE37" i="8"/>
  <c r="AV39" i="8"/>
  <c r="AE60" i="8"/>
  <c r="AF61" i="8"/>
  <c r="AB9" i="8"/>
  <c r="AA20" i="8"/>
  <c r="AQ21" i="8"/>
  <c r="AA26" i="8"/>
  <c r="AA40" i="8"/>
  <c r="AQ40" i="8"/>
  <c r="AQ42" i="8"/>
  <c r="AR43" i="8"/>
  <c r="AA44" i="8"/>
  <c r="AA60" i="8"/>
  <c r="AB64" i="8"/>
  <c r="AV67" i="8"/>
  <c r="AI43" i="8"/>
  <c r="AN28" i="8"/>
  <c r="AM29" i="8"/>
  <c r="AM33" i="8"/>
  <c r="AN35" i="8"/>
  <c r="AN43" i="8"/>
  <c r="AM45" i="8"/>
  <c r="AN46" i="8"/>
  <c r="AN49" i="8"/>
  <c r="AN51" i="8"/>
  <c r="AN61" i="8"/>
  <c r="AN62" i="8"/>
  <c r="BD8" i="8"/>
  <c r="AN21" i="8"/>
  <c r="AR50" i="8"/>
  <c r="AQ53" i="8"/>
  <c r="AA56" i="8"/>
  <c r="AN65" i="8"/>
  <c r="BD65" i="8"/>
  <c r="AN69" i="8"/>
  <c r="AF41" i="8"/>
  <c r="AU59" i="8"/>
  <c r="AR64" i="8"/>
  <c r="AJ16" i="8"/>
  <c r="AJ35" i="8"/>
  <c r="BC10" i="8"/>
  <c r="AN12" i="8"/>
  <c r="BC12" i="8"/>
  <c r="AN14" i="8"/>
  <c r="AN15" i="8"/>
  <c r="BC18" i="8"/>
  <c r="AJ23" i="8"/>
  <c r="AI40" i="8"/>
  <c r="AZ41" i="8"/>
  <c r="AJ50" i="8"/>
  <c r="AZ50" i="8"/>
  <c r="AJ52" i="8"/>
  <c r="AY52" i="8"/>
  <c r="AZ54" i="8"/>
  <c r="AJ55" i="8"/>
  <c r="AJ56" i="8"/>
  <c r="AZ56" i="8"/>
  <c r="AZ58" i="8"/>
  <c r="AI59" i="8"/>
  <c r="AF65" i="8"/>
  <c r="AV69" i="8"/>
  <c r="AE71" i="8"/>
  <c r="AE21" i="8"/>
  <c r="AF21" i="8"/>
  <c r="AV8" i="8"/>
  <c r="AV44" i="8"/>
  <c r="AV45" i="8"/>
  <c r="AU46" i="8"/>
  <c r="AF49" i="8"/>
  <c r="AB66" i="8"/>
  <c r="AB67" i="8"/>
  <c r="AQ68" i="8"/>
  <c r="AR30" i="8"/>
  <c r="AB31" i="8"/>
  <c r="AB36" i="8"/>
  <c r="AN56" i="8"/>
  <c r="AZ64" i="8"/>
  <c r="BC63" i="8"/>
  <c r="AV27" i="8"/>
  <c r="AU42" i="8"/>
  <c r="AB44" i="8"/>
  <c r="AQ62" i="8"/>
  <c r="AB63" i="8"/>
  <c r="AA64" i="8"/>
  <c r="AV31" i="8"/>
  <c r="BD41" i="8"/>
  <c r="AZ51" i="8"/>
  <c r="AZ66" i="8"/>
  <c r="AN22" i="8"/>
  <c r="AZ53" i="8"/>
  <c r="AI58" i="8"/>
  <c r="AY59" i="8"/>
  <c r="AV71" i="8"/>
  <c r="AZ9" i="8"/>
  <c r="AV19" i="8"/>
  <c r="AF20" i="8"/>
  <c r="AQ22" i="8"/>
  <c r="AR23" i="8"/>
  <c r="AA24" i="8"/>
  <c r="AY29" i="8"/>
  <c r="AI38" i="8"/>
  <c r="AY38" i="8"/>
  <c r="AB46" i="8"/>
  <c r="AR47" i="8"/>
  <c r="AQ48" i="8"/>
  <c r="AM49" i="8"/>
  <c r="BD50" i="8"/>
  <c r="AM53" i="8"/>
  <c r="BD55" i="8"/>
  <c r="BD57" i="8"/>
  <c r="AJ60" i="8"/>
  <c r="AZ60" i="8"/>
  <c r="AJ61" i="8"/>
  <c r="AF63" i="8"/>
  <c r="AN67" i="8"/>
  <c r="BC67" i="8"/>
  <c r="AJ70" i="8"/>
  <c r="BD17" i="8"/>
  <c r="BD33" i="8"/>
  <c r="AZ38" i="8"/>
  <c r="AI39" i="8"/>
  <c r="AV43" i="8"/>
  <c r="AA52" i="8"/>
  <c r="BD69" i="8"/>
  <c r="BD63" i="8"/>
  <c r="AR10" i="8"/>
  <c r="AQ13" i="8"/>
  <c r="AA15" i="8"/>
  <c r="AQ15" i="8"/>
  <c r="AA16" i="8"/>
  <c r="AQ17" i="8"/>
  <c r="AQ18" i="8"/>
  <c r="AA28" i="8"/>
  <c r="AB29" i="8"/>
  <c r="AQ29" i="8"/>
  <c r="AR31" i="8"/>
  <c r="AA32" i="8"/>
  <c r="AQ34" i="8"/>
  <c r="AM39" i="8"/>
  <c r="AJ42" i="8"/>
  <c r="AF46" i="8"/>
  <c r="AF50" i="8"/>
  <c r="AV51" i="8"/>
  <c r="AF52" i="8"/>
  <c r="AF53" i="8"/>
  <c r="AF66" i="8"/>
  <c r="AQ70" i="8"/>
  <c r="AF8" i="8"/>
  <c r="AF9" i="8"/>
  <c r="AV25" i="8"/>
  <c r="AU26" i="8"/>
  <c r="AU27" i="8"/>
  <c r="AB37" i="8"/>
  <c r="AA38" i="8"/>
  <c r="AN40" i="8"/>
  <c r="AY41" i="8"/>
  <c r="AZ44" i="8"/>
  <c r="AY46" i="8"/>
  <c r="AZ47" i="8"/>
  <c r="AZ48" i="8"/>
  <c r="AV53" i="8"/>
  <c r="AU55" i="8"/>
  <c r="AU56" i="8"/>
  <c r="AE58" i="8"/>
  <c r="AU58" i="8"/>
  <c r="AB62" i="8"/>
  <c r="AM63" i="8"/>
  <c r="AE65" i="8"/>
  <c r="AE67" i="8"/>
  <c r="AU67" i="8"/>
  <c r="AA58" i="8"/>
  <c r="AN20" i="8"/>
  <c r="AE22" i="8"/>
  <c r="AJ31" i="8"/>
  <c r="AI35" i="8"/>
  <c r="AV35" i="8"/>
  <c r="AE44" i="8"/>
  <c r="AM51" i="8"/>
  <c r="AI52" i="8"/>
  <c r="AA54" i="8"/>
  <c r="AQ54" i="8"/>
  <c r="AU57" i="8"/>
  <c r="AR59" i="8"/>
  <c r="BC59" i="8"/>
  <c r="AI60" i="8"/>
  <c r="AM67" i="8"/>
  <c r="AE28" i="8"/>
  <c r="AQ10" i="8"/>
  <c r="AR11" i="8"/>
  <c r="AA12" i="8"/>
  <c r="BD20" i="8"/>
  <c r="AN27" i="8"/>
  <c r="AE36" i="8"/>
  <c r="AB38" i="8"/>
  <c r="AR42" i="8"/>
  <c r="AA46" i="8"/>
  <c r="AU53" i="8"/>
  <c r="BC55" i="8"/>
  <c r="AI56" i="8"/>
  <c r="AY60" i="8"/>
  <c r="AM65" i="8"/>
  <c r="AJ68" i="8"/>
  <c r="AR70" i="8"/>
  <c r="AB18" i="8"/>
  <c r="AB25" i="8"/>
  <c r="AR36" i="8"/>
  <c r="AM46" i="8"/>
  <c r="BD54" i="8"/>
  <c r="AQ64" i="8"/>
  <c r="AB8" i="8"/>
  <c r="AJ9" i="8"/>
  <c r="AF10" i="8"/>
  <c r="AA13" i="8"/>
  <c r="BD13" i="8"/>
  <c r="AY15" i="8"/>
  <c r="AJ17" i="8"/>
  <c r="AZ17" i="8"/>
  <c r="AY18" i="8"/>
  <c r="AF19" i="8"/>
  <c r="AZ23" i="8"/>
  <c r="AI24" i="8"/>
  <c r="AI25" i="8"/>
  <c r="AR26" i="8"/>
  <c r="AB27" i="8"/>
  <c r="AV28" i="8"/>
  <c r="AE29" i="8"/>
  <c r="AA30" i="8"/>
  <c r="BC31" i="8"/>
  <c r="AM32" i="8"/>
  <c r="AZ33" i="8"/>
  <c r="AR34" i="8"/>
  <c r="AY36" i="8"/>
  <c r="AV37" i="8"/>
  <c r="AV38" i="8"/>
  <c r="AR39" i="8"/>
  <c r="BD39" i="8"/>
  <c r="AM41" i="8"/>
  <c r="AU45" i="8"/>
  <c r="AM47" i="8"/>
  <c r="AY48" i="8"/>
  <c r="AN52" i="8"/>
  <c r="AY56" i="8"/>
  <c r="AJ58" i="8"/>
  <c r="AN60" i="8"/>
  <c r="AY61" i="8"/>
  <c r="AJ62" i="8"/>
  <c r="AU62" i="8"/>
  <c r="AN63" i="8"/>
  <c r="BC65" i="8"/>
  <c r="AJ66" i="8"/>
  <c r="AQ67" i="8"/>
  <c r="BD67" i="8"/>
  <c r="AZ69" i="8"/>
  <c r="AR24" i="8"/>
  <c r="AB13" i="8"/>
  <c r="BC13" i="8"/>
  <c r="AN18" i="8"/>
  <c r="BD18" i="8"/>
  <c r="AR21" i="8"/>
  <c r="AJ25" i="8"/>
  <c r="AM28" i="8"/>
  <c r="AF29" i="8"/>
  <c r="AE31" i="8"/>
  <c r="AY33" i="8"/>
  <c r="AR35" i="8"/>
  <c r="AZ36" i="8"/>
  <c r="AF39" i="8"/>
  <c r="AU39" i="8"/>
  <c r="AN41" i="8"/>
  <c r="AA48" i="8"/>
  <c r="AZ62" i="8"/>
  <c r="AB68" i="8"/>
  <c r="AR68" i="8"/>
  <c r="AI70" i="8"/>
  <c r="AY70" i="8"/>
  <c r="AM10" i="8"/>
  <c r="AV12" i="8"/>
  <c r="AR13" i="8"/>
  <c r="AM19" i="8"/>
  <c r="AI20" i="8"/>
  <c r="AV26" i="8"/>
  <c r="AB28" i="8"/>
  <c r="AZ29" i="8"/>
  <c r="AU31" i="8"/>
  <c r="AN33" i="8"/>
  <c r="AA36" i="8"/>
  <c r="AM37" i="8"/>
  <c r="BC37" i="8"/>
  <c r="AF40" i="8"/>
  <c r="AJ43" i="8"/>
  <c r="AU43" i="8"/>
  <c r="AB45" i="8"/>
  <c r="AV46" i="8"/>
  <c r="AF47" i="8"/>
  <c r="AV47" i="8"/>
  <c r="BD49" i="8"/>
  <c r="BC50" i="8"/>
  <c r="AY51" i="8"/>
  <c r="AY54" i="8"/>
  <c r="AF56" i="8"/>
  <c r="BC57" i="8"/>
  <c r="AU60" i="8"/>
  <c r="AM61" i="8"/>
  <c r="AE63" i="8"/>
  <c r="AA66" i="8"/>
  <c r="AM69" i="8"/>
  <c r="AM70" i="8"/>
  <c r="AF71" i="8"/>
  <c r="AA11" i="8"/>
  <c r="AB11" i="8"/>
  <c r="AI15" i="8"/>
  <c r="AJ15" i="8"/>
  <c r="AJ19" i="8"/>
  <c r="AV20" i="8"/>
  <c r="AU29" i="8"/>
  <c r="AV29" i="8"/>
  <c r="AF32" i="8"/>
  <c r="BC35" i="8"/>
  <c r="BD35" i="8"/>
  <c r="AI36" i="8"/>
  <c r="AJ36" i="8"/>
  <c r="BC43" i="8"/>
  <c r="BD43" i="8"/>
  <c r="AI44" i="8"/>
  <c r="AJ44" i="8"/>
  <c r="AJ47" i="8"/>
  <c r="AI47" i="8"/>
  <c r="AR53" i="8"/>
  <c r="AY64" i="8"/>
  <c r="AQ65" i="8"/>
  <c r="AF67" i="8"/>
  <c r="AA71" i="8"/>
  <c r="AJ8" i="8"/>
  <c r="AQ9" i="8"/>
  <c r="BD9" i="8"/>
  <c r="AJ10" i="8"/>
  <c r="AU10" i="8"/>
  <c r="AV10" i="8"/>
  <c r="BC14" i="8"/>
  <c r="BD14" i="8"/>
  <c r="BC25" i="8"/>
  <c r="AJ29" i="8"/>
  <c r="AE35" i="8"/>
  <c r="AF35" i="8"/>
  <c r="AQ38" i="8"/>
  <c r="BD38" i="8"/>
  <c r="AE43" i="8"/>
  <c r="AF43" i="8"/>
  <c r="AR46" i="8"/>
  <c r="AQ46" i="8"/>
  <c r="AF48" i="8"/>
  <c r="BD51" i="8"/>
  <c r="BC51" i="8"/>
  <c r="BD53" i="8"/>
  <c r="BC53" i="8"/>
  <c r="AN57" i="8"/>
  <c r="AM57" i="8"/>
  <c r="AV61" i="8"/>
  <c r="AU61" i="8"/>
  <c r="AV63" i="8"/>
  <c r="AU63" i="8"/>
  <c r="BC69" i="8"/>
  <c r="AR14" i="8"/>
  <c r="AQ14" i="8"/>
  <c r="AQ25" i="8"/>
  <c r="AR25" i="8"/>
  <c r="AQ28" i="8"/>
  <c r="AR28" i="8"/>
  <c r="AM31" i="8"/>
  <c r="AN31" i="8"/>
  <c r="AB49" i="8"/>
  <c r="AA49" i="8"/>
  <c r="AF51" i="8"/>
  <c r="AE51" i="8"/>
  <c r="AR56" i="8"/>
  <c r="AQ56" i="8"/>
  <c r="AV65" i="8"/>
  <c r="AU65" i="8"/>
  <c r="AF69" i="8"/>
  <c r="AE69" i="8"/>
  <c r="AM8" i="8"/>
  <c r="AN8" i="8"/>
  <c r="AR9" i="8"/>
  <c r="BC9" i="8"/>
  <c r="AV11" i="8"/>
  <c r="AE14" i="8"/>
  <c r="AF14" i="8"/>
  <c r="AY16" i="8"/>
  <c r="AR17" i="8"/>
  <c r="BC19" i="8"/>
  <c r="BD19" i="8"/>
  <c r="AA31" i="8"/>
  <c r="AY34" i="8"/>
  <c r="AZ34" i="8"/>
  <c r="AZ37" i="8"/>
  <c r="AR38" i="8"/>
  <c r="AY40" i="8"/>
  <c r="AY42" i="8"/>
  <c r="AZ42" i="8"/>
  <c r="AE46" i="8"/>
  <c r="AY47" i="8"/>
  <c r="AJ48" i="8"/>
  <c r="AI48" i="8"/>
  <c r="AI50" i="8"/>
  <c r="AE53" i="8"/>
  <c r="BD64" i="8"/>
  <c r="AE12" i="8"/>
  <c r="AF12" i="8"/>
  <c r="BD12" i="8"/>
  <c r="AJ13" i="8"/>
  <c r="AY13" i="8"/>
  <c r="AZ13" i="8"/>
  <c r="AM15" i="8"/>
  <c r="AZ15" i="8"/>
  <c r="AA19" i="8"/>
  <c r="AB19" i="8"/>
  <c r="AY23" i="8"/>
  <c r="AU33" i="8"/>
  <c r="AV33" i="8"/>
  <c r="AA34" i="8"/>
  <c r="AB34" i="8"/>
  <c r="AJ40" i="8"/>
  <c r="AU41" i="8"/>
  <c r="AV41" i="8"/>
  <c r="AA42" i="8"/>
  <c r="AB42" i="8"/>
  <c r="BD45" i="8"/>
  <c r="BC45" i="8"/>
  <c r="AJ46" i="8"/>
  <c r="AI46" i="8"/>
  <c r="BC49" i="8"/>
  <c r="AY50" i="8"/>
  <c r="AJ53" i="8"/>
  <c r="AI53" i="8"/>
  <c r="AN55" i="8"/>
  <c r="AM55" i="8"/>
  <c r="AR60" i="8"/>
  <c r="AQ60" i="8"/>
  <c r="AR66" i="8"/>
  <c r="AQ66" i="8"/>
  <c r="AZ68" i="8"/>
  <c r="AY68" i="8"/>
  <c r="AB70" i="8"/>
  <c r="AA70" i="8"/>
  <c r="AN10" i="8"/>
  <c r="AY11" i="8"/>
  <c r="AZ11" i="8"/>
  <c r="AB15" i="8"/>
  <c r="AI17" i="8"/>
  <c r="AY24" i="8"/>
  <c r="AZ24" i="8"/>
  <c r="BC27" i="8"/>
  <c r="BD27" i="8"/>
  <c r="AI28" i="8"/>
  <c r="AJ28" i="8"/>
  <c r="AY30" i="8"/>
  <c r="AZ30" i="8"/>
  <c r="AZ32" i="8"/>
  <c r="AY37" i="8"/>
  <c r="AZ40" i="8"/>
  <c r="AQ47" i="8"/>
  <c r="BD47" i="8"/>
  <c r="BC47" i="8"/>
  <c r="AB50" i="8"/>
  <c r="AA50" i="8"/>
  <c r="AY58" i="8"/>
  <c r="AM68" i="8"/>
  <c r="AN68" i="8"/>
  <c r="AU69" i="8"/>
  <c r="AU71" i="8"/>
  <c r="AJ11" i="8"/>
  <c r="AV14" i="8"/>
  <c r="BD16" i="8"/>
  <c r="AI18" i="8"/>
  <c r="AJ18" i="8"/>
  <c r="AJ24" i="8"/>
  <c r="AJ30" i="8"/>
  <c r="AN32" i="8"/>
  <c r="BD32" i="8"/>
  <c r="BC32" i="8"/>
  <c r="AN37" i="8"/>
  <c r="AF45" i="8"/>
  <c r="AE45" i="8"/>
  <c r="AE49" i="8"/>
  <c r="AV49" i="8"/>
  <c r="AU49" i="8"/>
  <c r="AR52" i="8"/>
  <c r="AQ52" i="8"/>
  <c r="AA55" i="8"/>
  <c r="AB55" i="8"/>
  <c r="AN59" i="8"/>
  <c r="AM59" i="8"/>
  <c r="AI62" i="8"/>
  <c r="AJ64" i="8"/>
  <c r="AI64" i="8"/>
  <c r="AA68" i="8"/>
  <c r="AU8" i="8"/>
  <c r="AA9" i="8"/>
  <c r="BD10" i="8"/>
  <c r="AN11" i="8"/>
  <c r="AM11" i="8"/>
  <c r="AM14" i="8"/>
  <c r="AZ14" i="8"/>
  <c r="AR15" i="8"/>
  <c r="AQ16" i="8"/>
  <c r="AR16" i="8"/>
  <c r="AE20" i="8"/>
  <c r="AM21" i="8"/>
  <c r="AZ21" i="8"/>
  <c r="AR22" i="8"/>
  <c r="AQ23" i="8"/>
  <c r="AI26" i="8"/>
  <c r="AE27" i="8"/>
  <c r="AF27" i="8"/>
  <c r="BD29" i="8"/>
  <c r="AB32" i="8"/>
  <c r="AQ32" i="8"/>
  <c r="AR32" i="8"/>
  <c r="AJ39" i="8"/>
  <c r="AB40" i="8"/>
  <c r="AE47" i="8"/>
  <c r="AI49" i="8"/>
  <c r="AJ49" i="8"/>
  <c r="AE52" i="8"/>
  <c r="AJ54" i="8"/>
  <c r="AI54" i="8"/>
  <c r="AI57" i="8"/>
  <c r="AR58" i="8"/>
  <c r="AQ58" i="8"/>
  <c r="BD58" i="8"/>
  <c r="AE61" i="8"/>
  <c r="AQ61" i="8"/>
  <c r="BC61" i="8"/>
  <c r="AY67" i="8"/>
  <c r="AN71" i="8"/>
  <c r="AM71" i="8"/>
  <c r="AU54" i="8"/>
  <c r="AM26" i="8"/>
  <c r="AB57" i="8"/>
  <c r="AB61" i="8"/>
  <c r="BC8" i="8"/>
  <c r="AI9" i="8"/>
  <c r="AV9" i="8"/>
  <c r="AZ10" i="8"/>
  <c r="AF11" i="8"/>
  <c r="AQ11" i="8"/>
  <c r="AJ12" i="8"/>
  <c r="AB17" i="8"/>
  <c r="AE19" i="8"/>
  <c r="AM22" i="8"/>
  <c r="AY22" i="8"/>
  <c r="AQ24" i="8"/>
  <c r="BD24" i="8"/>
  <c r="AB26" i="8"/>
  <c r="AQ26" i="8"/>
  <c r="AZ26" i="8"/>
  <c r="AN29" i="8"/>
  <c r="AB30" i="8"/>
  <c r="AQ30" i="8"/>
  <c r="AF31" i="8"/>
  <c r="BD31" i="8"/>
  <c r="AJ32" i="8"/>
  <c r="AV32" i="8"/>
  <c r="BD34" i="8"/>
  <c r="AN36" i="8"/>
  <c r="AF37" i="8"/>
  <c r="AU37" i="8"/>
  <c r="BD37" i="8"/>
  <c r="AJ38" i="8"/>
  <c r="AU38" i="8"/>
  <c r="AE39" i="8"/>
  <c r="AN39" i="8"/>
  <c r="BC39" i="8"/>
  <c r="AE40" i="8"/>
  <c r="AR40" i="8"/>
  <c r="AB41" i="8"/>
  <c r="BD42" i="8"/>
  <c r="AN44" i="8"/>
  <c r="AY44" i="8"/>
  <c r="AN47" i="8"/>
  <c r="AU47" i="8"/>
  <c r="AB48" i="8"/>
  <c r="AQ50" i="8"/>
  <c r="AU51" i="8"/>
  <c r="AB52" i="8"/>
  <c r="AV52" i="8"/>
  <c r="AB53" i="8"/>
  <c r="AN53" i="8"/>
  <c r="AB54" i="8"/>
  <c r="AF55" i="8"/>
  <c r="AF57" i="8"/>
  <c r="AF59" i="8"/>
  <c r="AA62" i="8"/>
  <c r="AY63" i="8"/>
  <c r="AU66" i="8"/>
  <c r="AE70" i="8"/>
  <c r="BD71" i="8"/>
  <c r="AB12" i="8"/>
  <c r="AM12" i="8"/>
  <c r="AZ12" i="8"/>
  <c r="AF13" i="8"/>
  <c r="BC20" i="8"/>
  <c r="AU21" i="8"/>
  <c r="AM23" i="8"/>
  <c r="AZ25" i="8"/>
  <c r="BD26" i="8"/>
  <c r="AM27" i="8"/>
  <c r="AZ27" i="8"/>
  <c r="AY28" i="8"/>
  <c r="AR29" i="8"/>
  <c r="AE33" i="8"/>
  <c r="BC33" i="8"/>
  <c r="AI34" i="8"/>
  <c r="AV34" i="8"/>
  <c r="AM35" i="8"/>
  <c r="AF36" i="8"/>
  <c r="AQ36" i="8"/>
  <c r="AE41" i="8"/>
  <c r="BC41" i="8"/>
  <c r="AI42" i="8"/>
  <c r="AV42" i="8"/>
  <c r="AM43" i="8"/>
  <c r="AF44" i="8"/>
  <c r="AR44" i="8"/>
  <c r="BC44" i="8"/>
  <c r="AN45" i="8"/>
  <c r="AZ45" i="8"/>
  <c r="AZ46" i="8"/>
  <c r="AR48" i="8"/>
  <c r="BD48" i="8"/>
  <c r="AR49" i="8"/>
  <c r="AM52" i="8"/>
  <c r="AZ52" i="8"/>
  <c r="AY53" i="8"/>
  <c r="AR54" i="8"/>
  <c r="BC54" i="8"/>
  <c r="AE55" i="8"/>
  <c r="AV55" i="8"/>
  <c r="AB56" i="8"/>
  <c r="AE57" i="8"/>
  <c r="AV57" i="8"/>
  <c r="AB58" i="8"/>
  <c r="AE59" i="8"/>
  <c r="AV59" i="8"/>
  <c r="AB60" i="8"/>
  <c r="AR62" i="8"/>
  <c r="AQ63" i="8"/>
  <c r="AM66" i="8"/>
  <c r="BD68" i="8"/>
  <c r="AI71" i="8"/>
  <c r="BC71" i="8"/>
  <c r="X20" i="8"/>
  <c r="W20" i="8"/>
  <c r="X11" i="8"/>
  <c r="W11" i="8"/>
  <c r="X15" i="8"/>
  <c r="W15" i="8"/>
  <c r="X18" i="8"/>
  <c r="W18" i="8"/>
  <c r="W19" i="8"/>
  <c r="X19" i="8"/>
  <c r="W21" i="8"/>
  <c r="X21" i="8"/>
  <c r="X44" i="8"/>
  <c r="W44" i="8"/>
  <c r="X40" i="8"/>
  <c r="W40" i="8"/>
  <c r="X36" i="8"/>
  <c r="W36" i="8"/>
  <c r="W68" i="8"/>
  <c r="X68" i="8"/>
  <c r="X9" i="8"/>
  <c r="W9" i="8"/>
  <c r="X13" i="8"/>
  <c r="W13" i="8"/>
  <c r="X26" i="8"/>
  <c r="W26" i="8"/>
  <c r="X28" i="8"/>
  <c r="W28" i="8"/>
  <c r="X50" i="8"/>
  <c r="W50" i="8"/>
  <c r="W64" i="8"/>
  <c r="X64" i="8"/>
  <c r="X32" i="8"/>
  <c r="W32" i="8"/>
  <c r="X46" i="8"/>
  <c r="W46" i="8"/>
  <c r="X16" i="8"/>
  <c r="W16" i="8"/>
  <c r="W17" i="8"/>
  <c r="X17" i="8"/>
  <c r="X34" i="8"/>
  <c r="W34" i="8"/>
  <c r="X38" i="8"/>
  <c r="W38" i="8"/>
  <c r="X42" i="8"/>
  <c r="W42" i="8"/>
  <c r="W8" i="8"/>
  <c r="X8" i="8"/>
  <c r="W10" i="8"/>
  <c r="X10" i="8"/>
  <c r="W12" i="8"/>
  <c r="X12" i="8"/>
  <c r="W14" i="8"/>
  <c r="X14" i="8"/>
  <c r="W24" i="8"/>
  <c r="X24" i="8"/>
  <c r="W25" i="8"/>
  <c r="X25" i="8"/>
  <c r="W30" i="8"/>
  <c r="X30" i="8"/>
  <c r="W60" i="8"/>
  <c r="X60" i="8"/>
  <c r="W62" i="8"/>
  <c r="X62" i="8"/>
  <c r="X56" i="8"/>
  <c r="W56" i="8"/>
  <c r="X22" i="8"/>
  <c r="W22" i="8"/>
  <c r="W23" i="8"/>
  <c r="X23" i="8"/>
  <c r="X54" i="8"/>
  <c r="W54" i="8"/>
  <c r="W27" i="8"/>
  <c r="X27" i="8"/>
  <c r="W29" i="8"/>
  <c r="X29" i="8"/>
  <c r="W31" i="8"/>
  <c r="X31" i="8"/>
  <c r="W33" i="8"/>
  <c r="X33" i="8"/>
  <c r="W35" i="8"/>
  <c r="X35" i="8"/>
  <c r="W37" i="8"/>
  <c r="X37" i="8"/>
  <c r="W39" i="8"/>
  <c r="X39" i="8"/>
  <c r="W41" i="8"/>
  <c r="X41" i="8"/>
  <c r="W43" i="8"/>
  <c r="X43" i="8"/>
  <c r="W48" i="8"/>
  <c r="X48" i="8"/>
  <c r="W70" i="8"/>
  <c r="X70" i="8"/>
  <c r="X52" i="8"/>
  <c r="W52" i="8"/>
  <c r="W58" i="8"/>
  <c r="X58" i="8"/>
  <c r="W66" i="8"/>
  <c r="X66" i="8"/>
  <c r="X45" i="8"/>
  <c r="W45" i="8"/>
  <c r="X47" i="8"/>
  <c r="W47" i="8"/>
  <c r="X49" i="8"/>
  <c r="W49" i="8"/>
  <c r="X51" i="8"/>
  <c r="W51" i="8"/>
  <c r="X53" i="8"/>
  <c r="W53" i="8"/>
  <c r="X55" i="8"/>
  <c r="W55" i="8"/>
  <c r="X57" i="8"/>
  <c r="W57" i="8"/>
  <c r="X59" i="8"/>
  <c r="W59" i="8"/>
  <c r="X61" i="8"/>
  <c r="W61" i="8"/>
  <c r="X63" i="8"/>
  <c r="W63" i="8"/>
  <c r="X65" i="8"/>
  <c r="W65" i="8"/>
  <c r="X67" i="8"/>
  <c r="W67" i="8"/>
  <c r="X69" i="8"/>
  <c r="W69" i="8"/>
  <c r="X71" i="8"/>
  <c r="W71" i="8"/>
  <c r="AF16" i="8"/>
  <c r="AE16" i="8"/>
  <c r="AN30" i="8"/>
  <c r="AM30" i="8"/>
  <c r="AB35" i="8"/>
  <c r="AA35" i="8"/>
  <c r="AN50" i="8"/>
  <c r="AM50" i="8"/>
  <c r="BC16" i="8"/>
  <c r="AJ21" i="8"/>
  <c r="AI21" i="8"/>
  <c r="AI23" i="8"/>
  <c r="AU23" i="8"/>
  <c r="AV23" i="8"/>
  <c r="AA25" i="8"/>
  <c r="AM25" i="8"/>
  <c r="AN25" i="8"/>
  <c r="BD40" i="8"/>
  <c r="BC40" i="8"/>
  <c r="AN42" i="8"/>
  <c r="AM42" i="8"/>
  <c r="AZ49" i="8"/>
  <c r="AY49" i="8"/>
  <c r="AM58" i="8"/>
  <c r="AN58" i="8"/>
  <c r="AU70" i="8"/>
  <c r="AV70" i="8"/>
  <c r="AR8" i="8"/>
  <c r="AY8" i="8"/>
  <c r="AN9" i="8"/>
  <c r="AU9" i="8"/>
  <c r="AB10" i="8"/>
  <c r="AI10" i="8"/>
  <c r="AE11" i="8"/>
  <c r="BD11" i="8"/>
  <c r="AR12" i="8"/>
  <c r="AY12" i="8"/>
  <c r="AN13" i="8"/>
  <c r="AU13" i="8"/>
  <c r="AB14" i="8"/>
  <c r="AI14" i="8"/>
  <c r="AE15" i="8"/>
  <c r="BC15" i="8"/>
  <c r="AV16" i="8"/>
  <c r="AU17" i="8"/>
  <c r="AU18" i="8"/>
  <c r="AI22" i="8"/>
  <c r="AJ22" i="8"/>
  <c r="AB23" i="8"/>
  <c r="AN24" i="8"/>
  <c r="AM24" i="8"/>
  <c r="AF26" i="8"/>
  <c r="AE26" i="8"/>
  <c r="AY27" i="8"/>
  <c r="BD30" i="8"/>
  <c r="AE32" i="8"/>
  <c r="BD36" i="8"/>
  <c r="BC36" i="8"/>
  <c r="AN38" i="8"/>
  <c r="AM38" i="8"/>
  <c r="BD44" i="8"/>
  <c r="AM64" i="8"/>
  <c r="AN64" i="8"/>
  <c r="AB47" i="8"/>
  <c r="AA47" i="8"/>
  <c r="AZ19" i="8"/>
  <c r="AY19" i="8"/>
  <c r="AE25" i="8"/>
  <c r="AF25" i="8"/>
  <c r="AR27" i="8"/>
  <c r="AQ27" i="8"/>
  <c r="AN34" i="8"/>
  <c r="AM34" i="8"/>
  <c r="AJ51" i="8"/>
  <c r="AI51" i="8"/>
  <c r="AZ55" i="8"/>
  <c r="AY55" i="8"/>
  <c r="AQ69" i="8"/>
  <c r="AR69" i="8"/>
  <c r="AQ8" i="8"/>
  <c r="AM9" i="8"/>
  <c r="AA10" i="8"/>
  <c r="BC11" i="8"/>
  <c r="AQ12" i="8"/>
  <c r="AM13" i="8"/>
  <c r="AA14" i="8"/>
  <c r="BD15" i="8"/>
  <c r="AU16" i="8"/>
  <c r="AV17" i="8"/>
  <c r="AB21" i="8"/>
  <c r="AA21" i="8"/>
  <c r="AA22" i="8"/>
  <c r="AB22" i="8"/>
  <c r="AA23" i="8"/>
  <c r="AB24" i="8"/>
  <c r="AI29" i="8"/>
  <c r="BC30" i="8"/>
  <c r="AU44" i="8"/>
  <c r="AY57" i="8"/>
  <c r="AZ57" i="8"/>
  <c r="AY65" i="8"/>
  <c r="AZ65" i="8"/>
  <c r="AR33" i="8"/>
  <c r="AQ33" i="8"/>
  <c r="AI8" i="8"/>
  <c r="AN16" i="8"/>
  <c r="AM16" i="8"/>
  <c r="AA17" i="8"/>
  <c r="AM17" i="8"/>
  <c r="AN17" i="8"/>
  <c r="AM18" i="8"/>
  <c r="AN19" i="8"/>
  <c r="AM20" i="8"/>
  <c r="AY20" i="8"/>
  <c r="AZ20" i="8"/>
  <c r="AY21" i="8"/>
  <c r="BD25" i="8"/>
  <c r="AV30" i="8"/>
  <c r="AU30" i="8"/>
  <c r="AA53" i="8"/>
  <c r="AR51" i="8"/>
  <c r="AQ51" i="8"/>
  <c r="AA8" i="8"/>
  <c r="AE9" i="8"/>
  <c r="AY10" i="8"/>
  <c r="AU11" i="8"/>
  <c r="AI12" i="8"/>
  <c r="AE13" i="8"/>
  <c r="AY14" i="8"/>
  <c r="AU15" i="8"/>
  <c r="AF18" i="8"/>
  <c r="AE18" i="8"/>
  <c r="AR19" i="8"/>
  <c r="AQ19" i="8"/>
  <c r="AZ22" i="8"/>
  <c r="BC24" i="8"/>
  <c r="BC26" i="8"/>
  <c r="AJ27" i="8"/>
  <c r="AI27" i="8"/>
  <c r="AA29" i="8"/>
  <c r="AU32" i="8"/>
  <c r="AB33" i="8"/>
  <c r="AA33" i="8"/>
  <c r="AR41" i="8"/>
  <c r="AQ41" i="8"/>
  <c r="AB43" i="8"/>
  <c r="AA43" i="8"/>
  <c r="AV50" i="8"/>
  <c r="AU50" i="8"/>
  <c r="AF60" i="8"/>
  <c r="AB16" i="8"/>
  <c r="AE17" i="8"/>
  <c r="AF17" i="8"/>
  <c r="BC17" i="8"/>
  <c r="AQ20" i="8"/>
  <c r="AR20" i="8"/>
  <c r="BD22" i="8"/>
  <c r="BC22" i="8"/>
  <c r="BC23" i="8"/>
  <c r="BD23" i="8"/>
  <c r="AV24" i="8"/>
  <c r="AU24" i="8"/>
  <c r="AN26" i="8"/>
  <c r="AZ31" i="8"/>
  <c r="AY31" i="8"/>
  <c r="AR37" i="8"/>
  <c r="AQ37" i="8"/>
  <c r="AB39" i="8"/>
  <c r="AA39" i="8"/>
  <c r="AV48" i="8"/>
  <c r="AU48" i="8"/>
  <c r="AQ57" i="8"/>
  <c r="AR57" i="8"/>
  <c r="AI65" i="8"/>
  <c r="AJ65" i="8"/>
  <c r="AR65" i="8"/>
  <c r="AJ33" i="8"/>
  <c r="AF34" i="8"/>
  <c r="AZ35" i="8"/>
  <c r="AV36" i="8"/>
  <c r="AJ37" i="8"/>
  <c r="AF38" i="8"/>
  <c r="AZ39" i="8"/>
  <c r="AV40" i="8"/>
  <c r="AJ41" i="8"/>
  <c r="AF42" i="8"/>
  <c r="AZ43" i="8"/>
  <c r="AJ45" i="8"/>
  <c r="AI45" i="8"/>
  <c r="AN54" i="8"/>
  <c r="AM54" i="8"/>
  <c r="BC60" i="8"/>
  <c r="BD60" i="8"/>
  <c r="AE62" i="8"/>
  <c r="AU64" i="8"/>
  <c r="AI33" i="8"/>
  <c r="AE34" i="8"/>
  <c r="AY35" i="8"/>
  <c r="AU36" i="8"/>
  <c r="AI37" i="8"/>
  <c r="AE38" i="8"/>
  <c r="AY39" i="8"/>
  <c r="AU40" i="8"/>
  <c r="AI41" i="8"/>
  <c r="AE42" i="8"/>
  <c r="AY43" i="8"/>
  <c r="AN48" i="8"/>
  <c r="AM48" i="8"/>
  <c r="AR55" i="8"/>
  <c r="AQ55" i="8"/>
  <c r="AF62" i="8"/>
  <c r="BC62" i="8"/>
  <c r="BD62" i="8"/>
  <c r="AV64" i="8"/>
  <c r="BD52" i="8"/>
  <c r="BC52" i="8"/>
  <c r="AF54" i="8"/>
  <c r="AE54" i="8"/>
  <c r="AE64" i="8"/>
  <c r="AF64" i="8"/>
  <c r="AA65" i="8"/>
  <c r="AB65" i="8"/>
  <c r="AU68" i="8"/>
  <c r="AV68" i="8"/>
  <c r="AQ71" i="8"/>
  <c r="AR71" i="8"/>
  <c r="AY17" i="8"/>
  <c r="AZ18" i="8"/>
  <c r="AI19" i="8"/>
  <c r="AJ20" i="8"/>
  <c r="BD21" i="8"/>
  <c r="AU22" i="8"/>
  <c r="AN23" i="8"/>
  <c r="AE24" i="8"/>
  <c r="AY25" i="8"/>
  <c r="AA27" i="8"/>
  <c r="BC28" i="8"/>
  <c r="AE30" i="8"/>
  <c r="AQ31" i="8"/>
  <c r="BC34" i="8"/>
  <c r="AQ35" i="8"/>
  <c r="AM36" i="8"/>
  <c r="AA37" i="8"/>
  <c r="BC38" i="8"/>
  <c r="AQ39" i="8"/>
  <c r="AM40" i="8"/>
  <c r="AA41" i="8"/>
  <c r="BC42" i="8"/>
  <c r="AQ43" i="8"/>
  <c r="AM44" i="8"/>
  <c r="AY45" i="8"/>
  <c r="AB51" i="8"/>
  <c r="AA51" i="8"/>
  <c r="AE56" i="8"/>
  <c r="BC56" i="8"/>
  <c r="BD56" i="8"/>
  <c r="AJ59" i="8"/>
  <c r="AJ69" i="8"/>
  <c r="AI16" i="8"/>
  <c r="AZ16" i="8"/>
  <c r="AA18" i="8"/>
  <c r="AR18" i="8"/>
  <c r="AB20" i="8"/>
  <c r="AV21" i="8"/>
  <c r="AF23" i="8"/>
  <c r="AR45" i="8"/>
  <c r="AQ45" i="8"/>
  <c r="AE50" i="8"/>
  <c r="AV54" i="8"/>
  <c r="AV58" i="8"/>
  <c r="AA59" i="8"/>
  <c r="AB59" i="8"/>
  <c r="BC66" i="8"/>
  <c r="BD66" i="8"/>
  <c r="AE68" i="8"/>
  <c r="AA69" i="8"/>
  <c r="BC70" i="8"/>
  <c r="AY71" i="8"/>
  <c r="AF68" i="8"/>
  <c r="AB69" i="8"/>
  <c r="BD70" i="8"/>
  <c r="AZ71" i="8"/>
  <c r="AA45" i="8"/>
  <c r="BC46" i="8"/>
  <c r="AE48" i="8"/>
  <c r="AQ49" i="8"/>
  <c r="AU52" i="8"/>
  <c r="AI55" i="8"/>
  <c r="AI61" i="8"/>
  <c r="AZ61" i="8"/>
  <c r="AI63" i="8"/>
  <c r="AZ63" i="8"/>
  <c r="AE66" i="8"/>
  <c r="AV66" i="8"/>
  <c r="AI67" i="8"/>
  <c r="AZ67" i="8"/>
  <c r="AN70" i="8"/>
  <c r="AJ71" i="8"/>
  <c r="AQ44" i="8"/>
  <c r="AM56" i="8"/>
  <c r="AV56" i="8"/>
  <c r="AA57" i="8"/>
  <c r="AJ57" i="8"/>
  <c r="AF58" i="8"/>
  <c r="BC58" i="8"/>
  <c r="AQ59" i="8"/>
  <c r="AZ59" i="8"/>
  <c r="AM60" i="8"/>
  <c r="AV60" i="8"/>
  <c r="AA61" i="8"/>
  <c r="AR61" i="8"/>
  <c r="AM62" i="8"/>
  <c r="AV62" i="8"/>
  <c r="AA63" i="8"/>
  <c r="AR63" i="8"/>
  <c r="BC64" i="8"/>
  <c r="AN66" i="8"/>
  <c r="AA67" i="8"/>
  <c r="AR67" i="8"/>
  <c r="BC68" i="8"/>
  <c r="AY69" i="8"/>
  <c r="AF70" i="8"/>
  <c r="AB71" i="8"/>
  <c r="V587" i="7" l="1"/>
  <c r="W587" i="7"/>
  <c r="X587" i="7"/>
  <c r="V588" i="7"/>
  <c r="W588" i="7"/>
  <c r="X588" i="7"/>
  <c r="V589" i="7"/>
  <c r="W589" i="7"/>
  <c r="X589" i="7"/>
  <c r="V590" i="7"/>
  <c r="W590" i="7"/>
  <c r="X590" i="7"/>
  <c r="V591" i="7"/>
  <c r="W591" i="7"/>
  <c r="X591" i="7"/>
  <c r="V592" i="7"/>
  <c r="W592" i="7"/>
  <c r="X592" i="7"/>
  <c r="V593" i="7"/>
  <c r="W593" i="7"/>
  <c r="X593" i="7"/>
  <c r="V594" i="7"/>
  <c r="W594" i="7"/>
  <c r="X594" i="7"/>
  <c r="V595" i="7"/>
  <c r="W595" i="7"/>
  <c r="X595" i="7"/>
  <c r="V596" i="7"/>
  <c r="W596" i="7"/>
  <c r="X596" i="7"/>
  <c r="V597" i="7"/>
  <c r="W597" i="7"/>
  <c r="X597" i="7"/>
  <c r="V598" i="7"/>
  <c r="W598" i="7"/>
  <c r="X598" i="7"/>
  <c r="V599" i="7"/>
  <c r="W599" i="7"/>
  <c r="X599" i="7"/>
  <c r="V600" i="7"/>
  <c r="W600" i="7"/>
  <c r="X600" i="7"/>
  <c r="V601" i="7"/>
  <c r="W601" i="7"/>
  <c r="X601" i="7"/>
  <c r="V602" i="7"/>
  <c r="W602" i="7"/>
  <c r="X602" i="7"/>
  <c r="V603" i="7"/>
  <c r="W603" i="7"/>
  <c r="X603" i="7"/>
  <c r="V604" i="7"/>
  <c r="W604" i="7"/>
  <c r="X604" i="7"/>
  <c r="V605" i="7"/>
  <c r="W605" i="7"/>
  <c r="X605" i="7"/>
  <c r="V606" i="7"/>
  <c r="W606" i="7"/>
  <c r="X606" i="7"/>
  <c r="V607" i="7"/>
  <c r="W607" i="7"/>
  <c r="X607" i="7"/>
  <c r="V608" i="7"/>
  <c r="W608" i="7"/>
  <c r="X608" i="7"/>
  <c r="V609" i="7"/>
  <c r="W609" i="7"/>
  <c r="X609" i="7"/>
  <c r="V610" i="7"/>
  <c r="W610" i="7"/>
  <c r="X610" i="7"/>
  <c r="V611" i="7"/>
  <c r="W611" i="7"/>
  <c r="X611" i="7"/>
  <c r="V612" i="7"/>
  <c r="W612" i="7"/>
  <c r="X612" i="7"/>
  <c r="V613" i="7"/>
  <c r="W613" i="7"/>
  <c r="X613" i="7"/>
  <c r="V614" i="7"/>
  <c r="W614" i="7"/>
  <c r="X614" i="7"/>
  <c r="V615" i="7"/>
  <c r="W615" i="7"/>
  <c r="X615" i="7"/>
  <c r="V616" i="7"/>
  <c r="W616" i="7"/>
  <c r="X616" i="7"/>
  <c r="V617" i="7"/>
  <c r="W617" i="7"/>
  <c r="X617" i="7"/>
  <c r="V618" i="7"/>
  <c r="W618" i="7"/>
  <c r="X618" i="7"/>
  <c r="V619" i="7"/>
  <c r="W619" i="7"/>
  <c r="X619" i="7"/>
  <c r="V620" i="7"/>
  <c r="W620" i="7"/>
  <c r="X620" i="7"/>
  <c r="V621" i="7"/>
  <c r="W621" i="7"/>
  <c r="X621" i="7"/>
  <c r="V622" i="7"/>
  <c r="W622" i="7"/>
  <c r="X622" i="7"/>
  <c r="V623" i="7"/>
  <c r="W623" i="7"/>
  <c r="X623" i="7"/>
  <c r="V624" i="7"/>
  <c r="W624" i="7"/>
  <c r="X624" i="7"/>
  <c r="V625" i="7"/>
  <c r="W625" i="7"/>
  <c r="X625" i="7"/>
  <c r="V626" i="7"/>
  <c r="W626" i="7"/>
  <c r="X626" i="7"/>
  <c r="V627" i="7"/>
  <c r="W627" i="7"/>
  <c r="X627" i="7"/>
  <c r="V628" i="7"/>
  <c r="W628" i="7"/>
  <c r="X628" i="7"/>
  <c r="V629" i="7"/>
  <c r="W629" i="7"/>
  <c r="X629" i="7"/>
  <c r="V630" i="7"/>
  <c r="W630" i="7"/>
  <c r="X630" i="7"/>
  <c r="V631" i="7"/>
  <c r="W631" i="7"/>
  <c r="X631" i="7"/>
  <c r="V632" i="7"/>
  <c r="W632" i="7"/>
  <c r="X632" i="7"/>
  <c r="V633" i="7"/>
  <c r="W633" i="7"/>
  <c r="X633" i="7"/>
  <c r="V634" i="7"/>
  <c r="W634" i="7"/>
  <c r="X634" i="7"/>
  <c r="V635" i="7"/>
  <c r="W635" i="7"/>
  <c r="X635" i="7"/>
  <c r="V636" i="7"/>
  <c r="W636" i="7"/>
  <c r="X636" i="7"/>
  <c r="V637" i="7"/>
  <c r="W637" i="7"/>
  <c r="X637" i="7"/>
  <c r="V638" i="7"/>
  <c r="W638" i="7"/>
  <c r="X638" i="7"/>
  <c r="V639" i="7"/>
  <c r="W639" i="7"/>
  <c r="X639" i="7"/>
  <c r="V640" i="7"/>
  <c r="W640" i="7"/>
  <c r="X640" i="7"/>
  <c r="V641" i="7"/>
  <c r="W641" i="7"/>
  <c r="X641" i="7"/>
  <c r="V642" i="7"/>
  <c r="W642" i="7"/>
  <c r="X642" i="7"/>
  <c r="V643" i="7"/>
  <c r="W643" i="7"/>
  <c r="X643" i="7"/>
  <c r="V644" i="7"/>
  <c r="W644" i="7"/>
  <c r="X644" i="7"/>
  <c r="V645" i="7"/>
  <c r="W645" i="7"/>
  <c r="X645" i="7"/>
  <c r="V646" i="7"/>
  <c r="W646" i="7"/>
  <c r="X646" i="7"/>
  <c r="V647" i="7"/>
  <c r="W647" i="7"/>
  <c r="X647" i="7"/>
  <c r="V648" i="7"/>
  <c r="W648" i="7"/>
  <c r="X648" i="7"/>
  <c r="V649" i="7"/>
  <c r="W649" i="7"/>
  <c r="X649" i="7"/>
  <c r="X586" i="7"/>
  <c r="W586" i="7"/>
  <c r="W523" i="7"/>
  <c r="X523" i="7"/>
  <c r="W524" i="7"/>
  <c r="X524" i="7"/>
  <c r="W525" i="7"/>
  <c r="X525" i="7"/>
  <c r="W526" i="7"/>
  <c r="X526" i="7"/>
  <c r="W527" i="7"/>
  <c r="X527" i="7"/>
  <c r="W528" i="7"/>
  <c r="X528" i="7"/>
  <c r="W529" i="7"/>
  <c r="X529" i="7"/>
  <c r="W530" i="7"/>
  <c r="X530" i="7"/>
  <c r="W531" i="7"/>
  <c r="X531" i="7"/>
  <c r="W532" i="7"/>
  <c r="X532" i="7"/>
  <c r="W533" i="7"/>
  <c r="X533" i="7"/>
  <c r="W534" i="7"/>
  <c r="X534" i="7"/>
  <c r="W535" i="7"/>
  <c r="X535" i="7"/>
  <c r="W536" i="7"/>
  <c r="X536" i="7"/>
  <c r="W537" i="7"/>
  <c r="X537" i="7"/>
  <c r="W538" i="7"/>
  <c r="X538" i="7"/>
  <c r="W539" i="7"/>
  <c r="X539" i="7"/>
  <c r="W540" i="7"/>
  <c r="X540" i="7"/>
  <c r="W541" i="7"/>
  <c r="X541" i="7"/>
  <c r="W542" i="7"/>
  <c r="X542" i="7"/>
  <c r="W543" i="7"/>
  <c r="X543" i="7"/>
  <c r="W544" i="7"/>
  <c r="X544" i="7"/>
  <c r="W545" i="7"/>
  <c r="X545" i="7"/>
  <c r="W546" i="7"/>
  <c r="X546" i="7"/>
  <c r="W547" i="7"/>
  <c r="X547" i="7"/>
  <c r="W548" i="7"/>
  <c r="X548" i="7"/>
  <c r="W549" i="7"/>
  <c r="X549" i="7"/>
  <c r="W550" i="7"/>
  <c r="X550" i="7"/>
  <c r="W551" i="7"/>
  <c r="X551" i="7"/>
  <c r="W552" i="7"/>
  <c r="X552" i="7"/>
  <c r="W553" i="7"/>
  <c r="X553" i="7"/>
  <c r="W554" i="7"/>
  <c r="X554" i="7"/>
  <c r="W555" i="7"/>
  <c r="X555" i="7"/>
  <c r="W556" i="7"/>
  <c r="X556" i="7"/>
  <c r="W557" i="7"/>
  <c r="X557" i="7"/>
  <c r="W558" i="7"/>
  <c r="X558" i="7"/>
  <c r="W559" i="7"/>
  <c r="X559" i="7"/>
  <c r="W560" i="7"/>
  <c r="X560" i="7"/>
  <c r="W561" i="7"/>
  <c r="X561" i="7"/>
  <c r="W562" i="7"/>
  <c r="X562" i="7"/>
  <c r="W563" i="7"/>
  <c r="X563" i="7"/>
  <c r="W564" i="7"/>
  <c r="X564" i="7"/>
  <c r="W565" i="7"/>
  <c r="X565" i="7"/>
  <c r="W566" i="7"/>
  <c r="X566" i="7"/>
  <c r="W567" i="7"/>
  <c r="X567" i="7"/>
  <c r="W568" i="7"/>
  <c r="X568" i="7"/>
  <c r="W569" i="7"/>
  <c r="X569" i="7"/>
  <c r="W570" i="7"/>
  <c r="X570" i="7"/>
  <c r="W571" i="7"/>
  <c r="X571" i="7"/>
  <c r="W572" i="7"/>
  <c r="X572" i="7"/>
  <c r="W573" i="7"/>
  <c r="X573" i="7"/>
  <c r="W574" i="7"/>
  <c r="X574" i="7"/>
  <c r="W575" i="7"/>
  <c r="X575" i="7"/>
  <c r="W576" i="7"/>
  <c r="X576" i="7"/>
  <c r="W577" i="7"/>
  <c r="X577" i="7"/>
  <c r="W578" i="7"/>
  <c r="X578" i="7"/>
  <c r="W579" i="7"/>
  <c r="X579" i="7"/>
  <c r="W580" i="7"/>
  <c r="X580" i="7"/>
  <c r="W581" i="7"/>
  <c r="X581" i="7"/>
  <c r="W582" i="7"/>
  <c r="X582" i="7"/>
  <c r="W583" i="7"/>
  <c r="X583" i="7"/>
  <c r="W584" i="7"/>
  <c r="X584" i="7"/>
  <c r="W585" i="7"/>
  <c r="X585" i="7"/>
  <c r="X522" i="7"/>
  <c r="W522" i="7"/>
  <c r="W459" i="7"/>
  <c r="X459" i="7"/>
  <c r="W460" i="7"/>
  <c r="X460" i="7"/>
  <c r="W461" i="7"/>
  <c r="X461" i="7"/>
  <c r="W462" i="7"/>
  <c r="X462" i="7"/>
  <c r="W463" i="7"/>
  <c r="X463" i="7"/>
  <c r="W464" i="7"/>
  <c r="X464" i="7"/>
  <c r="W465" i="7"/>
  <c r="X465" i="7"/>
  <c r="W466" i="7"/>
  <c r="X466" i="7"/>
  <c r="W467" i="7"/>
  <c r="X467" i="7"/>
  <c r="W468" i="7"/>
  <c r="X468" i="7"/>
  <c r="W469" i="7"/>
  <c r="X469" i="7"/>
  <c r="W470" i="7"/>
  <c r="X470" i="7"/>
  <c r="W471" i="7"/>
  <c r="X471" i="7"/>
  <c r="W472" i="7"/>
  <c r="X472" i="7"/>
  <c r="W473" i="7"/>
  <c r="X473" i="7"/>
  <c r="W474" i="7"/>
  <c r="X474" i="7"/>
  <c r="W475" i="7"/>
  <c r="X475" i="7"/>
  <c r="W476" i="7"/>
  <c r="X476" i="7"/>
  <c r="W477" i="7"/>
  <c r="X477" i="7"/>
  <c r="W478" i="7"/>
  <c r="X478" i="7"/>
  <c r="W479" i="7"/>
  <c r="X479" i="7"/>
  <c r="W480" i="7"/>
  <c r="X480" i="7"/>
  <c r="W481" i="7"/>
  <c r="X481" i="7"/>
  <c r="W482" i="7"/>
  <c r="X482" i="7"/>
  <c r="W483" i="7"/>
  <c r="X483" i="7"/>
  <c r="W484" i="7"/>
  <c r="X484" i="7"/>
  <c r="W485" i="7"/>
  <c r="X485" i="7"/>
  <c r="W486" i="7"/>
  <c r="X486" i="7"/>
  <c r="W487" i="7"/>
  <c r="X487" i="7"/>
  <c r="W488" i="7"/>
  <c r="X488" i="7"/>
  <c r="W489" i="7"/>
  <c r="X489" i="7"/>
  <c r="W490" i="7"/>
  <c r="X490" i="7"/>
  <c r="W491" i="7"/>
  <c r="X491" i="7"/>
  <c r="W492" i="7"/>
  <c r="X492" i="7"/>
  <c r="W493" i="7"/>
  <c r="X493" i="7"/>
  <c r="W494" i="7"/>
  <c r="X494" i="7"/>
  <c r="W495" i="7"/>
  <c r="X495" i="7"/>
  <c r="W496" i="7"/>
  <c r="X496" i="7"/>
  <c r="W497" i="7"/>
  <c r="X497" i="7"/>
  <c r="W498" i="7"/>
  <c r="X498" i="7"/>
  <c r="W499" i="7"/>
  <c r="X499" i="7"/>
  <c r="W500" i="7"/>
  <c r="X500" i="7"/>
  <c r="W501" i="7"/>
  <c r="X501" i="7"/>
  <c r="W502" i="7"/>
  <c r="X502" i="7"/>
  <c r="W503" i="7"/>
  <c r="X503" i="7"/>
  <c r="W504" i="7"/>
  <c r="X504" i="7"/>
  <c r="W505" i="7"/>
  <c r="X505" i="7"/>
  <c r="W506" i="7"/>
  <c r="X506" i="7"/>
  <c r="W507" i="7"/>
  <c r="X507" i="7"/>
  <c r="W508" i="7"/>
  <c r="X508" i="7"/>
  <c r="W509" i="7"/>
  <c r="X509" i="7"/>
  <c r="W510" i="7"/>
  <c r="X510" i="7"/>
  <c r="W511" i="7"/>
  <c r="X511" i="7"/>
  <c r="W512" i="7"/>
  <c r="X512" i="7"/>
  <c r="W513" i="7"/>
  <c r="X513" i="7"/>
  <c r="W514" i="7"/>
  <c r="X514" i="7"/>
  <c r="W515" i="7"/>
  <c r="X515" i="7"/>
  <c r="W516" i="7"/>
  <c r="X516" i="7"/>
  <c r="W517" i="7"/>
  <c r="X517" i="7"/>
  <c r="W518" i="7"/>
  <c r="X518" i="7"/>
  <c r="W519" i="7"/>
  <c r="X519" i="7"/>
  <c r="W520" i="7"/>
  <c r="X520" i="7"/>
  <c r="W521" i="7"/>
  <c r="X521" i="7"/>
  <c r="X458" i="7"/>
  <c r="W458" i="7"/>
  <c r="V586" i="7"/>
  <c r="W395" i="7"/>
  <c r="X395" i="7"/>
  <c r="W396" i="7"/>
  <c r="X396" i="7"/>
  <c r="W397" i="7"/>
  <c r="X397" i="7"/>
  <c r="W398" i="7"/>
  <c r="X398" i="7"/>
  <c r="W399" i="7"/>
  <c r="X399" i="7"/>
  <c r="W400" i="7"/>
  <c r="X400" i="7"/>
  <c r="W401" i="7"/>
  <c r="X401" i="7"/>
  <c r="W402" i="7"/>
  <c r="X402" i="7"/>
  <c r="W403" i="7"/>
  <c r="X403" i="7"/>
  <c r="W404" i="7"/>
  <c r="X404" i="7"/>
  <c r="W405" i="7"/>
  <c r="X405" i="7"/>
  <c r="W406" i="7"/>
  <c r="X406" i="7"/>
  <c r="W407" i="7"/>
  <c r="X407" i="7"/>
  <c r="W408" i="7"/>
  <c r="X408" i="7"/>
  <c r="W409" i="7"/>
  <c r="X409" i="7"/>
  <c r="W410" i="7"/>
  <c r="X410" i="7"/>
  <c r="W411" i="7"/>
  <c r="X411" i="7"/>
  <c r="W412" i="7"/>
  <c r="X412" i="7"/>
  <c r="W413" i="7"/>
  <c r="X413" i="7"/>
  <c r="W414" i="7"/>
  <c r="X414" i="7"/>
  <c r="W415" i="7"/>
  <c r="X415" i="7"/>
  <c r="W416" i="7"/>
  <c r="X416" i="7"/>
  <c r="W417" i="7"/>
  <c r="X417" i="7"/>
  <c r="W418" i="7"/>
  <c r="X418" i="7"/>
  <c r="W419" i="7"/>
  <c r="X419" i="7"/>
  <c r="W420" i="7"/>
  <c r="X420" i="7"/>
  <c r="W421" i="7"/>
  <c r="X421" i="7"/>
  <c r="W422" i="7"/>
  <c r="X422" i="7"/>
  <c r="W423" i="7"/>
  <c r="X423" i="7"/>
  <c r="W424" i="7"/>
  <c r="X424" i="7"/>
  <c r="W425" i="7"/>
  <c r="X425" i="7"/>
  <c r="W426" i="7"/>
  <c r="X426" i="7"/>
  <c r="W427" i="7"/>
  <c r="X427" i="7"/>
  <c r="W428" i="7"/>
  <c r="X428" i="7"/>
  <c r="W429" i="7"/>
  <c r="X429" i="7"/>
  <c r="W430" i="7"/>
  <c r="X430" i="7"/>
  <c r="W431" i="7"/>
  <c r="X431" i="7"/>
  <c r="W432" i="7"/>
  <c r="X432" i="7"/>
  <c r="W433" i="7"/>
  <c r="X433" i="7"/>
  <c r="W434" i="7"/>
  <c r="X434" i="7"/>
  <c r="W435" i="7"/>
  <c r="X435" i="7"/>
  <c r="W436" i="7"/>
  <c r="X436" i="7"/>
  <c r="W437" i="7"/>
  <c r="X437" i="7"/>
  <c r="W438" i="7"/>
  <c r="X438" i="7"/>
  <c r="W439" i="7"/>
  <c r="X439" i="7"/>
  <c r="W440" i="7"/>
  <c r="X440" i="7"/>
  <c r="W441" i="7"/>
  <c r="X441" i="7"/>
  <c r="W442" i="7"/>
  <c r="X442" i="7"/>
  <c r="W443" i="7"/>
  <c r="X443" i="7"/>
  <c r="W444" i="7"/>
  <c r="X444" i="7"/>
  <c r="W445" i="7"/>
  <c r="X445" i="7"/>
  <c r="W446" i="7"/>
  <c r="X446" i="7"/>
  <c r="W447" i="7"/>
  <c r="X447" i="7"/>
  <c r="W448" i="7"/>
  <c r="X448" i="7"/>
  <c r="W449" i="7"/>
  <c r="X449" i="7"/>
  <c r="W450" i="7"/>
  <c r="X450" i="7"/>
  <c r="W451" i="7"/>
  <c r="X451" i="7"/>
  <c r="W452" i="7"/>
  <c r="X452" i="7"/>
  <c r="W453" i="7"/>
  <c r="X453" i="7"/>
  <c r="W454" i="7"/>
  <c r="X454" i="7"/>
  <c r="W455" i="7"/>
  <c r="X455" i="7"/>
  <c r="W456" i="7"/>
  <c r="X456" i="7"/>
  <c r="W457" i="7"/>
  <c r="X457" i="7"/>
  <c r="X394" i="7"/>
  <c r="W394" i="7"/>
  <c r="W331" i="7"/>
  <c r="X331" i="7"/>
  <c r="W332" i="7"/>
  <c r="X332" i="7"/>
  <c r="W333" i="7"/>
  <c r="X333" i="7"/>
  <c r="W334" i="7"/>
  <c r="X334" i="7"/>
  <c r="W335" i="7"/>
  <c r="X335" i="7"/>
  <c r="W336" i="7"/>
  <c r="X336" i="7"/>
  <c r="W337" i="7"/>
  <c r="X337" i="7"/>
  <c r="W338" i="7"/>
  <c r="X338" i="7"/>
  <c r="W339" i="7"/>
  <c r="X339" i="7"/>
  <c r="W340" i="7"/>
  <c r="X340" i="7"/>
  <c r="W341" i="7"/>
  <c r="X341" i="7"/>
  <c r="W342" i="7"/>
  <c r="X342" i="7"/>
  <c r="W343" i="7"/>
  <c r="X343" i="7"/>
  <c r="W344" i="7"/>
  <c r="X344" i="7"/>
  <c r="W345" i="7"/>
  <c r="X345" i="7"/>
  <c r="W346" i="7"/>
  <c r="X346" i="7"/>
  <c r="W347" i="7"/>
  <c r="X347" i="7"/>
  <c r="W348" i="7"/>
  <c r="X348" i="7"/>
  <c r="W349" i="7"/>
  <c r="X349" i="7"/>
  <c r="W350" i="7"/>
  <c r="X350" i="7"/>
  <c r="W351" i="7"/>
  <c r="X351" i="7"/>
  <c r="W352" i="7"/>
  <c r="X352" i="7"/>
  <c r="W353" i="7"/>
  <c r="X353" i="7"/>
  <c r="W354" i="7"/>
  <c r="X354" i="7"/>
  <c r="W355" i="7"/>
  <c r="X355" i="7"/>
  <c r="W356" i="7"/>
  <c r="X356" i="7"/>
  <c r="W357" i="7"/>
  <c r="X357" i="7"/>
  <c r="W358" i="7"/>
  <c r="X358" i="7"/>
  <c r="W359" i="7"/>
  <c r="X359" i="7"/>
  <c r="W360" i="7"/>
  <c r="X360" i="7"/>
  <c r="W361" i="7"/>
  <c r="X361" i="7"/>
  <c r="W362" i="7"/>
  <c r="X362" i="7"/>
  <c r="W363" i="7"/>
  <c r="X363" i="7"/>
  <c r="W364" i="7"/>
  <c r="X364" i="7"/>
  <c r="W365" i="7"/>
  <c r="X365" i="7"/>
  <c r="W366" i="7"/>
  <c r="X366" i="7"/>
  <c r="W367" i="7"/>
  <c r="X367" i="7"/>
  <c r="W368" i="7"/>
  <c r="X368" i="7"/>
  <c r="W369" i="7"/>
  <c r="X369" i="7"/>
  <c r="W370" i="7"/>
  <c r="X370" i="7"/>
  <c r="W371" i="7"/>
  <c r="X371" i="7"/>
  <c r="W372" i="7"/>
  <c r="X372" i="7"/>
  <c r="W373" i="7"/>
  <c r="X373" i="7"/>
  <c r="W374" i="7"/>
  <c r="X374" i="7"/>
  <c r="W375" i="7"/>
  <c r="X375" i="7"/>
  <c r="W376" i="7"/>
  <c r="X376" i="7"/>
  <c r="W377" i="7"/>
  <c r="X377" i="7"/>
  <c r="W378" i="7"/>
  <c r="X378" i="7"/>
  <c r="W379" i="7"/>
  <c r="X379" i="7"/>
  <c r="W380" i="7"/>
  <c r="X380" i="7"/>
  <c r="W381" i="7"/>
  <c r="X381" i="7"/>
  <c r="W382" i="7"/>
  <c r="X382" i="7"/>
  <c r="W383" i="7"/>
  <c r="X383" i="7"/>
  <c r="W384" i="7"/>
  <c r="X384" i="7"/>
  <c r="W385" i="7"/>
  <c r="X385" i="7"/>
  <c r="W386" i="7"/>
  <c r="X386" i="7"/>
  <c r="W387" i="7"/>
  <c r="X387" i="7"/>
  <c r="W388" i="7"/>
  <c r="X388" i="7"/>
  <c r="W389" i="7"/>
  <c r="X389" i="7"/>
  <c r="W390" i="7"/>
  <c r="X390" i="7"/>
  <c r="W391" i="7"/>
  <c r="X391" i="7"/>
  <c r="W392" i="7"/>
  <c r="X392" i="7"/>
  <c r="W393" i="7"/>
  <c r="X393" i="7"/>
  <c r="X330" i="7"/>
  <c r="W330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22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458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394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30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266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02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138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74" i="7"/>
  <c r="W267" i="7"/>
  <c r="X267" i="7"/>
  <c r="W268" i="7"/>
  <c r="X268" i="7"/>
  <c r="W269" i="7"/>
  <c r="X269" i="7"/>
  <c r="W270" i="7"/>
  <c r="X270" i="7"/>
  <c r="W271" i="7"/>
  <c r="X271" i="7"/>
  <c r="W272" i="7"/>
  <c r="X272" i="7"/>
  <c r="W273" i="7"/>
  <c r="X273" i="7"/>
  <c r="W274" i="7"/>
  <c r="X274" i="7"/>
  <c r="W275" i="7"/>
  <c r="X275" i="7"/>
  <c r="W276" i="7"/>
  <c r="X276" i="7"/>
  <c r="W277" i="7"/>
  <c r="X277" i="7"/>
  <c r="W278" i="7"/>
  <c r="X278" i="7"/>
  <c r="W279" i="7"/>
  <c r="X279" i="7"/>
  <c r="W280" i="7"/>
  <c r="X280" i="7"/>
  <c r="W281" i="7"/>
  <c r="X281" i="7"/>
  <c r="W282" i="7"/>
  <c r="X282" i="7"/>
  <c r="W283" i="7"/>
  <c r="X283" i="7"/>
  <c r="W284" i="7"/>
  <c r="X284" i="7"/>
  <c r="W285" i="7"/>
  <c r="X285" i="7"/>
  <c r="W286" i="7"/>
  <c r="X286" i="7"/>
  <c r="W287" i="7"/>
  <c r="X287" i="7"/>
  <c r="W288" i="7"/>
  <c r="X288" i="7"/>
  <c r="W289" i="7"/>
  <c r="X289" i="7"/>
  <c r="W290" i="7"/>
  <c r="X290" i="7"/>
  <c r="W291" i="7"/>
  <c r="X291" i="7"/>
  <c r="W292" i="7"/>
  <c r="X292" i="7"/>
  <c r="W293" i="7"/>
  <c r="X293" i="7"/>
  <c r="W294" i="7"/>
  <c r="X294" i="7"/>
  <c r="W295" i="7"/>
  <c r="X295" i="7"/>
  <c r="W296" i="7"/>
  <c r="X296" i="7"/>
  <c r="W297" i="7"/>
  <c r="X297" i="7"/>
  <c r="W298" i="7"/>
  <c r="X298" i="7"/>
  <c r="W299" i="7"/>
  <c r="X299" i="7"/>
  <c r="W300" i="7"/>
  <c r="X300" i="7"/>
  <c r="W301" i="7"/>
  <c r="X301" i="7"/>
  <c r="W302" i="7"/>
  <c r="X302" i="7"/>
  <c r="W303" i="7"/>
  <c r="X303" i="7"/>
  <c r="W304" i="7"/>
  <c r="X304" i="7"/>
  <c r="W305" i="7"/>
  <c r="X305" i="7"/>
  <c r="W306" i="7"/>
  <c r="X306" i="7"/>
  <c r="W307" i="7"/>
  <c r="X307" i="7"/>
  <c r="W308" i="7"/>
  <c r="X308" i="7"/>
  <c r="W309" i="7"/>
  <c r="X309" i="7"/>
  <c r="W310" i="7"/>
  <c r="X310" i="7"/>
  <c r="W311" i="7"/>
  <c r="X311" i="7"/>
  <c r="W312" i="7"/>
  <c r="X312" i="7"/>
  <c r="W313" i="7"/>
  <c r="X313" i="7"/>
  <c r="W314" i="7"/>
  <c r="X314" i="7"/>
  <c r="W315" i="7"/>
  <c r="X315" i="7"/>
  <c r="W316" i="7"/>
  <c r="X316" i="7"/>
  <c r="W317" i="7"/>
  <c r="X317" i="7"/>
  <c r="W318" i="7"/>
  <c r="X318" i="7"/>
  <c r="W319" i="7"/>
  <c r="X319" i="7"/>
  <c r="W320" i="7"/>
  <c r="X320" i="7"/>
  <c r="W321" i="7"/>
  <c r="X321" i="7"/>
  <c r="W322" i="7"/>
  <c r="X322" i="7"/>
  <c r="W323" i="7"/>
  <c r="X323" i="7"/>
  <c r="W324" i="7"/>
  <c r="X324" i="7"/>
  <c r="W325" i="7"/>
  <c r="X325" i="7"/>
  <c r="W326" i="7"/>
  <c r="X326" i="7"/>
  <c r="W327" i="7"/>
  <c r="X327" i="7"/>
  <c r="W328" i="7"/>
  <c r="X328" i="7"/>
  <c r="W329" i="7"/>
  <c r="X329" i="7"/>
  <c r="X266" i="7"/>
  <c r="W266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/>
  <c r="W256" i="7"/>
  <c r="X256" i="7"/>
  <c r="W257" i="7"/>
  <c r="X257" i="7"/>
  <c r="W258" i="7"/>
  <c r="X258" i="7"/>
  <c r="W259" i="7"/>
  <c r="X259" i="7"/>
  <c r="W260" i="7"/>
  <c r="X260" i="7"/>
  <c r="W261" i="7"/>
  <c r="X261" i="7"/>
  <c r="W262" i="7"/>
  <c r="X262" i="7"/>
  <c r="W263" i="7"/>
  <c r="X263" i="7"/>
  <c r="W264" i="7"/>
  <c r="X264" i="7"/>
  <c r="W265" i="7"/>
  <c r="X265" i="7"/>
  <c r="X202" i="7"/>
  <c r="W202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X164" i="7"/>
  <c r="W165" i="7"/>
  <c r="X165" i="7"/>
  <c r="W166" i="7"/>
  <c r="X166" i="7"/>
  <c r="W167" i="7"/>
  <c r="X167" i="7"/>
  <c r="W168" i="7"/>
  <c r="X168" i="7"/>
  <c r="W169" i="7"/>
  <c r="X169" i="7"/>
  <c r="W170" i="7"/>
  <c r="X170" i="7"/>
  <c r="W171" i="7"/>
  <c r="X171" i="7"/>
  <c r="W172" i="7"/>
  <c r="X172" i="7"/>
  <c r="W173" i="7"/>
  <c r="X173" i="7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X138" i="7"/>
  <c r="W138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74" i="7"/>
  <c r="Y9" i="7"/>
  <c r="Z9" i="7"/>
  <c r="AC9" i="7"/>
  <c r="AD9" i="7"/>
  <c r="AG9" i="7"/>
  <c r="AH9" i="7"/>
  <c r="AK9" i="7"/>
  <c r="AL9" i="7"/>
  <c r="AO9" i="7"/>
  <c r="AP9" i="7"/>
  <c r="AS9" i="7"/>
  <c r="AT9" i="7"/>
  <c r="AW9" i="7"/>
  <c r="AX9" i="7"/>
  <c r="BA9" i="7"/>
  <c r="BB9" i="7"/>
  <c r="Y10" i="7"/>
  <c r="Z10" i="7"/>
  <c r="AC10" i="7"/>
  <c r="AD10" i="7"/>
  <c r="AG10" i="7"/>
  <c r="AH10" i="7"/>
  <c r="AK10" i="7"/>
  <c r="AL10" i="7"/>
  <c r="AO10" i="7"/>
  <c r="AP10" i="7"/>
  <c r="AS10" i="7"/>
  <c r="AT10" i="7"/>
  <c r="AW10" i="7"/>
  <c r="AX10" i="7"/>
  <c r="BA10" i="7"/>
  <c r="BB10" i="7"/>
  <c r="Y11" i="7"/>
  <c r="Z11" i="7"/>
  <c r="AC11" i="7"/>
  <c r="AD11" i="7"/>
  <c r="AG11" i="7"/>
  <c r="AH11" i="7"/>
  <c r="AK11" i="7"/>
  <c r="AL11" i="7"/>
  <c r="AO11" i="7"/>
  <c r="AP11" i="7"/>
  <c r="AS11" i="7"/>
  <c r="AT11" i="7"/>
  <c r="AW11" i="7"/>
  <c r="AX11" i="7"/>
  <c r="BA11" i="7"/>
  <c r="BB11" i="7"/>
  <c r="Y12" i="7"/>
  <c r="Z12" i="7"/>
  <c r="AC12" i="7"/>
  <c r="AD12" i="7"/>
  <c r="AG12" i="7"/>
  <c r="AH12" i="7"/>
  <c r="AK12" i="7"/>
  <c r="AL12" i="7"/>
  <c r="AO12" i="7"/>
  <c r="AP12" i="7"/>
  <c r="AS12" i="7"/>
  <c r="AT12" i="7"/>
  <c r="AW12" i="7"/>
  <c r="AX12" i="7"/>
  <c r="BA12" i="7"/>
  <c r="BB12" i="7"/>
  <c r="Y13" i="7"/>
  <c r="Z13" i="7"/>
  <c r="AC13" i="7"/>
  <c r="AD13" i="7"/>
  <c r="AG13" i="7"/>
  <c r="AH13" i="7"/>
  <c r="AK13" i="7"/>
  <c r="AL13" i="7"/>
  <c r="AO13" i="7"/>
  <c r="AP13" i="7"/>
  <c r="AS13" i="7"/>
  <c r="AT13" i="7"/>
  <c r="AW13" i="7"/>
  <c r="AX13" i="7"/>
  <c r="BA13" i="7"/>
  <c r="BB13" i="7"/>
  <c r="Y14" i="7"/>
  <c r="Z14" i="7"/>
  <c r="AC14" i="7"/>
  <c r="AD14" i="7"/>
  <c r="AG14" i="7"/>
  <c r="AH14" i="7"/>
  <c r="AK14" i="7"/>
  <c r="AL14" i="7"/>
  <c r="AO14" i="7"/>
  <c r="AP14" i="7"/>
  <c r="AS14" i="7"/>
  <c r="AT14" i="7"/>
  <c r="AW14" i="7"/>
  <c r="AX14" i="7"/>
  <c r="BA14" i="7"/>
  <c r="BB14" i="7"/>
  <c r="Y15" i="7"/>
  <c r="Z15" i="7"/>
  <c r="AC15" i="7"/>
  <c r="AD15" i="7"/>
  <c r="AG15" i="7"/>
  <c r="AH15" i="7"/>
  <c r="AK15" i="7"/>
  <c r="AL15" i="7"/>
  <c r="AO15" i="7"/>
  <c r="AP15" i="7"/>
  <c r="AS15" i="7"/>
  <c r="AT15" i="7"/>
  <c r="AW15" i="7"/>
  <c r="AX15" i="7"/>
  <c r="BA15" i="7"/>
  <c r="BB15" i="7"/>
  <c r="Y16" i="7"/>
  <c r="Z16" i="7"/>
  <c r="AC16" i="7"/>
  <c r="AD16" i="7"/>
  <c r="AG16" i="7"/>
  <c r="AH16" i="7"/>
  <c r="AK16" i="7"/>
  <c r="AL16" i="7"/>
  <c r="AO16" i="7"/>
  <c r="AP16" i="7"/>
  <c r="AS16" i="7"/>
  <c r="AT16" i="7"/>
  <c r="AW16" i="7"/>
  <c r="AX16" i="7"/>
  <c r="BA16" i="7"/>
  <c r="BB16" i="7"/>
  <c r="Y17" i="7"/>
  <c r="Z17" i="7"/>
  <c r="AC17" i="7"/>
  <c r="AD17" i="7"/>
  <c r="AG17" i="7"/>
  <c r="AH17" i="7"/>
  <c r="AK17" i="7"/>
  <c r="AL17" i="7"/>
  <c r="AO17" i="7"/>
  <c r="AP17" i="7"/>
  <c r="AS17" i="7"/>
  <c r="AT17" i="7"/>
  <c r="AW17" i="7"/>
  <c r="AX17" i="7"/>
  <c r="BA17" i="7"/>
  <c r="BB17" i="7"/>
  <c r="Y18" i="7"/>
  <c r="Z18" i="7"/>
  <c r="AC18" i="7"/>
  <c r="AD18" i="7"/>
  <c r="AG18" i="7"/>
  <c r="AH18" i="7"/>
  <c r="AK18" i="7"/>
  <c r="AL18" i="7"/>
  <c r="AO18" i="7"/>
  <c r="AP18" i="7"/>
  <c r="AS18" i="7"/>
  <c r="AT18" i="7"/>
  <c r="AW18" i="7"/>
  <c r="AX18" i="7"/>
  <c r="BA18" i="7"/>
  <c r="BB18" i="7"/>
  <c r="Y19" i="7"/>
  <c r="Z19" i="7"/>
  <c r="AC19" i="7"/>
  <c r="AD19" i="7"/>
  <c r="AG19" i="7"/>
  <c r="AH19" i="7"/>
  <c r="AK19" i="7"/>
  <c r="AL19" i="7"/>
  <c r="AO19" i="7"/>
  <c r="AP19" i="7"/>
  <c r="AS19" i="7"/>
  <c r="AT19" i="7"/>
  <c r="AW19" i="7"/>
  <c r="AX19" i="7"/>
  <c r="BA19" i="7"/>
  <c r="BB19" i="7"/>
  <c r="Y20" i="7"/>
  <c r="Z20" i="7"/>
  <c r="AC20" i="7"/>
  <c r="AD20" i="7"/>
  <c r="AG20" i="7"/>
  <c r="AH20" i="7"/>
  <c r="AK20" i="7"/>
  <c r="AL20" i="7"/>
  <c r="AO20" i="7"/>
  <c r="AP20" i="7"/>
  <c r="AS20" i="7"/>
  <c r="AT20" i="7"/>
  <c r="AW20" i="7"/>
  <c r="AX20" i="7"/>
  <c r="BA20" i="7"/>
  <c r="BB20" i="7"/>
  <c r="Y21" i="7"/>
  <c r="Z21" i="7"/>
  <c r="AC21" i="7"/>
  <c r="AD21" i="7"/>
  <c r="AG21" i="7"/>
  <c r="AH21" i="7"/>
  <c r="AK21" i="7"/>
  <c r="AL21" i="7"/>
  <c r="AO21" i="7"/>
  <c r="AP21" i="7"/>
  <c r="AS21" i="7"/>
  <c r="AT21" i="7"/>
  <c r="AW21" i="7"/>
  <c r="AX21" i="7"/>
  <c r="BA21" i="7"/>
  <c r="BB21" i="7"/>
  <c r="Y22" i="7"/>
  <c r="Z22" i="7"/>
  <c r="AC22" i="7"/>
  <c r="AD22" i="7"/>
  <c r="AG22" i="7"/>
  <c r="AH22" i="7"/>
  <c r="AK22" i="7"/>
  <c r="AL22" i="7"/>
  <c r="AO22" i="7"/>
  <c r="AP22" i="7"/>
  <c r="AS22" i="7"/>
  <c r="AT22" i="7"/>
  <c r="AW22" i="7"/>
  <c r="AX22" i="7"/>
  <c r="BA22" i="7"/>
  <c r="BB22" i="7"/>
  <c r="Y23" i="7"/>
  <c r="Z23" i="7"/>
  <c r="AC23" i="7"/>
  <c r="AD23" i="7"/>
  <c r="AG23" i="7"/>
  <c r="AH23" i="7"/>
  <c r="AK23" i="7"/>
  <c r="AL23" i="7"/>
  <c r="AO23" i="7"/>
  <c r="AP23" i="7"/>
  <c r="AS23" i="7"/>
  <c r="AT23" i="7"/>
  <c r="AW23" i="7"/>
  <c r="AX23" i="7"/>
  <c r="BA23" i="7"/>
  <c r="BB23" i="7"/>
  <c r="Y24" i="7"/>
  <c r="Z24" i="7"/>
  <c r="AC24" i="7"/>
  <c r="AD24" i="7"/>
  <c r="AG24" i="7"/>
  <c r="AH24" i="7"/>
  <c r="AK24" i="7"/>
  <c r="AL24" i="7"/>
  <c r="AO24" i="7"/>
  <c r="AP24" i="7"/>
  <c r="AS24" i="7"/>
  <c r="AT24" i="7"/>
  <c r="AW24" i="7"/>
  <c r="AX24" i="7"/>
  <c r="BA24" i="7"/>
  <c r="BB24" i="7"/>
  <c r="Y25" i="7"/>
  <c r="Z25" i="7"/>
  <c r="AC25" i="7"/>
  <c r="AD25" i="7"/>
  <c r="AG25" i="7"/>
  <c r="AH25" i="7"/>
  <c r="AK25" i="7"/>
  <c r="AL25" i="7"/>
  <c r="AO25" i="7"/>
  <c r="AP25" i="7"/>
  <c r="AS25" i="7"/>
  <c r="AT25" i="7"/>
  <c r="AW25" i="7"/>
  <c r="AX25" i="7"/>
  <c r="BA25" i="7"/>
  <c r="BB25" i="7"/>
  <c r="Y26" i="7"/>
  <c r="Z26" i="7"/>
  <c r="AC26" i="7"/>
  <c r="AD26" i="7"/>
  <c r="AG26" i="7"/>
  <c r="AH26" i="7"/>
  <c r="AK26" i="7"/>
  <c r="AL26" i="7"/>
  <c r="AO26" i="7"/>
  <c r="AP26" i="7"/>
  <c r="AS26" i="7"/>
  <c r="AT26" i="7"/>
  <c r="AW26" i="7"/>
  <c r="AX26" i="7"/>
  <c r="BA26" i="7"/>
  <c r="BB26" i="7"/>
  <c r="Y27" i="7"/>
  <c r="Z27" i="7"/>
  <c r="AC27" i="7"/>
  <c r="AD27" i="7"/>
  <c r="AG27" i="7"/>
  <c r="AH27" i="7"/>
  <c r="AK27" i="7"/>
  <c r="AL27" i="7"/>
  <c r="AO27" i="7"/>
  <c r="AP27" i="7"/>
  <c r="AS27" i="7"/>
  <c r="AT27" i="7"/>
  <c r="AW27" i="7"/>
  <c r="AX27" i="7"/>
  <c r="BA27" i="7"/>
  <c r="BB27" i="7"/>
  <c r="Y28" i="7"/>
  <c r="Z28" i="7"/>
  <c r="AC28" i="7"/>
  <c r="AD28" i="7"/>
  <c r="AG28" i="7"/>
  <c r="AH28" i="7"/>
  <c r="AK28" i="7"/>
  <c r="AL28" i="7"/>
  <c r="AO28" i="7"/>
  <c r="AP28" i="7"/>
  <c r="AS28" i="7"/>
  <c r="AT28" i="7"/>
  <c r="AW28" i="7"/>
  <c r="AX28" i="7"/>
  <c r="BA28" i="7"/>
  <c r="BB28" i="7"/>
  <c r="Y29" i="7"/>
  <c r="Z29" i="7"/>
  <c r="AC29" i="7"/>
  <c r="AD29" i="7"/>
  <c r="AG29" i="7"/>
  <c r="AH29" i="7"/>
  <c r="AK29" i="7"/>
  <c r="AL29" i="7"/>
  <c r="AO29" i="7"/>
  <c r="AP29" i="7"/>
  <c r="AS29" i="7"/>
  <c r="AT29" i="7"/>
  <c r="AW29" i="7"/>
  <c r="AX29" i="7"/>
  <c r="BA29" i="7"/>
  <c r="BB29" i="7"/>
  <c r="Y30" i="7"/>
  <c r="Z30" i="7"/>
  <c r="AC30" i="7"/>
  <c r="AD30" i="7"/>
  <c r="AG30" i="7"/>
  <c r="AH30" i="7"/>
  <c r="AK30" i="7"/>
  <c r="AL30" i="7"/>
  <c r="AO30" i="7"/>
  <c r="AP30" i="7"/>
  <c r="AS30" i="7"/>
  <c r="AT30" i="7"/>
  <c r="AW30" i="7"/>
  <c r="AX30" i="7"/>
  <c r="BA30" i="7"/>
  <c r="BB30" i="7"/>
  <c r="Y31" i="7"/>
  <c r="Z31" i="7"/>
  <c r="AC31" i="7"/>
  <c r="AD31" i="7"/>
  <c r="AG31" i="7"/>
  <c r="AH31" i="7"/>
  <c r="AK31" i="7"/>
  <c r="AL31" i="7"/>
  <c r="AO31" i="7"/>
  <c r="AP31" i="7"/>
  <c r="AS31" i="7"/>
  <c r="AT31" i="7"/>
  <c r="AW31" i="7"/>
  <c r="AX31" i="7"/>
  <c r="BA31" i="7"/>
  <c r="BB31" i="7"/>
  <c r="Y32" i="7"/>
  <c r="Z32" i="7"/>
  <c r="AC32" i="7"/>
  <c r="AD32" i="7"/>
  <c r="AG32" i="7"/>
  <c r="AH32" i="7"/>
  <c r="AK32" i="7"/>
  <c r="AL32" i="7"/>
  <c r="AO32" i="7"/>
  <c r="AP32" i="7"/>
  <c r="AS32" i="7"/>
  <c r="AT32" i="7"/>
  <c r="AW32" i="7"/>
  <c r="AX32" i="7"/>
  <c r="BA32" i="7"/>
  <c r="BB32" i="7"/>
  <c r="Y33" i="7"/>
  <c r="Z33" i="7"/>
  <c r="AC33" i="7"/>
  <c r="AD33" i="7"/>
  <c r="AG33" i="7"/>
  <c r="AH33" i="7"/>
  <c r="AK33" i="7"/>
  <c r="AL33" i="7"/>
  <c r="AO33" i="7"/>
  <c r="AP33" i="7"/>
  <c r="AS33" i="7"/>
  <c r="AT33" i="7"/>
  <c r="AW33" i="7"/>
  <c r="AX33" i="7"/>
  <c r="BA33" i="7"/>
  <c r="BB33" i="7"/>
  <c r="Y34" i="7"/>
  <c r="Z34" i="7"/>
  <c r="AC34" i="7"/>
  <c r="AD34" i="7"/>
  <c r="AG34" i="7"/>
  <c r="AH34" i="7"/>
  <c r="AK34" i="7"/>
  <c r="AL34" i="7"/>
  <c r="AO34" i="7"/>
  <c r="AP34" i="7"/>
  <c r="AS34" i="7"/>
  <c r="AT34" i="7"/>
  <c r="AW34" i="7"/>
  <c r="AX34" i="7"/>
  <c r="BA34" i="7"/>
  <c r="BB34" i="7"/>
  <c r="Y35" i="7"/>
  <c r="Z35" i="7"/>
  <c r="AC35" i="7"/>
  <c r="AD35" i="7"/>
  <c r="AG35" i="7"/>
  <c r="AH35" i="7"/>
  <c r="AK35" i="7"/>
  <c r="AL35" i="7"/>
  <c r="AO35" i="7"/>
  <c r="AP35" i="7"/>
  <c r="AS35" i="7"/>
  <c r="AT35" i="7"/>
  <c r="AW35" i="7"/>
  <c r="AX35" i="7"/>
  <c r="BA35" i="7"/>
  <c r="BB35" i="7"/>
  <c r="Y36" i="7"/>
  <c r="Z36" i="7"/>
  <c r="AC36" i="7"/>
  <c r="AD36" i="7"/>
  <c r="AG36" i="7"/>
  <c r="AH36" i="7"/>
  <c r="AK36" i="7"/>
  <c r="AL36" i="7"/>
  <c r="AO36" i="7"/>
  <c r="AP36" i="7"/>
  <c r="AS36" i="7"/>
  <c r="AT36" i="7"/>
  <c r="AW36" i="7"/>
  <c r="AX36" i="7"/>
  <c r="BA36" i="7"/>
  <c r="BB36" i="7"/>
  <c r="Y37" i="7"/>
  <c r="Z37" i="7"/>
  <c r="AC37" i="7"/>
  <c r="AD37" i="7"/>
  <c r="AG37" i="7"/>
  <c r="AH37" i="7"/>
  <c r="AK37" i="7"/>
  <c r="AL37" i="7"/>
  <c r="AO37" i="7"/>
  <c r="AP37" i="7"/>
  <c r="AS37" i="7"/>
  <c r="AT37" i="7"/>
  <c r="AW37" i="7"/>
  <c r="AX37" i="7"/>
  <c r="BA37" i="7"/>
  <c r="BB37" i="7"/>
  <c r="Y38" i="7"/>
  <c r="Z38" i="7"/>
  <c r="AC38" i="7"/>
  <c r="AD38" i="7"/>
  <c r="AG38" i="7"/>
  <c r="AH38" i="7"/>
  <c r="AK38" i="7"/>
  <c r="AL38" i="7"/>
  <c r="AO38" i="7"/>
  <c r="AP38" i="7"/>
  <c r="AS38" i="7"/>
  <c r="AT38" i="7"/>
  <c r="AW38" i="7"/>
  <c r="AX38" i="7"/>
  <c r="BA38" i="7"/>
  <c r="BB38" i="7"/>
  <c r="Y39" i="7"/>
  <c r="Z39" i="7"/>
  <c r="AC39" i="7"/>
  <c r="AD39" i="7"/>
  <c r="AG39" i="7"/>
  <c r="AH39" i="7"/>
  <c r="AK39" i="7"/>
  <c r="AL39" i="7"/>
  <c r="AO39" i="7"/>
  <c r="AP39" i="7"/>
  <c r="AS39" i="7"/>
  <c r="AT39" i="7"/>
  <c r="AW39" i="7"/>
  <c r="AX39" i="7"/>
  <c r="BA39" i="7"/>
  <c r="BB39" i="7"/>
  <c r="Y40" i="7"/>
  <c r="Z40" i="7"/>
  <c r="AC40" i="7"/>
  <c r="AD40" i="7"/>
  <c r="AG40" i="7"/>
  <c r="AH40" i="7"/>
  <c r="AK40" i="7"/>
  <c r="AL40" i="7"/>
  <c r="AO40" i="7"/>
  <c r="AP40" i="7"/>
  <c r="AS40" i="7"/>
  <c r="AT40" i="7"/>
  <c r="AW40" i="7"/>
  <c r="AX40" i="7"/>
  <c r="BA40" i="7"/>
  <c r="BB40" i="7"/>
  <c r="Y41" i="7"/>
  <c r="Z41" i="7"/>
  <c r="AC41" i="7"/>
  <c r="AD41" i="7"/>
  <c r="AG41" i="7"/>
  <c r="AH41" i="7"/>
  <c r="AK41" i="7"/>
  <c r="AL41" i="7"/>
  <c r="AO41" i="7"/>
  <c r="AP41" i="7"/>
  <c r="AS41" i="7"/>
  <c r="AT41" i="7"/>
  <c r="AW41" i="7"/>
  <c r="AX41" i="7"/>
  <c r="BA41" i="7"/>
  <c r="BB41" i="7"/>
  <c r="Y42" i="7"/>
  <c r="Z42" i="7"/>
  <c r="AC42" i="7"/>
  <c r="AD42" i="7"/>
  <c r="AG42" i="7"/>
  <c r="AH42" i="7"/>
  <c r="AK42" i="7"/>
  <c r="AL42" i="7"/>
  <c r="AO42" i="7"/>
  <c r="AP42" i="7"/>
  <c r="AS42" i="7"/>
  <c r="AT42" i="7"/>
  <c r="AW42" i="7"/>
  <c r="AX42" i="7"/>
  <c r="BA42" i="7"/>
  <c r="BB42" i="7"/>
  <c r="Y43" i="7"/>
  <c r="Z43" i="7"/>
  <c r="AC43" i="7"/>
  <c r="AD43" i="7"/>
  <c r="AG43" i="7"/>
  <c r="AH43" i="7"/>
  <c r="AK43" i="7"/>
  <c r="AL43" i="7"/>
  <c r="AO43" i="7"/>
  <c r="AP43" i="7"/>
  <c r="AS43" i="7"/>
  <c r="AT43" i="7"/>
  <c r="AW43" i="7"/>
  <c r="AX43" i="7"/>
  <c r="BA43" i="7"/>
  <c r="BB43" i="7"/>
  <c r="Y44" i="7"/>
  <c r="Z44" i="7"/>
  <c r="AC44" i="7"/>
  <c r="AD44" i="7"/>
  <c r="AG44" i="7"/>
  <c r="AH44" i="7"/>
  <c r="AK44" i="7"/>
  <c r="AL44" i="7"/>
  <c r="AO44" i="7"/>
  <c r="AP44" i="7"/>
  <c r="AS44" i="7"/>
  <c r="AT44" i="7"/>
  <c r="AW44" i="7"/>
  <c r="AX44" i="7"/>
  <c r="BA44" i="7"/>
  <c r="BB44" i="7"/>
  <c r="Y45" i="7"/>
  <c r="Z45" i="7"/>
  <c r="AC45" i="7"/>
  <c r="AD45" i="7"/>
  <c r="AG45" i="7"/>
  <c r="AH45" i="7"/>
  <c r="AK45" i="7"/>
  <c r="AL45" i="7"/>
  <c r="AO45" i="7"/>
  <c r="AP45" i="7"/>
  <c r="AS45" i="7"/>
  <c r="AT45" i="7"/>
  <c r="AW45" i="7"/>
  <c r="AX45" i="7"/>
  <c r="BA45" i="7"/>
  <c r="BB45" i="7"/>
  <c r="Y46" i="7"/>
  <c r="Z46" i="7"/>
  <c r="AC46" i="7"/>
  <c r="AD46" i="7"/>
  <c r="AG46" i="7"/>
  <c r="AH46" i="7"/>
  <c r="AK46" i="7"/>
  <c r="AL46" i="7"/>
  <c r="AO46" i="7"/>
  <c r="AP46" i="7"/>
  <c r="AS46" i="7"/>
  <c r="AT46" i="7"/>
  <c r="AW46" i="7"/>
  <c r="AX46" i="7"/>
  <c r="BA46" i="7"/>
  <c r="BB46" i="7"/>
  <c r="Y47" i="7"/>
  <c r="Z47" i="7"/>
  <c r="AC47" i="7"/>
  <c r="AD47" i="7"/>
  <c r="AG47" i="7"/>
  <c r="AH47" i="7"/>
  <c r="AK47" i="7"/>
  <c r="AL47" i="7"/>
  <c r="AO47" i="7"/>
  <c r="AP47" i="7"/>
  <c r="AS47" i="7"/>
  <c r="AT47" i="7"/>
  <c r="AW47" i="7"/>
  <c r="AX47" i="7"/>
  <c r="BA47" i="7"/>
  <c r="BB47" i="7"/>
  <c r="Y48" i="7"/>
  <c r="Z48" i="7"/>
  <c r="AC48" i="7"/>
  <c r="AD48" i="7"/>
  <c r="AG48" i="7"/>
  <c r="AH48" i="7"/>
  <c r="AK48" i="7"/>
  <c r="AL48" i="7"/>
  <c r="AO48" i="7"/>
  <c r="AP48" i="7"/>
  <c r="AS48" i="7"/>
  <c r="AT48" i="7"/>
  <c r="AW48" i="7"/>
  <c r="AX48" i="7"/>
  <c r="BA48" i="7"/>
  <c r="BB48" i="7"/>
  <c r="Y49" i="7"/>
  <c r="Z49" i="7"/>
  <c r="AC49" i="7"/>
  <c r="AD49" i="7"/>
  <c r="AG49" i="7"/>
  <c r="AH49" i="7"/>
  <c r="AK49" i="7"/>
  <c r="AL49" i="7"/>
  <c r="AO49" i="7"/>
  <c r="AP49" i="7"/>
  <c r="AS49" i="7"/>
  <c r="AT49" i="7"/>
  <c r="AW49" i="7"/>
  <c r="AX49" i="7"/>
  <c r="BA49" i="7"/>
  <c r="BB49" i="7"/>
  <c r="Y50" i="7"/>
  <c r="Z50" i="7"/>
  <c r="AC50" i="7"/>
  <c r="AD50" i="7"/>
  <c r="AG50" i="7"/>
  <c r="AH50" i="7"/>
  <c r="AK50" i="7"/>
  <c r="AL50" i="7"/>
  <c r="AO50" i="7"/>
  <c r="AP50" i="7"/>
  <c r="AS50" i="7"/>
  <c r="AT50" i="7"/>
  <c r="AW50" i="7"/>
  <c r="AX50" i="7"/>
  <c r="BA50" i="7"/>
  <c r="BB50" i="7"/>
  <c r="Y51" i="7"/>
  <c r="Z51" i="7"/>
  <c r="AC51" i="7"/>
  <c r="AD51" i="7"/>
  <c r="AG51" i="7"/>
  <c r="AH51" i="7"/>
  <c r="AK51" i="7"/>
  <c r="AL51" i="7"/>
  <c r="AO51" i="7"/>
  <c r="AP51" i="7"/>
  <c r="AS51" i="7"/>
  <c r="AT51" i="7"/>
  <c r="AW51" i="7"/>
  <c r="AX51" i="7"/>
  <c r="BA51" i="7"/>
  <c r="BB51" i="7"/>
  <c r="Y52" i="7"/>
  <c r="Z52" i="7"/>
  <c r="AC52" i="7"/>
  <c r="AD52" i="7"/>
  <c r="AG52" i="7"/>
  <c r="AH52" i="7"/>
  <c r="AK52" i="7"/>
  <c r="AL52" i="7"/>
  <c r="AO52" i="7"/>
  <c r="AP52" i="7"/>
  <c r="AS52" i="7"/>
  <c r="AT52" i="7"/>
  <c r="AW52" i="7"/>
  <c r="AX52" i="7"/>
  <c r="BA52" i="7"/>
  <c r="BB52" i="7"/>
  <c r="Y53" i="7"/>
  <c r="Z53" i="7"/>
  <c r="AC53" i="7"/>
  <c r="AD53" i="7"/>
  <c r="AG53" i="7"/>
  <c r="AH53" i="7"/>
  <c r="AK53" i="7"/>
  <c r="AL53" i="7"/>
  <c r="AO53" i="7"/>
  <c r="AP53" i="7"/>
  <c r="AS53" i="7"/>
  <c r="AT53" i="7"/>
  <c r="AW53" i="7"/>
  <c r="AX53" i="7"/>
  <c r="BA53" i="7"/>
  <c r="BB53" i="7"/>
  <c r="Y54" i="7"/>
  <c r="Z54" i="7"/>
  <c r="AC54" i="7"/>
  <c r="AD54" i="7"/>
  <c r="AG54" i="7"/>
  <c r="AH54" i="7"/>
  <c r="AK54" i="7"/>
  <c r="AL54" i="7"/>
  <c r="AO54" i="7"/>
  <c r="AP54" i="7"/>
  <c r="AS54" i="7"/>
  <c r="AT54" i="7"/>
  <c r="AW54" i="7"/>
  <c r="AX54" i="7"/>
  <c r="BA54" i="7"/>
  <c r="BB54" i="7"/>
  <c r="Y55" i="7"/>
  <c r="Z55" i="7"/>
  <c r="AC55" i="7"/>
  <c r="AD55" i="7"/>
  <c r="AG55" i="7"/>
  <c r="AH55" i="7"/>
  <c r="AK55" i="7"/>
  <c r="AL55" i="7"/>
  <c r="AO55" i="7"/>
  <c r="AP55" i="7"/>
  <c r="AS55" i="7"/>
  <c r="AT55" i="7"/>
  <c r="AW55" i="7"/>
  <c r="AX55" i="7"/>
  <c r="BA55" i="7"/>
  <c r="BB55" i="7"/>
  <c r="Y56" i="7"/>
  <c r="Z56" i="7"/>
  <c r="AC56" i="7"/>
  <c r="AD56" i="7"/>
  <c r="AG56" i="7"/>
  <c r="AH56" i="7"/>
  <c r="AK56" i="7"/>
  <c r="AL56" i="7"/>
  <c r="AO56" i="7"/>
  <c r="AP56" i="7"/>
  <c r="AS56" i="7"/>
  <c r="AT56" i="7"/>
  <c r="AW56" i="7"/>
  <c r="AX56" i="7"/>
  <c r="BA56" i="7"/>
  <c r="BB56" i="7"/>
  <c r="Y57" i="7"/>
  <c r="Z57" i="7"/>
  <c r="AC57" i="7"/>
  <c r="AD57" i="7"/>
  <c r="AG57" i="7"/>
  <c r="AH57" i="7"/>
  <c r="AK57" i="7"/>
  <c r="AL57" i="7"/>
  <c r="AO57" i="7"/>
  <c r="AP57" i="7"/>
  <c r="AS57" i="7"/>
  <c r="AT57" i="7"/>
  <c r="AW57" i="7"/>
  <c r="AX57" i="7"/>
  <c r="BA57" i="7"/>
  <c r="BB57" i="7"/>
  <c r="Y58" i="7"/>
  <c r="Z58" i="7"/>
  <c r="AC58" i="7"/>
  <c r="AD58" i="7"/>
  <c r="AG58" i="7"/>
  <c r="AH58" i="7"/>
  <c r="AK58" i="7"/>
  <c r="AL58" i="7"/>
  <c r="AO58" i="7"/>
  <c r="AP58" i="7"/>
  <c r="AS58" i="7"/>
  <c r="AT58" i="7"/>
  <c r="AW58" i="7"/>
  <c r="AX58" i="7"/>
  <c r="BA58" i="7"/>
  <c r="BB58" i="7"/>
  <c r="Y59" i="7"/>
  <c r="Z59" i="7"/>
  <c r="AC59" i="7"/>
  <c r="AD59" i="7"/>
  <c r="AG59" i="7"/>
  <c r="AH59" i="7"/>
  <c r="AK59" i="7"/>
  <c r="AL59" i="7"/>
  <c r="AO59" i="7"/>
  <c r="AP59" i="7"/>
  <c r="AS59" i="7"/>
  <c r="AT59" i="7"/>
  <c r="AW59" i="7"/>
  <c r="AX59" i="7"/>
  <c r="BA59" i="7"/>
  <c r="BB59" i="7"/>
  <c r="Y60" i="7"/>
  <c r="Z60" i="7"/>
  <c r="AC60" i="7"/>
  <c r="AD60" i="7"/>
  <c r="AG60" i="7"/>
  <c r="AH60" i="7"/>
  <c r="AK60" i="7"/>
  <c r="AL60" i="7"/>
  <c r="AO60" i="7"/>
  <c r="AP60" i="7"/>
  <c r="AS60" i="7"/>
  <c r="AT60" i="7"/>
  <c r="AW60" i="7"/>
  <c r="AX60" i="7"/>
  <c r="BA60" i="7"/>
  <c r="BB60" i="7"/>
  <c r="Y61" i="7"/>
  <c r="Z61" i="7"/>
  <c r="AC61" i="7"/>
  <c r="AD61" i="7"/>
  <c r="AG61" i="7"/>
  <c r="AH61" i="7"/>
  <c r="AK61" i="7"/>
  <c r="AL61" i="7"/>
  <c r="AO61" i="7"/>
  <c r="AP61" i="7"/>
  <c r="AS61" i="7"/>
  <c r="AT61" i="7"/>
  <c r="AW61" i="7"/>
  <c r="AX61" i="7"/>
  <c r="BA61" i="7"/>
  <c r="BB61" i="7"/>
  <c r="Y62" i="7"/>
  <c r="Z62" i="7"/>
  <c r="AC62" i="7"/>
  <c r="AD62" i="7"/>
  <c r="AG62" i="7"/>
  <c r="AH62" i="7"/>
  <c r="AK62" i="7"/>
  <c r="AL62" i="7"/>
  <c r="AO62" i="7"/>
  <c r="AP62" i="7"/>
  <c r="AS62" i="7"/>
  <c r="AT62" i="7"/>
  <c r="AW62" i="7"/>
  <c r="AX62" i="7"/>
  <c r="BA62" i="7"/>
  <c r="BB62" i="7"/>
  <c r="Y63" i="7"/>
  <c r="Z63" i="7"/>
  <c r="AC63" i="7"/>
  <c r="AD63" i="7"/>
  <c r="AG63" i="7"/>
  <c r="AH63" i="7"/>
  <c r="AK63" i="7"/>
  <c r="AL63" i="7"/>
  <c r="AO63" i="7"/>
  <c r="AP63" i="7"/>
  <c r="AS63" i="7"/>
  <c r="AT63" i="7"/>
  <c r="AW63" i="7"/>
  <c r="AX63" i="7"/>
  <c r="BA63" i="7"/>
  <c r="BB63" i="7"/>
  <c r="Y64" i="7"/>
  <c r="Z64" i="7"/>
  <c r="AC64" i="7"/>
  <c r="AD64" i="7"/>
  <c r="AG64" i="7"/>
  <c r="AH64" i="7"/>
  <c r="AK64" i="7"/>
  <c r="AL64" i="7"/>
  <c r="AO64" i="7"/>
  <c r="AP64" i="7"/>
  <c r="AS64" i="7"/>
  <c r="AT64" i="7"/>
  <c r="AW64" i="7"/>
  <c r="AX64" i="7"/>
  <c r="BA64" i="7"/>
  <c r="BB64" i="7"/>
  <c r="Y65" i="7"/>
  <c r="Z65" i="7"/>
  <c r="AC65" i="7"/>
  <c r="AD65" i="7"/>
  <c r="AG65" i="7"/>
  <c r="AH65" i="7"/>
  <c r="AK65" i="7"/>
  <c r="AL65" i="7"/>
  <c r="AO65" i="7"/>
  <c r="AP65" i="7"/>
  <c r="AS65" i="7"/>
  <c r="AT65" i="7"/>
  <c r="AW65" i="7"/>
  <c r="AX65" i="7"/>
  <c r="BA65" i="7"/>
  <c r="BB65" i="7"/>
  <c r="Y66" i="7"/>
  <c r="Z66" i="7"/>
  <c r="AC66" i="7"/>
  <c r="AD66" i="7"/>
  <c r="AG66" i="7"/>
  <c r="AH66" i="7"/>
  <c r="AK66" i="7"/>
  <c r="AL66" i="7"/>
  <c r="AO66" i="7"/>
  <c r="AP66" i="7"/>
  <c r="AS66" i="7"/>
  <c r="AT66" i="7"/>
  <c r="AW66" i="7"/>
  <c r="AX66" i="7"/>
  <c r="BA66" i="7"/>
  <c r="BB66" i="7"/>
  <c r="Y67" i="7"/>
  <c r="Z67" i="7"/>
  <c r="AC67" i="7"/>
  <c r="AD67" i="7"/>
  <c r="AG67" i="7"/>
  <c r="AH67" i="7"/>
  <c r="AK67" i="7"/>
  <c r="AL67" i="7"/>
  <c r="AO67" i="7"/>
  <c r="AP67" i="7"/>
  <c r="AS67" i="7"/>
  <c r="AT67" i="7"/>
  <c r="AW67" i="7"/>
  <c r="AX67" i="7"/>
  <c r="BA67" i="7"/>
  <c r="BB67" i="7"/>
  <c r="Y68" i="7"/>
  <c r="Z68" i="7"/>
  <c r="AC68" i="7"/>
  <c r="AD68" i="7"/>
  <c r="AG68" i="7"/>
  <c r="AH68" i="7"/>
  <c r="AK68" i="7"/>
  <c r="AL68" i="7"/>
  <c r="AO68" i="7"/>
  <c r="AP68" i="7"/>
  <c r="AS68" i="7"/>
  <c r="AT68" i="7"/>
  <c r="AW68" i="7"/>
  <c r="AX68" i="7"/>
  <c r="BA68" i="7"/>
  <c r="BB68" i="7"/>
  <c r="Y69" i="7"/>
  <c r="Z69" i="7"/>
  <c r="AC69" i="7"/>
  <c r="AD69" i="7"/>
  <c r="AG69" i="7"/>
  <c r="AH69" i="7"/>
  <c r="AK69" i="7"/>
  <c r="AL69" i="7"/>
  <c r="AO69" i="7"/>
  <c r="AP69" i="7"/>
  <c r="AS69" i="7"/>
  <c r="AT69" i="7"/>
  <c r="AW69" i="7"/>
  <c r="AX69" i="7"/>
  <c r="BA69" i="7"/>
  <c r="BB69" i="7"/>
  <c r="Y70" i="7"/>
  <c r="Z70" i="7"/>
  <c r="AC70" i="7"/>
  <c r="AD70" i="7"/>
  <c r="AG70" i="7"/>
  <c r="AH70" i="7"/>
  <c r="AK70" i="7"/>
  <c r="AL70" i="7"/>
  <c r="AO70" i="7"/>
  <c r="AP70" i="7"/>
  <c r="AS70" i="7"/>
  <c r="AT70" i="7"/>
  <c r="AW70" i="7"/>
  <c r="AX70" i="7"/>
  <c r="BA70" i="7"/>
  <c r="BB70" i="7"/>
  <c r="Y71" i="7"/>
  <c r="Z71" i="7"/>
  <c r="AC71" i="7"/>
  <c r="AD71" i="7"/>
  <c r="AG71" i="7"/>
  <c r="AH71" i="7"/>
  <c r="AK71" i="7"/>
  <c r="AL71" i="7"/>
  <c r="AO71" i="7"/>
  <c r="AP71" i="7"/>
  <c r="AS71" i="7"/>
  <c r="AT71" i="7"/>
  <c r="AW71" i="7"/>
  <c r="AX71" i="7"/>
  <c r="BA71" i="7"/>
  <c r="BB71" i="7"/>
  <c r="Y8" i="7"/>
  <c r="Z8" i="7"/>
  <c r="AX8" i="7"/>
  <c r="BA8" i="7"/>
  <c r="BB8" i="7"/>
  <c r="AD8" i="7"/>
  <c r="AG8" i="7"/>
  <c r="AH8" i="7"/>
  <c r="AK8" i="7"/>
  <c r="AL8" i="7"/>
  <c r="AO8" i="7"/>
  <c r="AP8" i="7"/>
  <c r="AS8" i="7"/>
  <c r="AT8" i="7"/>
  <c r="AW8" i="7"/>
  <c r="AC8" i="7"/>
  <c r="V16" i="7"/>
  <c r="U55" i="7"/>
  <c r="U56" i="7"/>
  <c r="U26" i="7"/>
  <c r="U10" i="7"/>
  <c r="V68" i="7"/>
  <c r="U12" i="7"/>
  <c r="U63" i="7"/>
  <c r="V53" i="7"/>
  <c r="V30" i="7"/>
  <c r="U30" i="7"/>
  <c r="U9" i="7"/>
  <c r="U65" i="7"/>
  <c r="V57" i="7"/>
  <c r="U42" i="7"/>
  <c r="U16" i="7"/>
  <c r="V66" i="7"/>
  <c r="U15" i="7"/>
  <c r="V65" i="7"/>
  <c r="V48" i="7"/>
  <c r="U59" i="7"/>
  <c r="V36" i="7"/>
  <c r="V27" i="7"/>
  <c r="V58" i="7"/>
  <c r="U35" i="7"/>
  <c r="U38" i="7"/>
  <c r="U45" i="7"/>
  <c r="U24" i="7"/>
  <c r="V62" i="7"/>
  <c r="U21" i="7"/>
  <c r="V56" i="7"/>
  <c r="U60" i="7"/>
  <c r="U25" i="7"/>
  <c r="U69" i="7"/>
  <c r="V10" i="7"/>
  <c r="V50" i="7"/>
  <c r="V51" i="7"/>
  <c r="V42" i="7"/>
  <c r="V43" i="7"/>
  <c r="V14" i="7"/>
  <c r="V40" i="7"/>
  <c r="U28" i="7"/>
  <c r="U70" i="7"/>
  <c r="V20" i="7"/>
  <c r="V31" i="7"/>
  <c r="V59" i="7"/>
  <c r="V32" i="7"/>
  <c r="V33" i="7"/>
  <c r="V17" i="7"/>
  <c r="V35" i="7"/>
  <c r="U14" i="7"/>
  <c r="U61" i="7"/>
  <c r="U23" i="7"/>
  <c r="U58" i="7"/>
  <c r="V13" i="7"/>
  <c r="V19" i="7"/>
  <c r="U46" i="7"/>
  <c r="V70" i="7"/>
  <c r="V64" i="7"/>
  <c r="V39" i="7"/>
  <c r="V24" i="7"/>
  <c r="V61" i="7"/>
  <c r="U62" i="7"/>
  <c r="U66" i="7"/>
  <c r="U22" i="7"/>
  <c r="V8" i="7"/>
  <c r="U18" i="7"/>
  <c r="V41" i="7"/>
  <c r="U27" i="7"/>
  <c r="V21" i="7"/>
  <c r="V60" i="7"/>
  <c r="U34" i="7"/>
  <c r="V54" i="7"/>
  <c r="U53" i="7"/>
  <c r="U29" i="7"/>
  <c r="V26" i="7"/>
  <c r="U49" i="7"/>
  <c r="U64" i="7"/>
  <c r="V38" i="7"/>
  <c r="V46" i="7"/>
  <c r="U71" i="7"/>
  <c r="U54" i="7"/>
  <c r="U13" i="7"/>
  <c r="V63" i="7"/>
  <c r="U50" i="7"/>
  <c r="U67" i="7"/>
  <c r="U31" i="7"/>
  <c r="V28" i="7"/>
  <c r="V49" i="7"/>
  <c r="U8" i="7"/>
  <c r="V25" i="7"/>
  <c r="U48" i="7"/>
  <c r="V67" i="7"/>
  <c r="V34" i="7"/>
  <c r="U43" i="7"/>
  <c r="V12" i="7"/>
  <c r="U32" i="7"/>
  <c r="V18" i="7"/>
  <c r="V44" i="7"/>
  <c r="V23" i="7"/>
  <c r="U17" i="7"/>
  <c r="U52" i="7"/>
  <c r="U44" i="7"/>
  <c r="V37" i="7"/>
  <c r="U39" i="7"/>
  <c r="V9" i="7"/>
  <c r="U68" i="7"/>
  <c r="V55" i="7"/>
  <c r="U51" i="7"/>
  <c r="U47" i="7"/>
  <c r="U20" i="7"/>
  <c r="U57" i="7"/>
  <c r="U33" i="7"/>
  <c r="U40" i="7"/>
  <c r="V71" i="7"/>
  <c r="V52" i="7"/>
  <c r="U37" i="7"/>
  <c r="V22" i="7"/>
  <c r="U36" i="7"/>
  <c r="U19" i="7"/>
  <c r="V47" i="7"/>
  <c r="U11" i="7"/>
  <c r="V29" i="7"/>
  <c r="V69" i="7"/>
  <c r="U41" i="7"/>
  <c r="V45" i="7"/>
  <c r="V15" i="7"/>
  <c r="V11" i="7"/>
  <c r="O169" i="1" l="1"/>
  <c r="O205" i="1"/>
  <c r="O229" i="1"/>
  <c r="O181" i="1"/>
  <c r="O217" i="1"/>
  <c r="O193" i="1"/>
  <c r="O157" i="1"/>
  <c r="O221" i="1"/>
  <c r="O173" i="1"/>
  <c r="O161" i="1"/>
  <c r="O197" i="1"/>
  <c r="O233" i="1"/>
  <c r="O185" i="1"/>
  <c r="O209" i="1"/>
  <c r="O189" i="1"/>
  <c r="O201" i="1"/>
  <c r="O177" i="1"/>
  <c r="O213" i="1"/>
  <c r="O165" i="1"/>
  <c r="O237" i="1"/>
  <c r="O225" i="1"/>
  <c r="O168" i="1"/>
  <c r="O216" i="1"/>
  <c r="O192" i="1"/>
  <c r="O204" i="1"/>
  <c r="O180" i="1"/>
  <c r="O228" i="1"/>
  <c r="P216" i="1"/>
  <c r="P204" i="1"/>
  <c r="P192" i="1"/>
  <c r="P180" i="1"/>
  <c r="R180" i="1" s="1"/>
  <c r="P228" i="1"/>
  <c r="P168" i="1"/>
  <c r="P173" i="1"/>
  <c r="P197" i="1"/>
  <c r="P221" i="1"/>
  <c r="P185" i="1"/>
  <c r="P233" i="1"/>
  <c r="P161" i="1"/>
  <c r="P209" i="1"/>
  <c r="P158" i="1"/>
  <c r="P206" i="1"/>
  <c r="P182" i="1"/>
  <c r="P230" i="1"/>
  <c r="P194" i="1"/>
  <c r="P170" i="1"/>
  <c r="P218" i="1"/>
  <c r="P174" i="1"/>
  <c r="P198" i="1"/>
  <c r="P222" i="1"/>
  <c r="P210" i="1"/>
  <c r="P186" i="1"/>
  <c r="P234" i="1"/>
  <c r="P162" i="1"/>
  <c r="P166" i="1"/>
  <c r="P214" i="1"/>
  <c r="P190" i="1"/>
  <c r="P238" i="1"/>
  <c r="P202" i="1"/>
  <c r="P178" i="1"/>
  <c r="P226" i="1"/>
  <c r="P172" i="1"/>
  <c r="P208" i="1"/>
  <c r="P196" i="1"/>
  <c r="P184" i="1"/>
  <c r="P220" i="1"/>
  <c r="P160" i="1"/>
  <c r="P232" i="1"/>
  <c r="O200" i="1"/>
  <c r="O164" i="1"/>
  <c r="O212" i="1"/>
  <c r="O176" i="1"/>
  <c r="O188" i="1"/>
  <c r="O236" i="1"/>
  <c r="O224" i="1"/>
  <c r="O158" i="1"/>
  <c r="O206" i="1"/>
  <c r="O230" i="1"/>
  <c r="O182" i="1"/>
  <c r="O218" i="1"/>
  <c r="R218" i="1" s="1"/>
  <c r="O170" i="1"/>
  <c r="O194" i="1"/>
  <c r="O222" i="1"/>
  <c r="O174" i="1"/>
  <c r="O198" i="1"/>
  <c r="O162" i="1"/>
  <c r="R162" i="1" s="1"/>
  <c r="O234" i="1"/>
  <c r="R234" i="1" s="1"/>
  <c r="O210" i="1"/>
  <c r="R210" i="1" s="1"/>
  <c r="O186" i="1"/>
  <c r="O238" i="1"/>
  <c r="O190" i="1"/>
  <c r="O214" i="1"/>
  <c r="O166" i="1"/>
  <c r="O226" i="1"/>
  <c r="Q226" i="1" s="1"/>
  <c r="O202" i="1"/>
  <c r="O178" i="1"/>
  <c r="Q178" i="1" s="1"/>
  <c r="O184" i="1"/>
  <c r="O160" i="1"/>
  <c r="O232" i="1"/>
  <c r="O220" i="1"/>
  <c r="Q220" i="1" s="1"/>
  <c r="O172" i="1"/>
  <c r="O196" i="1"/>
  <c r="O208" i="1"/>
  <c r="P181" i="1"/>
  <c r="P205" i="1"/>
  <c r="P229" i="1"/>
  <c r="P193" i="1"/>
  <c r="P157" i="1"/>
  <c r="P169" i="1"/>
  <c r="P217" i="1"/>
  <c r="P159" i="1"/>
  <c r="P183" i="1"/>
  <c r="P231" i="1"/>
  <c r="P207" i="1"/>
  <c r="P195" i="1"/>
  <c r="P171" i="1"/>
  <c r="P219" i="1"/>
  <c r="P175" i="1"/>
  <c r="P199" i="1"/>
  <c r="P223" i="1"/>
  <c r="P187" i="1"/>
  <c r="P235" i="1"/>
  <c r="P163" i="1"/>
  <c r="P211" i="1"/>
  <c r="P239" i="1"/>
  <c r="P167" i="1"/>
  <c r="P215" i="1"/>
  <c r="P179" i="1"/>
  <c r="R179" i="1" s="1"/>
  <c r="P191" i="1"/>
  <c r="P227" i="1"/>
  <c r="P203" i="1"/>
  <c r="P200" i="1"/>
  <c r="P212" i="1"/>
  <c r="P236" i="1"/>
  <c r="R236" i="1" s="1"/>
  <c r="P176" i="1"/>
  <c r="P188" i="1"/>
  <c r="P164" i="1"/>
  <c r="P224" i="1"/>
  <c r="P165" i="1"/>
  <c r="P213" i="1"/>
  <c r="P189" i="1"/>
  <c r="P237" i="1"/>
  <c r="P177" i="1"/>
  <c r="P225" i="1"/>
  <c r="P201" i="1"/>
  <c r="O159" i="1"/>
  <c r="O183" i="1"/>
  <c r="O231" i="1"/>
  <c r="O171" i="1"/>
  <c r="O207" i="1"/>
  <c r="Q207" i="1" s="1"/>
  <c r="O195" i="1"/>
  <c r="O219" i="1"/>
  <c r="Q219" i="1" s="1"/>
  <c r="O199" i="1"/>
  <c r="O223" i="1"/>
  <c r="O163" i="1"/>
  <c r="R163" i="1" s="1"/>
  <c r="O211" i="1"/>
  <c r="Q211" i="1" s="1"/>
  <c r="O175" i="1"/>
  <c r="O235" i="1"/>
  <c r="Q235" i="1" s="1"/>
  <c r="O187" i="1"/>
  <c r="O191" i="1"/>
  <c r="O215" i="1"/>
  <c r="O167" i="1"/>
  <c r="O239" i="1"/>
  <c r="O227" i="1"/>
  <c r="Q227" i="1" s="1"/>
  <c r="O179" i="1"/>
  <c r="O203" i="1"/>
  <c r="P11" i="1"/>
  <c r="P71" i="1"/>
  <c r="P35" i="1"/>
  <c r="P47" i="1"/>
  <c r="P23" i="1"/>
  <c r="P83" i="1"/>
  <c r="P59" i="1"/>
  <c r="P62" i="1"/>
  <c r="P26" i="1"/>
  <c r="P14" i="1"/>
  <c r="P50" i="1"/>
  <c r="P74" i="1"/>
  <c r="P38" i="1"/>
  <c r="P2" i="1"/>
  <c r="P42" i="1"/>
  <c r="P66" i="1"/>
  <c r="P6" i="1"/>
  <c r="P78" i="1"/>
  <c r="P30" i="1"/>
  <c r="P54" i="1"/>
  <c r="P18" i="1"/>
  <c r="P46" i="1"/>
  <c r="P22" i="1"/>
  <c r="P10" i="1"/>
  <c r="P82" i="1"/>
  <c r="P58" i="1"/>
  <c r="P34" i="1"/>
  <c r="P70" i="1"/>
  <c r="O26" i="1"/>
  <c r="O74" i="1"/>
  <c r="O14" i="1"/>
  <c r="O38" i="1"/>
  <c r="O50" i="1"/>
  <c r="O62" i="1"/>
  <c r="O2" i="1"/>
  <c r="O78" i="1"/>
  <c r="O42" i="1"/>
  <c r="O18" i="1"/>
  <c r="O6" i="1"/>
  <c r="O66" i="1"/>
  <c r="R66" i="1" s="1"/>
  <c r="O54" i="1"/>
  <c r="O30" i="1"/>
  <c r="O10" i="1"/>
  <c r="O34" i="1"/>
  <c r="O22" i="1"/>
  <c r="O46" i="1"/>
  <c r="O82" i="1"/>
  <c r="O70" i="1"/>
  <c r="R70" i="1" s="1"/>
  <c r="O58" i="1"/>
  <c r="O31" i="1"/>
  <c r="O19" i="1"/>
  <c r="O67" i="1"/>
  <c r="O79" i="1"/>
  <c r="O7" i="1"/>
  <c r="O55" i="1"/>
  <c r="O43" i="1"/>
  <c r="P52" i="1"/>
  <c r="P64" i="1"/>
  <c r="P76" i="1"/>
  <c r="P40" i="1"/>
  <c r="P28" i="1"/>
  <c r="P4" i="1"/>
  <c r="P16" i="1"/>
  <c r="P80" i="1"/>
  <c r="P8" i="1"/>
  <c r="P20" i="1"/>
  <c r="P68" i="1"/>
  <c r="P32" i="1"/>
  <c r="P44" i="1"/>
  <c r="P56" i="1"/>
  <c r="P48" i="1"/>
  <c r="P72" i="1"/>
  <c r="P84" i="1"/>
  <c r="P36" i="1"/>
  <c r="P12" i="1"/>
  <c r="P60" i="1"/>
  <c r="P24" i="1"/>
  <c r="P7" i="1"/>
  <c r="P43" i="1"/>
  <c r="P67" i="1"/>
  <c r="Q67" i="1" s="1"/>
  <c r="P31" i="1"/>
  <c r="P79" i="1"/>
  <c r="P55" i="1"/>
  <c r="P19" i="1"/>
  <c r="O35" i="1"/>
  <c r="O23" i="1"/>
  <c r="O11" i="1"/>
  <c r="O83" i="1"/>
  <c r="O71" i="1"/>
  <c r="O59" i="1"/>
  <c r="O47" i="1"/>
  <c r="R47" i="1" s="1"/>
  <c r="O16" i="1"/>
  <c r="O40" i="1"/>
  <c r="O64" i="1"/>
  <c r="O52" i="1"/>
  <c r="O76" i="1"/>
  <c r="O28" i="1"/>
  <c r="O4" i="1"/>
  <c r="O8" i="1"/>
  <c r="O32" i="1"/>
  <c r="Q32" i="1" s="1"/>
  <c r="O44" i="1"/>
  <c r="R44" i="1" s="1"/>
  <c r="O80" i="1"/>
  <c r="O56" i="1"/>
  <c r="O68" i="1"/>
  <c r="O20" i="1"/>
  <c r="O60" i="1"/>
  <c r="O36" i="1"/>
  <c r="O24" i="1"/>
  <c r="O72" i="1"/>
  <c r="O12" i="1"/>
  <c r="O84" i="1"/>
  <c r="O48" i="1"/>
  <c r="P15" i="1"/>
  <c r="P27" i="1"/>
  <c r="P39" i="1"/>
  <c r="P51" i="1"/>
  <c r="P75" i="1"/>
  <c r="P63" i="1"/>
  <c r="P3" i="1"/>
  <c r="O39" i="1"/>
  <c r="O75" i="1"/>
  <c r="O3" i="1"/>
  <c r="O15" i="1"/>
  <c r="O51" i="1"/>
  <c r="O63" i="1"/>
  <c r="O27" i="1"/>
  <c r="O13" i="1"/>
  <c r="O61" i="1"/>
  <c r="O25" i="1"/>
  <c r="O49" i="1"/>
  <c r="O37" i="1"/>
  <c r="O73" i="1"/>
  <c r="P77" i="1"/>
  <c r="P5" i="1"/>
  <c r="P41" i="1"/>
  <c r="P53" i="1"/>
  <c r="P17" i="1"/>
  <c r="P29" i="1"/>
  <c r="P65" i="1"/>
  <c r="P81" i="1"/>
  <c r="P57" i="1"/>
  <c r="P69" i="1"/>
  <c r="P33" i="1"/>
  <c r="P45" i="1"/>
  <c r="P9" i="1"/>
  <c r="P21" i="1"/>
  <c r="P49" i="1"/>
  <c r="P13" i="1"/>
  <c r="P73" i="1"/>
  <c r="P61" i="1"/>
  <c r="P25" i="1"/>
  <c r="P37" i="1"/>
  <c r="O5" i="1"/>
  <c r="O53" i="1"/>
  <c r="O77" i="1"/>
  <c r="O65" i="1"/>
  <c r="O41" i="1"/>
  <c r="O29" i="1"/>
  <c r="O17" i="1"/>
  <c r="O45" i="1"/>
  <c r="O69" i="1"/>
  <c r="O33" i="1"/>
  <c r="O57" i="1"/>
  <c r="O21" i="1"/>
  <c r="O81" i="1"/>
  <c r="O9" i="1"/>
  <c r="AU69" i="7"/>
  <c r="AU68" i="7"/>
  <c r="AU65" i="7"/>
  <c r="AU64" i="7"/>
  <c r="AU61" i="7"/>
  <c r="AU60" i="7"/>
  <c r="AU57" i="7"/>
  <c r="AU56" i="7"/>
  <c r="AU53" i="7"/>
  <c r="AV52" i="7"/>
  <c r="AU49" i="7"/>
  <c r="AV48" i="7"/>
  <c r="AU45" i="7"/>
  <c r="AV44" i="7"/>
  <c r="AU41" i="7"/>
  <c r="AV40" i="7"/>
  <c r="AU37" i="7"/>
  <c r="AV36" i="7"/>
  <c r="AU33" i="7"/>
  <c r="AV32" i="7"/>
  <c r="AU29" i="7"/>
  <c r="AV28" i="7"/>
  <c r="BC69" i="7"/>
  <c r="BC18" i="7"/>
  <c r="BD9" i="7"/>
  <c r="BC52" i="7"/>
  <c r="BC33" i="7"/>
  <c r="BC17" i="7"/>
  <c r="BC49" i="7"/>
  <c r="BD32" i="7"/>
  <c r="BD33" i="7"/>
  <c r="BD16" i="7"/>
  <c r="BD68" i="7"/>
  <c r="BD61" i="7"/>
  <c r="BD57" i="7"/>
  <c r="BC48" i="7"/>
  <c r="BD44" i="7"/>
  <c r="BD36" i="7"/>
  <c r="BD20" i="7"/>
  <c r="BD69" i="7"/>
  <c r="BD63" i="7"/>
  <c r="BD54" i="7"/>
  <c r="BD40" i="7"/>
  <c r="BD30" i="7"/>
  <c r="BD25" i="7"/>
  <c r="BD24" i="7"/>
  <c r="BD21" i="7"/>
  <c r="BC16" i="7"/>
  <c r="BD14" i="7"/>
  <c r="BC9" i="7"/>
  <c r="BD17" i="7"/>
  <c r="BD66" i="7"/>
  <c r="BD60" i="7"/>
  <c r="BD53" i="7"/>
  <c r="BD47" i="7"/>
  <c r="BD37" i="7"/>
  <c r="BD27" i="7"/>
  <c r="BD13" i="7"/>
  <c r="BD67" i="7"/>
  <c r="BD58" i="7"/>
  <c r="BD51" i="7"/>
  <c r="BD46" i="7"/>
  <c r="BD42" i="7"/>
  <c r="BD35" i="7"/>
  <c r="BD19" i="7"/>
  <c r="BD15" i="7"/>
  <c r="BD11" i="7"/>
  <c r="BC40" i="7"/>
  <c r="BC24" i="7"/>
  <c r="BD71" i="7"/>
  <c r="BD65" i="7"/>
  <c r="BD62" i="7"/>
  <c r="BD56" i="7"/>
  <c r="BD50" i="7"/>
  <c r="BD43" i="7"/>
  <c r="BD39" i="7"/>
  <c r="BD28" i="7"/>
  <c r="BD23" i="7"/>
  <c r="BD18" i="7"/>
  <c r="BD10" i="7"/>
  <c r="AZ8" i="7"/>
  <c r="BD52" i="7"/>
  <c r="BD70" i="7"/>
  <c r="BD64" i="7"/>
  <c r="BD59" i="7"/>
  <c r="BD55" i="7"/>
  <c r="BD49" i="7"/>
  <c r="BD45" i="7"/>
  <c r="BD41" i="7"/>
  <c r="BD38" i="7"/>
  <c r="BD34" i="7"/>
  <c r="BD31" i="7"/>
  <c r="BD29" i="7"/>
  <c r="BD26" i="7"/>
  <c r="BD22" i="7"/>
  <c r="BD12" i="7"/>
  <c r="BD48" i="7"/>
  <c r="BC32" i="7"/>
  <c r="BC60" i="7"/>
  <c r="AR14" i="7"/>
  <c r="BC10" i="7"/>
  <c r="BD8" i="7"/>
  <c r="AQ65" i="7"/>
  <c r="AR48" i="7"/>
  <c r="AQ28" i="7"/>
  <c r="AR16" i="7"/>
  <c r="AQ29" i="7"/>
  <c r="BC12" i="7"/>
  <c r="BC25" i="7"/>
  <c r="BC41" i="7"/>
  <c r="BC61" i="7"/>
  <c r="BC64" i="7"/>
  <c r="AN8" i="7"/>
  <c r="AQ54" i="7"/>
  <c r="AQ50" i="7"/>
  <c r="AQ46" i="7"/>
  <c r="AR41" i="7"/>
  <c r="AR36" i="7"/>
  <c r="AR34" i="7"/>
  <c r="AR30" i="7"/>
  <c r="AR29" i="7"/>
  <c r="AR26" i="7"/>
  <c r="AR22" i="7"/>
  <c r="AR18" i="7"/>
  <c r="AQ17" i="7"/>
  <c r="AQ11" i="7"/>
  <c r="AM69" i="7"/>
  <c r="AM65" i="7"/>
  <c r="AM61" i="7"/>
  <c r="AM57" i="7"/>
  <c r="AM56" i="7"/>
  <c r="AM53" i="7"/>
  <c r="AM49" i="7"/>
  <c r="AM45" i="7"/>
  <c r="AM41" i="7"/>
  <c r="AM40" i="7"/>
  <c r="AM37" i="7"/>
  <c r="AN33" i="7"/>
  <c r="AN29" i="7"/>
  <c r="AN25" i="7"/>
  <c r="AM24" i="7"/>
  <c r="BC22" i="7"/>
  <c r="AN21" i="7"/>
  <c r="AN17" i="7"/>
  <c r="AN13" i="7"/>
  <c r="AN9" i="7"/>
  <c r="AR28" i="7"/>
  <c r="BC13" i="7"/>
  <c r="BC20" i="7"/>
  <c r="BC28" i="7"/>
  <c r="BC36" i="7"/>
  <c r="BC44" i="7"/>
  <c r="BC53" i="7"/>
  <c r="BC56" i="7"/>
  <c r="BC65" i="7"/>
  <c r="BC8" i="7"/>
  <c r="BC14" i="7"/>
  <c r="BC21" i="7"/>
  <c r="BC29" i="7"/>
  <c r="BC37" i="7"/>
  <c r="BC45" i="7"/>
  <c r="BC68" i="7"/>
  <c r="BC57" i="7"/>
  <c r="AZ66" i="7"/>
  <c r="AZ61" i="7"/>
  <c r="AY57" i="7"/>
  <c r="AY53" i="7"/>
  <c r="AZ50" i="7"/>
  <c r="AZ41" i="7"/>
  <c r="AZ30" i="7"/>
  <c r="AZ26" i="7"/>
  <c r="AZ23" i="7"/>
  <c r="AY21" i="7"/>
  <c r="AZ19" i="7"/>
  <c r="AZ17" i="7"/>
  <c r="AZ16" i="7"/>
  <c r="AZ15" i="7"/>
  <c r="AZ14" i="7"/>
  <c r="AY13" i="7"/>
  <c r="AZ11" i="7"/>
  <c r="AZ9" i="7"/>
  <c r="AV8" i="7"/>
  <c r="AZ67" i="7"/>
  <c r="AZ56" i="7"/>
  <c r="AZ51" i="7"/>
  <c r="AZ46" i="7"/>
  <c r="AZ42" i="7"/>
  <c r="AZ39" i="7"/>
  <c r="AZ36" i="7"/>
  <c r="AZ33" i="7"/>
  <c r="AZ28" i="7"/>
  <c r="AZ10" i="7"/>
  <c r="AV29" i="7"/>
  <c r="AU28" i="7"/>
  <c r="AV27" i="7"/>
  <c r="AV26" i="7"/>
  <c r="AV25" i="7"/>
  <c r="AU24" i="7"/>
  <c r="AV23" i="7"/>
  <c r="AV22" i="7"/>
  <c r="AV21" i="7"/>
  <c r="AU20" i="7"/>
  <c r="AV19" i="7"/>
  <c r="AV18" i="7"/>
  <c r="AV17" i="7"/>
  <c r="AU16" i="7"/>
  <c r="AV15" i="7"/>
  <c r="AV14" i="7"/>
  <c r="AV13" i="7"/>
  <c r="AU12" i="7"/>
  <c r="AV11" i="7"/>
  <c r="AV10" i="7"/>
  <c r="AV9" i="7"/>
  <c r="AZ62" i="7"/>
  <c r="AZ52" i="7"/>
  <c r="AZ47" i="7"/>
  <c r="AZ43" i="7"/>
  <c r="AZ38" i="7"/>
  <c r="AY29" i="7"/>
  <c r="AZ24" i="7"/>
  <c r="AQ48" i="7"/>
  <c r="BC26" i="7"/>
  <c r="BC30" i="7"/>
  <c r="BC34" i="7"/>
  <c r="BC38" i="7"/>
  <c r="BC42" i="7"/>
  <c r="BC46" i="7"/>
  <c r="BC50" i="7"/>
  <c r="BC54" i="7"/>
  <c r="BC58" i="7"/>
  <c r="BC62" i="7"/>
  <c r="BC66" i="7"/>
  <c r="BC70" i="7"/>
  <c r="AZ71" i="7"/>
  <c r="AZ59" i="7"/>
  <c r="AZ35" i="7"/>
  <c r="AZ12" i="7"/>
  <c r="AU32" i="7"/>
  <c r="AQ64" i="7"/>
  <c r="AR56" i="7"/>
  <c r="AQ49" i="7"/>
  <c r="AQ41" i="7"/>
  <c r="AQ36" i="7"/>
  <c r="AQ34" i="7"/>
  <c r="AR33" i="7"/>
  <c r="AQ22" i="7"/>
  <c r="AR21" i="7"/>
  <c r="AR10" i="7"/>
  <c r="AZ70" i="7"/>
  <c r="AZ68" i="7"/>
  <c r="AY65" i="7"/>
  <c r="AZ64" i="7"/>
  <c r="AZ58" i="7"/>
  <c r="AZ55" i="7"/>
  <c r="AZ49" i="7"/>
  <c r="AY45" i="7"/>
  <c r="AY37" i="7"/>
  <c r="AZ34" i="7"/>
  <c r="AZ32" i="7"/>
  <c r="AZ27" i="7"/>
  <c r="AZ22" i="7"/>
  <c r="AZ18" i="7"/>
  <c r="AQ16" i="7"/>
  <c r="AR64" i="7"/>
  <c r="BC11" i="7"/>
  <c r="BC15" i="7"/>
  <c r="BC19" i="7"/>
  <c r="BC23" i="7"/>
  <c r="BC27" i="7"/>
  <c r="BC31" i="7"/>
  <c r="BC35" i="7"/>
  <c r="BC39" i="7"/>
  <c r="BC43" i="7"/>
  <c r="BC47" i="7"/>
  <c r="BC51" i="7"/>
  <c r="BC55" i="7"/>
  <c r="BC59" i="7"/>
  <c r="BC63" i="7"/>
  <c r="BC67" i="7"/>
  <c r="BC71" i="7"/>
  <c r="AY69" i="7"/>
  <c r="AZ63" i="7"/>
  <c r="AZ60" i="7"/>
  <c r="AZ54" i="7"/>
  <c r="AZ48" i="7"/>
  <c r="AZ44" i="7"/>
  <c r="AZ40" i="7"/>
  <c r="AZ31" i="7"/>
  <c r="AZ25" i="7"/>
  <c r="AZ20" i="7"/>
  <c r="AY8" i="7"/>
  <c r="AY12" i="7"/>
  <c r="AY16" i="7"/>
  <c r="AY20" i="7"/>
  <c r="AY24" i="7"/>
  <c r="AY28" i="7"/>
  <c r="AY32" i="7"/>
  <c r="AY36" i="7"/>
  <c r="AY40" i="7"/>
  <c r="AY44" i="7"/>
  <c r="AY48" i="7"/>
  <c r="AY52" i="7"/>
  <c r="AY56" i="7"/>
  <c r="AY60" i="7"/>
  <c r="AY64" i="7"/>
  <c r="AY68" i="7"/>
  <c r="AU25" i="7"/>
  <c r="AV24" i="7"/>
  <c r="AU21" i="7"/>
  <c r="AV20" i="7"/>
  <c r="AU17" i="7"/>
  <c r="AV16" i="7"/>
  <c r="AU13" i="7"/>
  <c r="AV12" i="7"/>
  <c r="AU9" i="7"/>
  <c r="AV69" i="7"/>
  <c r="AV65" i="7"/>
  <c r="AV62" i="7"/>
  <c r="AV55" i="7"/>
  <c r="AV53" i="7"/>
  <c r="AV47" i="7"/>
  <c r="AV43" i="7"/>
  <c r="AV39" i="7"/>
  <c r="AV35" i="7"/>
  <c r="AY9" i="7"/>
  <c r="AY17" i="7"/>
  <c r="AY25" i="7"/>
  <c r="AY33" i="7"/>
  <c r="AY41" i="7"/>
  <c r="AY49" i="7"/>
  <c r="AY61" i="7"/>
  <c r="AZ13" i="7"/>
  <c r="AZ21" i="7"/>
  <c r="AZ29" i="7"/>
  <c r="AZ37" i="7"/>
  <c r="AZ45" i="7"/>
  <c r="AZ53" i="7"/>
  <c r="AZ57" i="7"/>
  <c r="AZ65" i="7"/>
  <c r="AZ69" i="7"/>
  <c r="AR8" i="7"/>
  <c r="AV59" i="7"/>
  <c r="AV56" i="7"/>
  <c r="AV50" i="7"/>
  <c r="AV42" i="7"/>
  <c r="AV34" i="7"/>
  <c r="AR60" i="7"/>
  <c r="AR53" i="7"/>
  <c r="AR52" i="7"/>
  <c r="AR49" i="7"/>
  <c r="AR45" i="7"/>
  <c r="AR44" i="7"/>
  <c r="AQ42" i="7"/>
  <c r="AQ40" i="7"/>
  <c r="AR37" i="7"/>
  <c r="AQ33" i="7"/>
  <c r="AR32" i="7"/>
  <c r="AQ30" i="7"/>
  <c r="AQ26" i="7"/>
  <c r="AR25" i="7"/>
  <c r="AR24" i="7"/>
  <c r="AR20" i="7"/>
  <c r="AQ18" i="7"/>
  <c r="AR17" i="7"/>
  <c r="AQ14" i="7"/>
  <c r="AR13" i="7"/>
  <c r="AR12" i="7"/>
  <c r="AQ9" i="7"/>
  <c r="AR9" i="7"/>
  <c r="AQ21" i="7"/>
  <c r="AQ56" i="7"/>
  <c r="AY10" i="7"/>
  <c r="AY14" i="7"/>
  <c r="AY18" i="7"/>
  <c r="AY22" i="7"/>
  <c r="AY26" i="7"/>
  <c r="AY30" i="7"/>
  <c r="AY34" i="7"/>
  <c r="AY38" i="7"/>
  <c r="AY42" i="7"/>
  <c r="AY46" i="7"/>
  <c r="AY50" i="7"/>
  <c r="AY54" i="7"/>
  <c r="AY58" i="7"/>
  <c r="AY62" i="7"/>
  <c r="AY66" i="7"/>
  <c r="AY70" i="7"/>
  <c r="AV68" i="7"/>
  <c r="AV63" i="7"/>
  <c r="AV57" i="7"/>
  <c r="AV45" i="7"/>
  <c r="AV31" i="7"/>
  <c r="AR65" i="7"/>
  <c r="AQ10" i="7"/>
  <c r="AV70" i="7"/>
  <c r="AV67" i="7"/>
  <c r="AV60" i="7"/>
  <c r="AV38" i="7"/>
  <c r="AV33" i="7"/>
  <c r="AR69" i="7"/>
  <c r="AR57" i="7"/>
  <c r="AR40" i="7"/>
  <c r="AQ57" i="7"/>
  <c r="AY11" i="7"/>
  <c r="AY15" i="7"/>
  <c r="AY19" i="7"/>
  <c r="AY23" i="7"/>
  <c r="AY27" i="7"/>
  <c r="AY31" i="7"/>
  <c r="AY35" i="7"/>
  <c r="AY39" i="7"/>
  <c r="AY43" i="7"/>
  <c r="AY47" i="7"/>
  <c r="AY51" i="7"/>
  <c r="AY55" i="7"/>
  <c r="AY59" i="7"/>
  <c r="AY63" i="7"/>
  <c r="AY67" i="7"/>
  <c r="AY71" i="7"/>
  <c r="AV71" i="7"/>
  <c r="AV66" i="7"/>
  <c r="AV64" i="7"/>
  <c r="AV61" i="7"/>
  <c r="AV58" i="7"/>
  <c r="AV54" i="7"/>
  <c r="AV51" i="7"/>
  <c r="AV49" i="7"/>
  <c r="AV46" i="7"/>
  <c r="AV41" i="7"/>
  <c r="AV37" i="7"/>
  <c r="AV30" i="7"/>
  <c r="AR68" i="7"/>
  <c r="AR61" i="7"/>
  <c r="AI9" i="7"/>
  <c r="AQ12" i="7"/>
  <c r="AQ24" i="7"/>
  <c r="AU8" i="7"/>
  <c r="AU36" i="7"/>
  <c r="AU40" i="7"/>
  <c r="AU44" i="7"/>
  <c r="AU48" i="7"/>
  <c r="AU52" i="7"/>
  <c r="AQ37" i="7"/>
  <c r="AQ44" i="7"/>
  <c r="AQ52" i="7"/>
  <c r="AQ60" i="7"/>
  <c r="AQ68" i="7"/>
  <c r="AU10" i="7"/>
  <c r="AU14" i="7"/>
  <c r="AU18" i="7"/>
  <c r="AU22" i="7"/>
  <c r="AU26" i="7"/>
  <c r="AU30" i="7"/>
  <c r="AU34" i="7"/>
  <c r="AU38" i="7"/>
  <c r="AU42" i="7"/>
  <c r="AU46" i="7"/>
  <c r="AU50" i="7"/>
  <c r="AU54" i="7"/>
  <c r="AU58" i="7"/>
  <c r="AU62" i="7"/>
  <c r="AU66" i="7"/>
  <c r="AU70" i="7"/>
  <c r="AR63" i="7"/>
  <c r="AR59" i="7"/>
  <c r="AR54" i="7"/>
  <c r="AR50" i="7"/>
  <c r="AR47" i="7"/>
  <c r="AR46" i="7"/>
  <c r="AR42" i="7"/>
  <c r="AR39" i="7"/>
  <c r="AR38" i="7"/>
  <c r="AR35" i="7"/>
  <c r="AR31" i="7"/>
  <c r="AR27" i="7"/>
  <c r="AR23" i="7"/>
  <c r="AR19" i="7"/>
  <c r="AR15" i="7"/>
  <c r="AR11" i="7"/>
  <c r="AQ8" i="7"/>
  <c r="AQ13" i="7"/>
  <c r="AQ25" i="7"/>
  <c r="AQ32" i="7"/>
  <c r="AR71" i="7"/>
  <c r="AR66" i="7"/>
  <c r="AR62" i="7"/>
  <c r="AE8" i="7"/>
  <c r="AQ20" i="7"/>
  <c r="AQ38" i="7"/>
  <c r="AQ45" i="7"/>
  <c r="AQ53" i="7"/>
  <c r="AQ61" i="7"/>
  <c r="AQ69" i="7"/>
  <c r="AU11" i="7"/>
  <c r="AU15" i="7"/>
  <c r="AU19" i="7"/>
  <c r="AU23" i="7"/>
  <c r="AU27" i="7"/>
  <c r="AU31" i="7"/>
  <c r="AU35" i="7"/>
  <c r="AU39" i="7"/>
  <c r="AU43" i="7"/>
  <c r="AU47" i="7"/>
  <c r="AU51" i="7"/>
  <c r="AU55" i="7"/>
  <c r="AU59" i="7"/>
  <c r="AU63" i="7"/>
  <c r="AU67" i="7"/>
  <c r="AU71" i="7"/>
  <c r="AM8" i="7"/>
  <c r="AR70" i="7"/>
  <c r="AR67" i="7"/>
  <c r="AR58" i="7"/>
  <c r="AR55" i="7"/>
  <c r="AR51" i="7"/>
  <c r="AR43" i="7"/>
  <c r="AN68" i="7"/>
  <c r="AN64" i="7"/>
  <c r="AM60" i="7"/>
  <c r="AN56" i="7"/>
  <c r="AN52" i="7"/>
  <c r="AN48" i="7"/>
  <c r="AN44" i="7"/>
  <c r="AN40" i="7"/>
  <c r="AN36" i="7"/>
  <c r="AN32" i="7"/>
  <c r="AM28" i="7"/>
  <c r="AN24" i="7"/>
  <c r="AN20" i="7"/>
  <c r="AM17" i="7"/>
  <c r="AN16" i="7"/>
  <c r="AN12" i="7"/>
  <c r="AJ8" i="7"/>
  <c r="AN62" i="7"/>
  <c r="AN49" i="7"/>
  <c r="AN47" i="7"/>
  <c r="AN39" i="7"/>
  <c r="AN38" i="7"/>
  <c r="AN37" i="7"/>
  <c r="AN31" i="7"/>
  <c r="AN30" i="7"/>
  <c r="AN27" i="7"/>
  <c r="AN26" i="7"/>
  <c r="AN23" i="7"/>
  <c r="AN22" i="7"/>
  <c r="AN19" i="7"/>
  <c r="AN18" i="7"/>
  <c r="AN15" i="7"/>
  <c r="AN14" i="7"/>
  <c r="AN11" i="7"/>
  <c r="AN10" i="7"/>
  <c r="AM12" i="7"/>
  <c r="AN69" i="7"/>
  <c r="AN53" i="7"/>
  <c r="AN70" i="7"/>
  <c r="AN66" i="7"/>
  <c r="AN59" i="7"/>
  <c r="AN54" i="7"/>
  <c r="AN50" i="7"/>
  <c r="AN42" i="7"/>
  <c r="AN35" i="7"/>
  <c r="AM44" i="7"/>
  <c r="AM16" i="7"/>
  <c r="AN28" i="7"/>
  <c r="AN60" i="7"/>
  <c r="AN71" i="7"/>
  <c r="AN65" i="7"/>
  <c r="AN58" i="7"/>
  <c r="AN45" i="7"/>
  <c r="AN34" i="7"/>
  <c r="AM32" i="7"/>
  <c r="AM48" i="7"/>
  <c r="AM64" i="7"/>
  <c r="AQ58" i="7"/>
  <c r="AQ62" i="7"/>
  <c r="AQ66" i="7"/>
  <c r="AQ70" i="7"/>
  <c r="AN63" i="7"/>
  <c r="AN43" i="7"/>
  <c r="AF68" i="7"/>
  <c r="AE65" i="7"/>
  <c r="AF62" i="7"/>
  <c r="AF60" i="7"/>
  <c r="AF58" i="7"/>
  <c r="AF56" i="7"/>
  <c r="AF51" i="7"/>
  <c r="AE48" i="7"/>
  <c r="AF45" i="7"/>
  <c r="AF42" i="7"/>
  <c r="AE40" i="7"/>
  <c r="AF39" i="7"/>
  <c r="AF38" i="7"/>
  <c r="AE36" i="7"/>
  <c r="AF35" i="7"/>
  <c r="AF34" i="7"/>
  <c r="AF33" i="7"/>
  <c r="AE32" i="7"/>
  <c r="AF31" i="7"/>
  <c r="AF29" i="7"/>
  <c r="AE28" i="7"/>
  <c r="AF27" i="7"/>
  <c r="AF26" i="7"/>
  <c r="AF25" i="7"/>
  <c r="AE24" i="7"/>
  <c r="AF23" i="7"/>
  <c r="AF22" i="7"/>
  <c r="AF21" i="7"/>
  <c r="AE20" i="7"/>
  <c r="AF19" i="7"/>
  <c r="AF18" i="7"/>
  <c r="AF17" i="7"/>
  <c r="AE16" i="7"/>
  <c r="AF15" i="7"/>
  <c r="AF14" i="7"/>
  <c r="AF13" i="7"/>
  <c r="AE12" i="7"/>
  <c r="AF11" i="7"/>
  <c r="AF10" i="7"/>
  <c r="AF9" i="7"/>
  <c r="AM9" i="7"/>
  <c r="AN67" i="7"/>
  <c r="AN57" i="7"/>
  <c r="AN46" i="7"/>
  <c r="AN41" i="7"/>
  <c r="AF69" i="7"/>
  <c r="AF66" i="7"/>
  <c r="AF64" i="7"/>
  <c r="AE61" i="7"/>
  <c r="AF59" i="7"/>
  <c r="AE57" i="7"/>
  <c r="AF55" i="7"/>
  <c r="AF52" i="7"/>
  <c r="AF47" i="7"/>
  <c r="AE44" i="7"/>
  <c r="AF41" i="7"/>
  <c r="AF37" i="7"/>
  <c r="AM20" i="7"/>
  <c r="AM36" i="7"/>
  <c r="AM52" i="7"/>
  <c r="AM68" i="7"/>
  <c r="AQ15" i="7"/>
  <c r="AQ19" i="7"/>
  <c r="AQ23" i="7"/>
  <c r="AQ27" i="7"/>
  <c r="AQ31" i="7"/>
  <c r="AQ35" i="7"/>
  <c r="AQ39" i="7"/>
  <c r="AQ43" i="7"/>
  <c r="AQ47" i="7"/>
  <c r="AQ51" i="7"/>
  <c r="AQ55" i="7"/>
  <c r="AQ59" i="7"/>
  <c r="AQ63" i="7"/>
  <c r="AQ67" i="7"/>
  <c r="AQ71" i="7"/>
  <c r="AN61" i="7"/>
  <c r="AN55" i="7"/>
  <c r="AN51" i="7"/>
  <c r="AF71" i="7"/>
  <c r="AF70" i="7"/>
  <c r="AF67" i="7"/>
  <c r="AF63" i="7"/>
  <c r="AF54" i="7"/>
  <c r="AF53" i="7"/>
  <c r="AF50" i="7"/>
  <c r="AF49" i="7"/>
  <c r="AF46" i="7"/>
  <c r="AF43" i="7"/>
  <c r="AF30" i="7"/>
  <c r="AF8" i="7"/>
  <c r="AM13" i="7"/>
  <c r="AM21" i="7"/>
  <c r="AM25" i="7"/>
  <c r="AM29" i="7"/>
  <c r="AM33" i="7"/>
  <c r="AI8" i="7"/>
  <c r="AM10" i="7"/>
  <c r="AM14" i="7"/>
  <c r="AM18" i="7"/>
  <c r="AM22" i="7"/>
  <c r="AM26" i="7"/>
  <c r="AM30" i="7"/>
  <c r="AM34" i="7"/>
  <c r="AM38" i="7"/>
  <c r="AM42" i="7"/>
  <c r="AM46" i="7"/>
  <c r="AM50" i="7"/>
  <c r="AM54" i="7"/>
  <c r="AM58" i="7"/>
  <c r="AM62" i="7"/>
  <c r="AM66" i="7"/>
  <c r="AM70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I37" i="7"/>
  <c r="AJ36" i="7"/>
  <c r="AJ35" i="7"/>
  <c r="AJ34" i="7"/>
  <c r="AJ33" i="7"/>
  <c r="AJ32" i="7"/>
  <c r="AJ31" i="7"/>
  <c r="AJ30" i="7"/>
  <c r="AI29" i="7"/>
  <c r="AJ28" i="7"/>
  <c r="AJ27" i="7"/>
  <c r="AJ26" i="7"/>
  <c r="AJ25" i="7"/>
  <c r="AJ24" i="7"/>
  <c r="AJ23" i="7"/>
  <c r="AJ22" i="7"/>
  <c r="AI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I13" i="7"/>
  <c r="AM11" i="7"/>
  <c r="AM15" i="7"/>
  <c r="AM19" i="7"/>
  <c r="AM23" i="7"/>
  <c r="AM27" i="7"/>
  <c r="AM31" i="7"/>
  <c r="AM35" i="7"/>
  <c r="AM39" i="7"/>
  <c r="AM43" i="7"/>
  <c r="AM47" i="7"/>
  <c r="AM51" i="7"/>
  <c r="AM55" i="7"/>
  <c r="AM59" i="7"/>
  <c r="AM63" i="7"/>
  <c r="AM67" i="7"/>
  <c r="AM71" i="7"/>
  <c r="AI17" i="7"/>
  <c r="AI12" i="7"/>
  <c r="AI16" i="7"/>
  <c r="AI20" i="7"/>
  <c r="AI24" i="7"/>
  <c r="AI28" i="7"/>
  <c r="AI32" i="7"/>
  <c r="AI36" i="7"/>
  <c r="AI40" i="7"/>
  <c r="AI44" i="7"/>
  <c r="AI48" i="7"/>
  <c r="AI52" i="7"/>
  <c r="AI56" i="7"/>
  <c r="AI60" i="7"/>
  <c r="AI64" i="7"/>
  <c r="AI68" i="7"/>
  <c r="AF48" i="7"/>
  <c r="AF44" i="7"/>
  <c r="AF40" i="7"/>
  <c r="AF36" i="7"/>
  <c r="AF32" i="7"/>
  <c r="AF28" i="7"/>
  <c r="AF24" i="7"/>
  <c r="AF20" i="7"/>
  <c r="AF16" i="7"/>
  <c r="AF12" i="7"/>
  <c r="AI25" i="7"/>
  <c r="AI33" i="7"/>
  <c r="AI45" i="7"/>
  <c r="AI53" i="7"/>
  <c r="AI65" i="7"/>
  <c r="AJ21" i="7"/>
  <c r="AJ29" i="7"/>
  <c r="AJ37" i="7"/>
  <c r="AB70" i="7"/>
  <c r="AB63" i="7"/>
  <c r="AB60" i="7"/>
  <c r="AB58" i="7"/>
  <c r="AB55" i="7"/>
  <c r="AB52" i="7"/>
  <c r="AB48" i="7"/>
  <c r="AA46" i="7"/>
  <c r="AB45" i="7"/>
  <c r="AB44" i="7"/>
  <c r="AB43" i="7"/>
  <c r="AB40" i="7"/>
  <c r="AB39" i="7"/>
  <c r="AA38" i="7"/>
  <c r="AB37" i="7"/>
  <c r="AB36" i="7"/>
  <c r="AB35" i="7"/>
  <c r="AA34" i="7"/>
  <c r="AB33" i="7"/>
  <c r="AB32" i="7"/>
  <c r="AB31" i="7"/>
  <c r="AA30" i="7"/>
  <c r="AB29" i="7"/>
  <c r="AB28" i="7"/>
  <c r="AB27" i="7"/>
  <c r="AA26" i="7"/>
  <c r="AB25" i="7"/>
  <c r="AB24" i="7"/>
  <c r="AB23" i="7"/>
  <c r="AA22" i="7"/>
  <c r="AB21" i="7"/>
  <c r="AB20" i="7"/>
  <c r="AB19" i="7"/>
  <c r="AA18" i="7"/>
  <c r="AB26" i="7"/>
  <c r="AE56" i="7"/>
  <c r="AI10" i="7"/>
  <c r="AI14" i="7"/>
  <c r="AI18" i="7"/>
  <c r="AI22" i="7"/>
  <c r="AI26" i="7"/>
  <c r="AI30" i="7"/>
  <c r="AI34" i="7"/>
  <c r="AI38" i="7"/>
  <c r="AI42" i="7"/>
  <c r="AI46" i="7"/>
  <c r="AI50" i="7"/>
  <c r="AI54" i="7"/>
  <c r="AI58" i="7"/>
  <c r="AI62" i="7"/>
  <c r="AI66" i="7"/>
  <c r="AI70" i="7"/>
  <c r="AI41" i="7"/>
  <c r="AI49" i="7"/>
  <c r="AI69" i="7"/>
  <c r="AE52" i="7"/>
  <c r="AB71" i="7"/>
  <c r="AB67" i="7"/>
  <c r="AB64" i="7"/>
  <c r="AB59" i="7"/>
  <c r="AB56" i="7"/>
  <c r="AB51" i="7"/>
  <c r="AB49" i="7"/>
  <c r="AB47" i="7"/>
  <c r="AB41" i="7"/>
  <c r="AB30" i="7"/>
  <c r="AE60" i="7"/>
  <c r="AI61" i="7"/>
  <c r="AB69" i="7"/>
  <c r="AB65" i="7"/>
  <c r="AB62" i="7"/>
  <c r="AB57" i="7"/>
  <c r="AB53" i="7"/>
  <c r="AA42" i="7"/>
  <c r="AB34" i="7"/>
  <c r="AE64" i="7"/>
  <c r="AI11" i="7"/>
  <c r="AI15" i="7"/>
  <c r="AI19" i="7"/>
  <c r="AI23" i="7"/>
  <c r="AI27" i="7"/>
  <c r="AI31" i="7"/>
  <c r="AI35" i="7"/>
  <c r="AI39" i="7"/>
  <c r="AI43" i="7"/>
  <c r="AI47" i="7"/>
  <c r="AI51" i="7"/>
  <c r="AI55" i="7"/>
  <c r="AI59" i="7"/>
  <c r="AI63" i="7"/>
  <c r="AI67" i="7"/>
  <c r="AI71" i="7"/>
  <c r="AI57" i="7"/>
  <c r="AB8" i="7"/>
  <c r="AB68" i="7"/>
  <c r="AB66" i="7"/>
  <c r="AB61" i="7"/>
  <c r="AA54" i="7"/>
  <c r="AA50" i="7"/>
  <c r="AE68" i="7"/>
  <c r="AE21" i="7"/>
  <c r="AE29" i="7"/>
  <c r="AE37" i="7"/>
  <c r="AE45" i="7"/>
  <c r="AE49" i="7"/>
  <c r="AE53" i="7"/>
  <c r="AE9" i="7"/>
  <c r="AE13" i="7"/>
  <c r="AE17" i="7"/>
  <c r="AE25" i="7"/>
  <c r="AE33" i="7"/>
  <c r="AE41" i="7"/>
  <c r="AE69" i="7"/>
  <c r="AB38" i="7"/>
  <c r="AF57" i="7"/>
  <c r="AF61" i="7"/>
  <c r="AF65" i="7"/>
  <c r="AB17" i="7"/>
  <c r="AB16" i="7"/>
  <c r="AB15" i="7"/>
  <c r="AA14" i="7"/>
  <c r="AB13" i="7"/>
  <c r="AB12" i="7"/>
  <c r="AB11" i="7"/>
  <c r="AA10" i="7"/>
  <c r="AB9" i="7"/>
  <c r="AB10" i="7"/>
  <c r="AB42" i="7"/>
  <c r="AE10" i="7"/>
  <c r="AE14" i="7"/>
  <c r="AE18" i="7"/>
  <c r="AE22" i="7"/>
  <c r="AE26" i="7"/>
  <c r="AE30" i="7"/>
  <c r="AE34" i="7"/>
  <c r="AE38" i="7"/>
  <c r="AE42" i="7"/>
  <c r="AE46" i="7"/>
  <c r="AE50" i="7"/>
  <c r="AE54" i="7"/>
  <c r="AE58" i="7"/>
  <c r="AE62" i="7"/>
  <c r="AE66" i="7"/>
  <c r="AE70" i="7"/>
  <c r="AB14" i="7"/>
  <c r="AB46" i="7"/>
  <c r="AB18" i="7"/>
  <c r="AB50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B22" i="7"/>
  <c r="AB54" i="7"/>
  <c r="AA8" i="7"/>
  <c r="AA12" i="7"/>
  <c r="AA16" i="7"/>
  <c r="AA20" i="7"/>
  <c r="AA24" i="7"/>
  <c r="AA28" i="7"/>
  <c r="AA32" i="7"/>
  <c r="AA36" i="7"/>
  <c r="AA40" i="7"/>
  <c r="AA44" i="7"/>
  <c r="AA48" i="7"/>
  <c r="AA52" i="7"/>
  <c r="AA56" i="7"/>
  <c r="AA60" i="7"/>
  <c r="AA64" i="7"/>
  <c r="AA68" i="7"/>
  <c r="AA9" i="7"/>
  <c r="AA13" i="7"/>
  <c r="AA17" i="7"/>
  <c r="AA21" i="7"/>
  <c r="AA25" i="7"/>
  <c r="AA29" i="7"/>
  <c r="AA33" i="7"/>
  <c r="AA37" i="7"/>
  <c r="AA41" i="7"/>
  <c r="AA45" i="7"/>
  <c r="AA49" i="7"/>
  <c r="AA53" i="7"/>
  <c r="AA57" i="7"/>
  <c r="AA61" i="7"/>
  <c r="AA65" i="7"/>
  <c r="AA69" i="7"/>
  <c r="AA58" i="7"/>
  <c r="AA62" i="7"/>
  <c r="AA66" i="7"/>
  <c r="AA70" i="7"/>
  <c r="AA11" i="7"/>
  <c r="AA15" i="7"/>
  <c r="AA19" i="7"/>
  <c r="AA23" i="7"/>
  <c r="AA27" i="7"/>
  <c r="AA31" i="7"/>
  <c r="AA35" i="7"/>
  <c r="AA39" i="7"/>
  <c r="AA43" i="7"/>
  <c r="AA47" i="7"/>
  <c r="AA51" i="7"/>
  <c r="AA55" i="7"/>
  <c r="AA59" i="7"/>
  <c r="AA63" i="7"/>
  <c r="AA67" i="7"/>
  <c r="AA71" i="7"/>
  <c r="X8" i="7"/>
  <c r="W8" i="7"/>
  <c r="W62" i="7"/>
  <c r="X62" i="7"/>
  <c r="W56" i="7"/>
  <c r="X56" i="7"/>
  <c r="W40" i="7"/>
  <c r="X40" i="7"/>
  <c r="W24" i="7"/>
  <c r="X24" i="7"/>
  <c r="W63" i="7"/>
  <c r="X63" i="7"/>
  <c r="W47" i="7"/>
  <c r="X47" i="7"/>
  <c r="X31" i="7"/>
  <c r="W31" i="7"/>
  <c r="W15" i="7"/>
  <c r="X15" i="7"/>
  <c r="X46" i="7"/>
  <c r="W46" i="7"/>
  <c r="W30" i="7"/>
  <c r="X30" i="7"/>
  <c r="W14" i="7"/>
  <c r="X14" i="7"/>
  <c r="X69" i="7"/>
  <c r="W69" i="7"/>
  <c r="X53" i="7"/>
  <c r="W53" i="7"/>
  <c r="X37" i="7"/>
  <c r="W37" i="7"/>
  <c r="X21" i="7"/>
  <c r="W21" i="7"/>
  <c r="W68" i="7"/>
  <c r="X68" i="7"/>
  <c r="W44" i="7"/>
  <c r="X44" i="7"/>
  <c r="X27" i="7"/>
  <c r="W27" i="7"/>
  <c r="W64" i="7"/>
  <c r="X64" i="7"/>
  <c r="W48" i="7"/>
  <c r="X48" i="7"/>
  <c r="W32" i="7"/>
  <c r="X32" i="7"/>
  <c r="W16" i="7"/>
  <c r="X16" i="7"/>
  <c r="W71" i="7"/>
  <c r="X71" i="7"/>
  <c r="X55" i="7"/>
  <c r="W55" i="7"/>
  <c r="W39" i="7"/>
  <c r="X39" i="7"/>
  <c r="W23" i="7"/>
  <c r="X23" i="7"/>
  <c r="X70" i="7"/>
  <c r="W70" i="7"/>
  <c r="W54" i="7"/>
  <c r="X54" i="7"/>
  <c r="X38" i="7"/>
  <c r="W38" i="7"/>
  <c r="W22" i="7"/>
  <c r="X22" i="7"/>
  <c r="X61" i="7"/>
  <c r="W61" i="7"/>
  <c r="X45" i="7"/>
  <c r="W45" i="7"/>
  <c r="X29" i="7"/>
  <c r="W29" i="7"/>
  <c r="X13" i="7"/>
  <c r="W13" i="7"/>
  <c r="W60" i="7"/>
  <c r="X60" i="7"/>
  <c r="W52" i="7"/>
  <c r="X52" i="7"/>
  <c r="W36" i="7"/>
  <c r="X36" i="7"/>
  <c r="W28" i="7"/>
  <c r="X28" i="7"/>
  <c r="W20" i="7"/>
  <c r="X20" i="7"/>
  <c r="W12" i="7"/>
  <c r="X12" i="7"/>
  <c r="X67" i="7"/>
  <c r="W67" i="7"/>
  <c r="W59" i="7"/>
  <c r="X59" i="7"/>
  <c r="W51" i="7"/>
  <c r="X51" i="7"/>
  <c r="W43" i="7"/>
  <c r="X43" i="7"/>
  <c r="X35" i="7"/>
  <c r="W35" i="7"/>
  <c r="X19" i="7"/>
  <c r="W19" i="7"/>
  <c r="W11" i="7"/>
  <c r="X11" i="7"/>
  <c r="W66" i="7"/>
  <c r="X66" i="7"/>
  <c r="X58" i="7"/>
  <c r="W58" i="7"/>
  <c r="W50" i="7"/>
  <c r="X50" i="7"/>
  <c r="W42" i="7"/>
  <c r="X42" i="7"/>
  <c r="W34" i="7"/>
  <c r="X34" i="7"/>
  <c r="X26" i="7"/>
  <c r="W26" i="7"/>
  <c r="X18" i="7"/>
  <c r="W18" i="7"/>
  <c r="W10" i="7"/>
  <c r="X10" i="7"/>
  <c r="X65" i="7"/>
  <c r="W65" i="7"/>
  <c r="X57" i="7"/>
  <c r="W57" i="7"/>
  <c r="X49" i="7"/>
  <c r="W49" i="7"/>
  <c r="X41" i="7"/>
  <c r="W41" i="7"/>
  <c r="X33" i="7"/>
  <c r="W33" i="7"/>
  <c r="X25" i="7"/>
  <c r="W25" i="7"/>
  <c r="X17" i="7"/>
  <c r="W17" i="7"/>
  <c r="X9" i="7"/>
  <c r="W9" i="7"/>
  <c r="Q195" i="1" l="1"/>
  <c r="R202" i="1"/>
  <c r="Q182" i="1"/>
  <c r="R72" i="1"/>
  <c r="R16" i="1"/>
  <c r="R22" i="1"/>
  <c r="Q194" i="1"/>
  <c r="Q38" i="1"/>
  <c r="Q203" i="1"/>
  <c r="Q23" i="1"/>
  <c r="Q81" i="1"/>
  <c r="Q40" i="1"/>
  <c r="R212" i="1"/>
  <c r="R166" i="1"/>
  <c r="R43" i="1"/>
  <c r="Q73" i="1"/>
  <c r="Q187" i="1"/>
  <c r="Q171" i="1"/>
  <c r="Q198" i="1"/>
  <c r="R204" i="1"/>
  <c r="R68" i="1"/>
  <c r="R12" i="1"/>
  <c r="Q186" i="1"/>
  <c r="Q39" i="1"/>
  <c r="Q55" i="1"/>
  <c r="Q35" i="1"/>
  <c r="Q170" i="1"/>
  <c r="R19" i="1"/>
  <c r="R157" i="1"/>
  <c r="Q191" i="1"/>
  <c r="R191" i="1"/>
  <c r="Q218" i="1"/>
  <c r="S218" i="1" s="1"/>
  <c r="Q189" i="1"/>
  <c r="R189" i="1"/>
  <c r="R230" i="1"/>
  <c r="Q230" i="1"/>
  <c r="S230" i="1" s="1"/>
  <c r="Q164" i="1"/>
  <c r="R164" i="1"/>
  <c r="Q162" i="1"/>
  <c r="S162" i="1" s="1"/>
  <c r="Q168" i="1"/>
  <c r="R168" i="1"/>
  <c r="R209" i="1"/>
  <c r="Q209" i="1"/>
  <c r="Q193" i="1"/>
  <c r="R193" i="1"/>
  <c r="Q176" i="1"/>
  <c r="R176" i="1"/>
  <c r="Q192" i="1"/>
  <c r="R192" i="1"/>
  <c r="Q196" i="1"/>
  <c r="R196" i="1"/>
  <c r="R17" i="1"/>
  <c r="Q25" i="1"/>
  <c r="Q3" i="1"/>
  <c r="R82" i="1"/>
  <c r="Q6" i="1"/>
  <c r="Q179" i="1"/>
  <c r="S179" i="1" s="1"/>
  <c r="R175" i="1"/>
  <c r="Q175" i="1"/>
  <c r="Q212" i="1"/>
  <c r="R219" i="1"/>
  <c r="S219" i="1" s="1"/>
  <c r="R172" i="1"/>
  <c r="Q172" i="1"/>
  <c r="Q166" i="1"/>
  <c r="S166" i="1" s="1"/>
  <c r="Q206" i="1"/>
  <c r="R206" i="1"/>
  <c r="Q200" i="1"/>
  <c r="R200" i="1"/>
  <c r="R226" i="1"/>
  <c r="S226" i="1" s="1"/>
  <c r="Q234" i="1"/>
  <c r="S234" i="1" s="1"/>
  <c r="Q225" i="1"/>
  <c r="R225" i="1"/>
  <c r="Q185" i="1"/>
  <c r="R185" i="1"/>
  <c r="R217" i="1"/>
  <c r="Q217" i="1"/>
  <c r="Q208" i="1"/>
  <c r="R208" i="1"/>
  <c r="R62" i="1"/>
  <c r="Q64" i="1"/>
  <c r="Q4" i="1"/>
  <c r="R18" i="1"/>
  <c r="R231" i="1"/>
  <c r="Q231" i="1"/>
  <c r="R211" i="1"/>
  <c r="S211" i="1" s="1"/>
  <c r="R171" i="1"/>
  <c r="Q157" i="1"/>
  <c r="S157" i="1" s="1"/>
  <c r="R214" i="1"/>
  <c r="Q214" i="1"/>
  <c r="Q174" i="1"/>
  <c r="R174" i="1"/>
  <c r="Q158" i="1"/>
  <c r="R158" i="1"/>
  <c r="R178" i="1"/>
  <c r="S178" i="1" s="1"/>
  <c r="Q237" i="1"/>
  <c r="R237" i="1"/>
  <c r="Q233" i="1"/>
  <c r="R233" i="1"/>
  <c r="Q181" i="1"/>
  <c r="R181" i="1"/>
  <c r="Q221" i="1"/>
  <c r="R221" i="1"/>
  <c r="R71" i="1"/>
  <c r="R216" i="1"/>
  <c r="Q216" i="1"/>
  <c r="Q79" i="1"/>
  <c r="Q26" i="1"/>
  <c r="R239" i="1"/>
  <c r="Q239" i="1"/>
  <c r="Q183" i="1"/>
  <c r="R183" i="1"/>
  <c r="R203" i="1"/>
  <c r="S203" i="1" s="1"/>
  <c r="Q163" i="1"/>
  <c r="S163" i="1" s="1"/>
  <c r="R195" i="1"/>
  <c r="S195" i="1" s="1"/>
  <c r="Q232" i="1"/>
  <c r="R232" i="1"/>
  <c r="Q190" i="1"/>
  <c r="R190" i="1"/>
  <c r="Q222" i="1"/>
  <c r="R222" i="1"/>
  <c r="S222" i="1" s="1"/>
  <c r="Q224" i="1"/>
  <c r="R224" i="1"/>
  <c r="Q202" i="1"/>
  <c r="Q210" i="1"/>
  <c r="S210" i="1" s="1"/>
  <c r="R182" i="1"/>
  <c r="Q228" i="1"/>
  <c r="R228" i="1"/>
  <c r="Q165" i="1"/>
  <c r="R165" i="1"/>
  <c r="Q197" i="1"/>
  <c r="R197" i="1"/>
  <c r="Q229" i="1"/>
  <c r="R229" i="1"/>
  <c r="Q201" i="1"/>
  <c r="R201" i="1"/>
  <c r="R34" i="1"/>
  <c r="Q54" i="1"/>
  <c r="R167" i="1"/>
  <c r="Q167" i="1"/>
  <c r="R223" i="1"/>
  <c r="Q223" i="1"/>
  <c r="Q159" i="1"/>
  <c r="R159" i="1"/>
  <c r="R227" i="1"/>
  <c r="S227" i="1" s="1"/>
  <c r="R235" i="1"/>
  <c r="S235" i="1" s="1"/>
  <c r="R207" i="1"/>
  <c r="S207" i="1" s="1"/>
  <c r="Q160" i="1"/>
  <c r="R160" i="1"/>
  <c r="R238" i="1"/>
  <c r="Q238" i="1"/>
  <c r="R194" i="1"/>
  <c r="S194" i="1" s="1"/>
  <c r="Q236" i="1"/>
  <c r="S236" i="1" s="1"/>
  <c r="R220" i="1"/>
  <c r="S220" i="1" s="1"/>
  <c r="Q180" i="1"/>
  <c r="S180" i="1" s="1"/>
  <c r="R213" i="1"/>
  <c r="Q213" i="1"/>
  <c r="Q161" i="1"/>
  <c r="R161" i="1"/>
  <c r="R205" i="1"/>
  <c r="Q205" i="1"/>
  <c r="Q15" i="1"/>
  <c r="Q215" i="1"/>
  <c r="R215" i="1"/>
  <c r="R199" i="1"/>
  <c r="Q199" i="1"/>
  <c r="R187" i="1"/>
  <c r="R184" i="1"/>
  <c r="Q184" i="1"/>
  <c r="R186" i="1"/>
  <c r="R170" i="1"/>
  <c r="S170" i="1" s="1"/>
  <c r="R188" i="1"/>
  <c r="Q188" i="1"/>
  <c r="R198" i="1"/>
  <c r="Q204" i="1"/>
  <c r="R177" i="1"/>
  <c r="Q177" i="1"/>
  <c r="R173" i="1"/>
  <c r="Q173" i="1"/>
  <c r="Q169" i="1"/>
  <c r="R169" i="1"/>
  <c r="Q51" i="1"/>
  <c r="R7" i="1"/>
  <c r="R31" i="1"/>
  <c r="Q63" i="1"/>
  <c r="R60" i="1"/>
  <c r="R30" i="1"/>
  <c r="Q50" i="1"/>
  <c r="R83" i="1"/>
  <c r="Q56" i="1"/>
  <c r="R45" i="1"/>
  <c r="Q45" i="1"/>
  <c r="Q61" i="1"/>
  <c r="R61" i="1"/>
  <c r="R48" i="1"/>
  <c r="Q48" i="1"/>
  <c r="Q76" i="1"/>
  <c r="R76" i="1"/>
  <c r="Q83" i="1"/>
  <c r="Q66" i="1"/>
  <c r="Q13" i="1"/>
  <c r="R13" i="1"/>
  <c r="R84" i="1"/>
  <c r="Q84" i="1"/>
  <c r="R56" i="1"/>
  <c r="Q52" i="1"/>
  <c r="R52" i="1"/>
  <c r="R11" i="1"/>
  <c r="Q11" i="1"/>
  <c r="Q43" i="1"/>
  <c r="Q14" i="1"/>
  <c r="R14" i="1"/>
  <c r="R29" i="1"/>
  <c r="Q29" i="1"/>
  <c r="R27" i="1"/>
  <c r="Q27" i="1"/>
  <c r="R63" i="1"/>
  <c r="Q72" i="1"/>
  <c r="Q44" i="1"/>
  <c r="Q22" i="1"/>
  <c r="R42" i="1"/>
  <c r="Q42" i="1"/>
  <c r="Q18" i="1"/>
  <c r="R38" i="1"/>
  <c r="R23" i="1"/>
  <c r="R21" i="1"/>
  <c r="Q21" i="1"/>
  <c r="R65" i="1"/>
  <c r="Q65" i="1"/>
  <c r="R81" i="1"/>
  <c r="R73" i="1"/>
  <c r="R51" i="1"/>
  <c r="Q24" i="1"/>
  <c r="R24" i="1"/>
  <c r="Q16" i="1"/>
  <c r="R32" i="1"/>
  <c r="R40" i="1"/>
  <c r="R67" i="1"/>
  <c r="Q78" i="1"/>
  <c r="R78" i="1"/>
  <c r="Q70" i="1"/>
  <c r="Q47" i="1"/>
  <c r="Q7" i="1"/>
  <c r="R74" i="1"/>
  <c r="Q74" i="1"/>
  <c r="Q41" i="1"/>
  <c r="R41" i="1"/>
  <c r="R57" i="1"/>
  <c r="Q57" i="1"/>
  <c r="Q77" i="1"/>
  <c r="R77" i="1"/>
  <c r="R37" i="1"/>
  <c r="Q37" i="1"/>
  <c r="R39" i="1"/>
  <c r="Q36" i="1"/>
  <c r="R36" i="1"/>
  <c r="Q8" i="1"/>
  <c r="R8" i="1"/>
  <c r="R55" i="1"/>
  <c r="Q12" i="1"/>
  <c r="Q68" i="1"/>
  <c r="Q19" i="1"/>
  <c r="Q10" i="1"/>
  <c r="R10" i="1"/>
  <c r="Q2" i="1"/>
  <c r="R2" i="1"/>
  <c r="Q34" i="1"/>
  <c r="R35" i="1"/>
  <c r="Q80" i="1"/>
  <c r="R80" i="1"/>
  <c r="Q33" i="1"/>
  <c r="R33" i="1"/>
  <c r="R53" i="1"/>
  <c r="Q53" i="1"/>
  <c r="Q49" i="1"/>
  <c r="R49" i="1"/>
  <c r="R3" i="1"/>
  <c r="Q60" i="1"/>
  <c r="R4" i="1"/>
  <c r="Q59" i="1"/>
  <c r="R59" i="1"/>
  <c r="R79" i="1"/>
  <c r="R64" i="1"/>
  <c r="Q31" i="1"/>
  <c r="Q30" i="1"/>
  <c r="Q62" i="1"/>
  <c r="Q71" i="1"/>
  <c r="R9" i="1"/>
  <c r="Q9" i="1"/>
  <c r="Q46" i="1"/>
  <c r="R46" i="1"/>
  <c r="Q69" i="1"/>
  <c r="R69" i="1"/>
  <c r="R5" i="1"/>
  <c r="Q5" i="1"/>
  <c r="Q17" i="1"/>
  <c r="R25" i="1"/>
  <c r="R75" i="1"/>
  <c r="Q75" i="1"/>
  <c r="R15" i="1"/>
  <c r="R20" i="1"/>
  <c r="Q20" i="1"/>
  <c r="Q28" i="1"/>
  <c r="R28" i="1"/>
  <c r="R58" i="1"/>
  <c r="Q58" i="1"/>
  <c r="R54" i="1"/>
  <c r="R50" i="1"/>
  <c r="Q82" i="1"/>
  <c r="R6" i="1"/>
  <c r="R26" i="1"/>
  <c r="S182" i="1" l="1"/>
  <c r="S202" i="1"/>
  <c r="S212" i="1"/>
  <c r="S215" i="1"/>
  <c r="S197" i="1"/>
  <c r="S209" i="1"/>
  <c r="S204" i="1"/>
  <c r="S187" i="1"/>
  <c r="S171" i="1"/>
  <c r="S198" i="1"/>
  <c r="S229" i="1"/>
  <c r="S186" i="1"/>
  <c r="S216" i="1"/>
  <c r="S158" i="1"/>
  <c r="S172" i="1"/>
  <c r="S173" i="1"/>
  <c r="S231" i="1"/>
  <c r="S165" i="1"/>
  <c r="S233" i="1"/>
  <c r="S177" i="1"/>
  <c r="S184" i="1"/>
  <c r="S205" i="1"/>
  <c r="S201" i="1"/>
  <c r="S183" i="1"/>
  <c r="S161" i="1"/>
  <c r="S238" i="1"/>
  <c r="S225" i="1"/>
  <c r="S168" i="1"/>
  <c r="S213" i="1"/>
  <c r="S199" i="1"/>
  <c r="S223" i="1"/>
  <c r="S206" i="1"/>
  <c r="S193" i="1"/>
  <c r="S167" i="1"/>
  <c r="S239" i="1"/>
  <c r="S237" i="1"/>
  <c r="S189" i="1"/>
  <c r="S232" i="1"/>
  <c r="S185" i="1"/>
  <c r="S176" i="1"/>
  <c r="S221" i="1"/>
  <c r="S175" i="1"/>
  <c r="S196" i="1"/>
  <c r="S224" i="1"/>
  <c r="S164" i="1"/>
  <c r="S159" i="1"/>
  <c r="S181" i="1"/>
  <c r="S174" i="1"/>
  <c r="S208" i="1"/>
  <c r="S169" i="1"/>
  <c r="S188" i="1"/>
  <c r="S160" i="1"/>
  <c r="S228" i="1"/>
  <c r="S190" i="1"/>
  <c r="S214" i="1"/>
  <c r="S217" i="1"/>
  <c r="S200" i="1"/>
  <c r="S192" i="1"/>
  <c r="S191" i="1"/>
</calcChain>
</file>

<file path=xl/sharedStrings.xml><?xml version="1.0" encoding="utf-8"?>
<sst xmlns="http://schemas.openxmlformats.org/spreadsheetml/2006/main" count="1087" uniqueCount="67">
  <si>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</si>
  <si>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</si>
  <si>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</si>
  <si>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</si>
  <si>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</si>
  <si>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</si>
  <si>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</si>
  <si>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</si>
  <si>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</si>
  <si>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</si>
  <si>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</si>
  <si>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</si>
  <si>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</si>
  <si>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</si>
  <si>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</si>
  <si>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</si>
  <si>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</si>
  <si>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</si>
  <si>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</si>
  <si>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Count of total_time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</si>
  <si>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</si>
  <si>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</si>
  <si>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</si>
  <si>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</si>
  <si>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</si>
  <si>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</si>
  <si>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</si>
  <si>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</si>
  <si>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</si>
  <si>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</si>
  <si>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</si>
  <si>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</si>
  <si>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</si>
  <si>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</si>
  <si>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</si>
  <si>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</si>
  <si>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</si>
  <si>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</si>
  <si>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</si>
  <si>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>Threads</t>
  </si>
  <si>
    <t>(Multiple Items)</t>
  </si>
  <si>
    <t>10000</t>
  </si>
  <si>
    <t>Ideal = n</t>
  </si>
  <si>
    <t>size 30000</t>
  </si>
  <si>
    <t>size 25000</t>
  </si>
  <si>
    <t>size 20000</t>
  </si>
  <si>
    <t>size 15000</t>
  </si>
  <si>
    <t>size 10000</t>
  </si>
  <si>
    <t xml:space="preserve">scale_omp_thin_job_13698.out </t>
  </si>
  <si>
    <t xml:space="preserve">scale_omp_thin_thin007_2023-06-24_10-35-57.csv </t>
  </si>
  <si>
    <t xml:space="preserve">scale_omp_thin_job_13699.out </t>
  </si>
  <si>
    <t xml:space="preserve">scale_omp_thin_thin010_2023-06-24_10-37-29.csv </t>
  </si>
  <si>
    <t>e0 10000</t>
  </si>
  <si>
    <t xml:space="preserve">scale_omp_thin_job_13700.out </t>
  </si>
  <si>
    <t xml:space="preserve">scale_omp_thin_thin008_2023-06-24_10-37-47.csv </t>
  </si>
  <si>
    <t xml:space="preserve">scale_omp_thin_job_13701.out </t>
  </si>
  <si>
    <t xml:space="preserve">scale_omp_thin_thin007_2023-06-24_12-36-00.csv </t>
  </si>
  <si>
    <t xml:space="preserve">scale_omp_thin_job_13702.out </t>
  </si>
  <si>
    <t xml:space="preserve">scale_omp_thin_thin010_2023-06-24_12-38-00.csv </t>
  </si>
  <si>
    <t xml:space="preserve">scale_omp_thin_job_13703.out </t>
  </si>
  <si>
    <t xml:space="preserve">scale_omp_thin_thin008_2023-06-24_12-38-01.csv </t>
  </si>
  <si>
    <t xml:space="preserve">scale_omp_thin_job_13704.out </t>
  </si>
  <si>
    <t xml:space="preserve">scale_omp_thin_thin007_2023-06-24_14-36-30.csv </t>
  </si>
  <si>
    <t xml:space="preserve">scale_omp_thin_job_13705.out </t>
  </si>
  <si>
    <t xml:space="preserve">scale_omp_thin_thin008_2023-06-24_14-38-29.csv </t>
  </si>
  <si>
    <t xml:space="preserve">scale_omp_thin_job_13706.out </t>
  </si>
  <si>
    <t xml:space="preserve">scale_omp_thin_thin010_2023-06-24_14-38-29.csv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</si>
</sst>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0" fillId="3" borderId="0" xfId="0" applyFill="1" applyAlignment="1">
      <alignment horizontal="left"/>
    </xf>
    <xf numFmtId="0" fontId="1" fillId="2" borderId="0" xfId="0" quotePrefix="1" applyFont="1" applyFill="1"/>
    <xf numFmtId="0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times'!$B$8:$B$19</c:f>
              <c:numCache>
                <c:formatCode>#,##0.00</c:formatCode>
                <c:ptCount val="12"/>
                <c:pt idx="0">
                  <c:v>333.21365716666668</c:v>
                </c:pt>
                <c:pt idx="1">
                  <c:v>167.32464207142857</c:v>
                </c:pt>
                <c:pt idx="2">
                  <c:v>112.02143721428571</c:v>
                </c:pt>
                <c:pt idx="3">
                  <c:v>84.464313499999989</c:v>
                </c:pt>
                <c:pt idx="4">
                  <c:v>67.843857999999983</c:v>
                </c:pt>
                <c:pt idx="5">
                  <c:v>56.865598285714292</c:v>
                </c:pt>
                <c:pt idx="6">
                  <c:v>48.915039714285697</c:v>
                </c:pt>
                <c:pt idx="7">
                  <c:v>43.077172785714289</c:v>
                </c:pt>
                <c:pt idx="8">
                  <c:v>38.426665428571425</c:v>
                </c:pt>
                <c:pt idx="9">
                  <c:v>34.51415335714286</c:v>
                </c:pt>
                <c:pt idx="10">
                  <c:v>31.419008571428574</c:v>
                </c:pt>
                <c:pt idx="11">
                  <c:v>29.240620714285715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9-44CE-98F2-7C0456AB605A}"/>
            </c:ext>
          </c:extLst>
        </c:ser>
        <c:ser>
          <c:idx val="1"/>
          <c:order val="1"/>
          <c:tx>
            <c:strRef>
              <c:f>'pivot times'!$C$3:$C$7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times'!$C$8:$C$19</c:f>
              <c:numCache>
                <c:formatCode>General</c:formatCode>
                <c:ptCount val="12"/>
                <c:pt idx="0">
                  <c:v>0.40287790079052371</c:v>
                </c:pt>
                <c:pt idx="1">
                  <c:v>0.17952779910575925</c:v>
                </c:pt>
                <c:pt idx="2">
                  <c:v>0.12006552223419521</c:v>
                </c:pt>
                <c:pt idx="3">
                  <c:v>0.2296978362361361</c:v>
                </c:pt>
                <c:pt idx="4">
                  <c:v>0.23382331815002949</c:v>
                </c:pt>
                <c:pt idx="5">
                  <c:v>0.28913761916020203</c:v>
                </c:pt>
                <c:pt idx="6">
                  <c:v>0.14276523296717294</c:v>
                </c:pt>
                <c:pt idx="7">
                  <c:v>0.33220753213592075</c:v>
                </c:pt>
                <c:pt idx="8">
                  <c:v>0.25284877366894626</c:v>
                </c:pt>
                <c:pt idx="9">
                  <c:v>0.1209552508216047</c:v>
                </c:pt>
                <c:pt idx="10">
                  <c:v>2.1718401129679602E-2</c:v>
                </c:pt>
                <c:pt idx="11">
                  <c:v>0.19476312127492421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9-44CE-98F2-7C0456AB605A}"/>
            </c:ext>
          </c:extLst>
        </c:ser>
        <c:ser>
          <c:idx val="2"/>
          <c:order val="2"/>
          <c:tx>
            <c:strRef>
              <c:f>'pivot times'!$D$3:$D$7</c:f>
              <c:strCache>
                <c:ptCount val="1"/>
                <c:pt idx="0">
                  <c:v>e1 - 15000 - 100000 -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times'!$D$8:$D$19</c:f>
              <c:numCache>
                <c:formatCode>#,##0.00</c:formatCode>
                <c:ptCount val="12"/>
                <c:pt idx="0">
                  <c:v>748.46098499999982</c:v>
                </c:pt>
                <c:pt idx="1">
                  <c:v>374.90564366666666</c:v>
                </c:pt>
                <c:pt idx="2">
                  <c:v>250.49251400000003</c:v>
                </c:pt>
                <c:pt idx="3">
                  <c:v>188.41478200000003</c:v>
                </c:pt>
                <c:pt idx="4">
                  <c:v>151.11586033333333</c:v>
                </c:pt>
                <c:pt idx="5">
                  <c:v>126.45317849999999</c:v>
                </c:pt>
                <c:pt idx="6">
                  <c:v>108.60738333333335</c:v>
                </c:pt>
                <c:pt idx="7">
                  <c:v>95.275624333333326</c:v>
                </c:pt>
                <c:pt idx="8">
                  <c:v>84.918046333333336</c:v>
                </c:pt>
                <c:pt idx="9">
                  <c:v>76.649532166666674</c:v>
                </c:pt>
                <c:pt idx="10">
                  <c:v>69.728130374999992</c:v>
                </c:pt>
                <c:pt idx="11">
                  <c:v>64.363054375000004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A-454E-8FB0-23AD4548E3C5}"/>
            </c:ext>
          </c:extLst>
        </c:ser>
        <c:ser>
          <c:idx val="3"/>
          <c:order val="3"/>
          <c:tx>
            <c:strRef>
              <c:f>'pivot times'!$E$3:$E$7</c:f>
              <c:strCache>
                <c:ptCount val="1"/>
                <c:pt idx="0">
                  <c:v>e1 - 15000 - 100000 -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times'!$E$8:$E$19</c:f>
              <c:numCache>
                <c:formatCode>General</c:formatCode>
                <c:ptCount val="12"/>
                <c:pt idx="0">
                  <c:v>0.28717020115634734</c:v>
                </c:pt>
                <c:pt idx="1">
                  <c:v>0.14178751632771339</c:v>
                </c:pt>
                <c:pt idx="2">
                  <c:v>0.11292825753219912</c:v>
                </c:pt>
                <c:pt idx="3">
                  <c:v>0.14013987471463785</c:v>
                </c:pt>
                <c:pt idx="4">
                  <c:v>0.25315848838930499</c:v>
                </c:pt>
                <c:pt idx="5">
                  <c:v>0.55847071237022872</c:v>
                </c:pt>
                <c:pt idx="6">
                  <c:v>0.28429866282994759</c:v>
                </c:pt>
                <c:pt idx="7">
                  <c:v>0.4047455679543987</c:v>
                </c:pt>
                <c:pt idx="8">
                  <c:v>0.30910091006279128</c:v>
                </c:pt>
                <c:pt idx="9">
                  <c:v>0.18705116439831276</c:v>
                </c:pt>
                <c:pt idx="10">
                  <c:v>7.9639741262306871E-2</c:v>
                </c:pt>
                <c:pt idx="11">
                  <c:v>0.46769211392802451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A-454E-8FB0-23AD4548E3C5}"/>
            </c:ext>
          </c:extLst>
        </c:ser>
        <c:ser>
          <c:idx val="4"/>
          <c:order val="4"/>
          <c:tx>
            <c:strRef>
              <c:f>'pivot times'!$F$3:$F$7</c:f>
              <c:strCache>
                <c:ptCount val="1"/>
                <c:pt idx="0">
                  <c:v>e1 - 20000 - 100000 -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times'!$F$8:$F$19</c:f>
              <c:numCache>
                <c:formatCode>#,##0.00</c:formatCode>
                <c:ptCount val="12"/>
                <c:pt idx="0">
                  <c:v>1328.0796809999999</c:v>
                </c:pt>
                <c:pt idx="1">
                  <c:v>665.53836699999999</c:v>
                </c:pt>
                <c:pt idx="2">
                  <c:v>444.61949449999997</c:v>
                </c:pt>
                <c:pt idx="3">
                  <c:v>333.632903</c:v>
                </c:pt>
                <c:pt idx="4">
                  <c:v>267.45234600000003</c:v>
                </c:pt>
                <c:pt idx="5">
                  <c:v>223.22625099999999</c:v>
                </c:pt>
                <c:pt idx="6">
                  <c:v>192.25404400000002</c:v>
                </c:pt>
                <c:pt idx="7">
                  <c:v>167.99417249999999</c:v>
                </c:pt>
                <c:pt idx="8">
                  <c:v>149.96344199999999</c:v>
                </c:pt>
                <c:pt idx="9">
                  <c:v>135.27888100000001</c:v>
                </c:pt>
                <c:pt idx="10">
                  <c:v>122.923147</c:v>
                </c:pt>
                <c:pt idx="11">
                  <c:v>113.35297700000001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A-454E-8FB0-23AD4548E3C5}"/>
            </c:ext>
          </c:extLst>
        </c:ser>
        <c:ser>
          <c:idx val="5"/>
          <c:order val="5"/>
          <c:tx>
            <c:strRef>
              <c:f>'pivot times'!$G$3:$G$7</c:f>
              <c:strCache>
                <c:ptCount val="1"/>
                <c:pt idx="0">
                  <c:v>e1 - 20000 - 100000 - StdDevp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times'!$G$8:$G$19</c:f>
              <c:numCache>
                <c:formatCode>General</c:formatCode>
                <c:ptCount val="12"/>
                <c:pt idx="0">
                  <c:v>0</c:v>
                </c:pt>
                <c:pt idx="1">
                  <c:v>0.75678299995604703</c:v>
                </c:pt>
                <c:pt idx="2">
                  <c:v>0.91684550001969822</c:v>
                </c:pt>
                <c:pt idx="3">
                  <c:v>0.44912199999565316</c:v>
                </c:pt>
                <c:pt idx="4">
                  <c:v>0.41548399998245772</c:v>
                </c:pt>
                <c:pt idx="5">
                  <c:v>0.22610700000611134</c:v>
                </c:pt>
                <c:pt idx="6">
                  <c:v>0.88026099999643481</c:v>
                </c:pt>
                <c:pt idx="7">
                  <c:v>0.27324050001177796</c:v>
                </c:pt>
                <c:pt idx="8">
                  <c:v>0.44211300000409759</c:v>
                </c:pt>
                <c:pt idx="9">
                  <c:v>0.6498239999962232</c:v>
                </c:pt>
                <c:pt idx="10">
                  <c:v>9.3164000010772477E-2</c:v>
                </c:pt>
                <c:pt idx="11">
                  <c:v>0.62406800000012452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8A-454E-8FB0-23AD4548E3C5}"/>
            </c:ext>
          </c:extLst>
        </c:ser>
        <c:ser>
          <c:idx val="6"/>
          <c:order val="6"/>
          <c:tx>
            <c:strRef>
              <c:f>'pivot times'!$H$3:$H$7</c:f>
              <c:strCache>
                <c:ptCount val="1"/>
                <c:pt idx="0">
                  <c:v>e1 - 30000 - 100000 -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times'!$H$8:$H$19</c:f>
              <c:numCache>
                <c:formatCode>#,##0.00</c:formatCode>
                <c:ptCount val="12"/>
                <c:pt idx="1">
                  <c:v>1502.172679</c:v>
                </c:pt>
                <c:pt idx="2">
                  <c:v>1002.064711</c:v>
                </c:pt>
                <c:pt idx="3">
                  <c:v>752.35891600000002</c:v>
                </c:pt>
                <c:pt idx="4">
                  <c:v>601.944166</c:v>
                </c:pt>
                <c:pt idx="5">
                  <c:v>501.94558599999999</c:v>
                </c:pt>
                <c:pt idx="6">
                  <c:v>430.38827600000002</c:v>
                </c:pt>
                <c:pt idx="7">
                  <c:v>377.00523399999997</c:v>
                </c:pt>
                <c:pt idx="8">
                  <c:v>335.67195600000002</c:v>
                </c:pt>
                <c:pt idx="9">
                  <c:v>302.41676000000001</c:v>
                </c:pt>
                <c:pt idx="10">
                  <c:v>275.140919</c:v>
                </c:pt>
                <c:pt idx="11">
                  <c:v>252.89327399999999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A-454E-8FB0-23AD4548E3C5}"/>
            </c:ext>
          </c:extLst>
        </c:ser>
        <c:ser>
          <c:idx val="7"/>
          <c:order val="7"/>
          <c:tx>
            <c:strRef>
              <c:f>'pivot times'!$I$3:$I$7</c:f>
              <c:strCache>
                <c:ptCount val="1"/>
                <c:pt idx="0">
                  <c:v>e1 - 30000 - 100000 - StdDevp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times'!$I$8:$I$19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8A-454E-8FB0-23AD4548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[scalability_OMP_thin.xlsx]pivot calc!ExecutionTime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calc'!$B$8:$B$19</c:f>
              <c:numCache>
                <c:formatCode>#,##0.00</c:formatCode>
                <c:ptCount val="12"/>
                <c:pt idx="0">
                  <c:v>333.30535449999996</c:v>
                </c:pt>
                <c:pt idx="1">
                  <c:v>167.39973128571427</c:v>
                </c:pt>
                <c:pt idx="2">
                  <c:v>112.06587871428572</c:v>
                </c:pt>
                <c:pt idx="3">
                  <c:v>84.546903714285691</c:v>
                </c:pt>
                <c:pt idx="4">
                  <c:v>67.912859857142863</c:v>
                </c:pt>
                <c:pt idx="5">
                  <c:v>56.97887457142857</c:v>
                </c:pt>
                <c:pt idx="6">
                  <c:v>48.970127999999995</c:v>
                </c:pt>
                <c:pt idx="7">
                  <c:v>43.199925857142851</c:v>
                </c:pt>
                <c:pt idx="8">
                  <c:v>38.534715142857138</c:v>
                </c:pt>
                <c:pt idx="9">
                  <c:v>34.491058285714288</c:v>
                </c:pt>
                <c:pt idx="10">
                  <c:v>31.411921428571425</c:v>
                </c:pt>
                <c:pt idx="11">
                  <c:v>29.260184142857145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4-4B31-8B3A-54C8D2AED248}"/>
            </c:ext>
          </c:extLst>
        </c:ser>
        <c:ser>
          <c:idx val="1"/>
          <c:order val="1"/>
          <c:tx>
            <c:strRef>
              <c:f>'pivot calc'!$C$4:$C$7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calc'!$C$8:$C$19</c:f>
              <c:numCache>
                <c:formatCode>#,##0.00</c:formatCode>
                <c:ptCount val="12"/>
                <c:pt idx="0">
                  <c:v>748.46098500000005</c:v>
                </c:pt>
                <c:pt idx="1">
                  <c:v>374.90564366666666</c:v>
                </c:pt>
                <c:pt idx="2">
                  <c:v>250.49251400000003</c:v>
                </c:pt>
                <c:pt idx="3">
                  <c:v>188.41478199999997</c:v>
                </c:pt>
                <c:pt idx="4">
                  <c:v>151.11586033333336</c:v>
                </c:pt>
                <c:pt idx="5">
                  <c:v>126.45317849999998</c:v>
                </c:pt>
                <c:pt idx="6">
                  <c:v>108.60738333333332</c:v>
                </c:pt>
                <c:pt idx="7">
                  <c:v>95.275624333333326</c:v>
                </c:pt>
                <c:pt idx="8">
                  <c:v>84.918046333333322</c:v>
                </c:pt>
                <c:pt idx="9">
                  <c:v>76.649532166666674</c:v>
                </c:pt>
                <c:pt idx="10">
                  <c:v>69.728130375000006</c:v>
                </c:pt>
                <c:pt idx="11">
                  <c:v>64.36305437499999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0-4870-9E77-160FCF1E381F}"/>
            </c:ext>
          </c:extLst>
        </c:ser>
        <c:ser>
          <c:idx val="2"/>
          <c:order val="2"/>
          <c:tx>
            <c:strRef>
              <c:f>'pivot calc'!$D$4:$D$7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calc'!$D$8:$D$19</c:f>
              <c:numCache>
                <c:formatCode>#,##0.00</c:formatCode>
                <c:ptCount val="12"/>
                <c:pt idx="0">
                  <c:v>1328.0796809999999</c:v>
                </c:pt>
                <c:pt idx="1">
                  <c:v>665.53836699999999</c:v>
                </c:pt>
                <c:pt idx="2">
                  <c:v>444.61949449999997</c:v>
                </c:pt>
                <c:pt idx="3">
                  <c:v>333.632903</c:v>
                </c:pt>
                <c:pt idx="4">
                  <c:v>267.45234600000003</c:v>
                </c:pt>
                <c:pt idx="5">
                  <c:v>223.22625099999999</c:v>
                </c:pt>
                <c:pt idx="6">
                  <c:v>192.25404400000002</c:v>
                </c:pt>
                <c:pt idx="7">
                  <c:v>167.99417249999999</c:v>
                </c:pt>
                <c:pt idx="8">
                  <c:v>149.96344199999999</c:v>
                </c:pt>
                <c:pt idx="9">
                  <c:v>135.27888100000001</c:v>
                </c:pt>
                <c:pt idx="10">
                  <c:v>122.923147</c:v>
                </c:pt>
                <c:pt idx="11">
                  <c:v>113.35297700000001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0-4870-9E77-160FCF1E381F}"/>
            </c:ext>
          </c:extLst>
        </c:ser>
        <c:ser>
          <c:idx val="3"/>
          <c:order val="3"/>
          <c:tx>
            <c:strRef>
              <c:f>'pivot calc'!$E$4:$E$7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calc'!$E$8:$E$19</c:f>
              <c:numCache>
                <c:formatCode>#,##0.00</c:formatCode>
                <c:ptCount val="12"/>
                <c:pt idx="1">
                  <c:v>1502.172679</c:v>
                </c:pt>
                <c:pt idx="2">
                  <c:v>1002.064711</c:v>
                </c:pt>
                <c:pt idx="3">
                  <c:v>752.35891600000002</c:v>
                </c:pt>
                <c:pt idx="4">
                  <c:v>601.944166</c:v>
                </c:pt>
                <c:pt idx="5">
                  <c:v>501.94558599999999</c:v>
                </c:pt>
                <c:pt idx="6">
                  <c:v>430.38827600000002</c:v>
                </c:pt>
                <c:pt idx="7">
                  <c:v>377.00523399999997</c:v>
                </c:pt>
                <c:pt idx="8">
                  <c:v>335.67195600000002</c:v>
                </c:pt>
                <c:pt idx="9">
                  <c:v>302.41676000000001</c:v>
                </c:pt>
                <c:pt idx="10">
                  <c:v>275.140919</c:v>
                </c:pt>
                <c:pt idx="11">
                  <c:v>252.89327399999999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0-4870-9E77-160FCF1E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[scalability_OMP_thin.xlsx]pivot calc io!ExecutionTime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 io'!$B$4:$B$7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 io'!$A$8:$A$19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 io'!$B$8:$B$19</c:f>
              <c:numCache>
                <c:formatCode>#,##0.00</c:formatCode>
                <c:ptCount val="12"/>
                <c:pt idx="0">
                  <c:v>333.30535449999996</c:v>
                </c:pt>
                <c:pt idx="1">
                  <c:v>167.39973128571427</c:v>
                </c:pt>
                <c:pt idx="2">
                  <c:v>112.06587871428572</c:v>
                </c:pt>
                <c:pt idx="3">
                  <c:v>84.546903714285691</c:v>
                </c:pt>
                <c:pt idx="4">
                  <c:v>67.912859857142863</c:v>
                </c:pt>
                <c:pt idx="5">
                  <c:v>56.97887457142857</c:v>
                </c:pt>
                <c:pt idx="6">
                  <c:v>48.970127999999995</c:v>
                </c:pt>
                <c:pt idx="7">
                  <c:v>43.199925857142851</c:v>
                </c:pt>
                <c:pt idx="8">
                  <c:v>38.534715142857138</c:v>
                </c:pt>
                <c:pt idx="9">
                  <c:v>34.491058285714288</c:v>
                </c:pt>
                <c:pt idx="10">
                  <c:v>31.411921428571425</c:v>
                </c:pt>
                <c:pt idx="11">
                  <c:v>29.260184142857145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0-4E24-894C-30599696DC39}"/>
            </c:ext>
          </c:extLst>
        </c:ser>
        <c:ser>
          <c:idx val="1"/>
          <c:order val="1"/>
          <c:tx>
            <c:strRef>
              <c:f>'pivot calc io'!$C$4:$C$7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calc io'!$A$8:$A$19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 io'!$C$8:$C$19</c:f>
              <c:numCache>
                <c:formatCode>#,##0.00</c:formatCode>
                <c:ptCount val="12"/>
                <c:pt idx="0">
                  <c:v>748.46098500000005</c:v>
                </c:pt>
                <c:pt idx="1">
                  <c:v>374.90564366666666</c:v>
                </c:pt>
                <c:pt idx="2">
                  <c:v>250.49251400000003</c:v>
                </c:pt>
                <c:pt idx="3">
                  <c:v>188.41478199999997</c:v>
                </c:pt>
                <c:pt idx="4">
                  <c:v>151.11586033333336</c:v>
                </c:pt>
                <c:pt idx="5">
                  <c:v>126.45317849999998</c:v>
                </c:pt>
                <c:pt idx="6">
                  <c:v>108.60738333333332</c:v>
                </c:pt>
                <c:pt idx="7">
                  <c:v>95.275624333333326</c:v>
                </c:pt>
                <c:pt idx="8">
                  <c:v>84.918046333333322</c:v>
                </c:pt>
                <c:pt idx="9">
                  <c:v>76.649532166666674</c:v>
                </c:pt>
                <c:pt idx="10">
                  <c:v>69.728130375000006</c:v>
                </c:pt>
                <c:pt idx="11">
                  <c:v>64.36305437499999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0-4E24-894C-30599696DC39}"/>
            </c:ext>
          </c:extLst>
        </c:ser>
        <c:ser>
          <c:idx val="2"/>
          <c:order val="2"/>
          <c:tx>
            <c:strRef>
              <c:f>'pivot calc io'!$D$4:$D$7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calc io'!$A$8:$A$19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 io'!$D$8:$D$19</c:f>
              <c:numCache>
                <c:formatCode>#,##0.00</c:formatCode>
                <c:ptCount val="12"/>
                <c:pt idx="0">
                  <c:v>1328.0796809999999</c:v>
                </c:pt>
                <c:pt idx="1">
                  <c:v>665.53836699999999</c:v>
                </c:pt>
                <c:pt idx="2">
                  <c:v>444.61949449999997</c:v>
                </c:pt>
                <c:pt idx="3">
                  <c:v>333.632903</c:v>
                </c:pt>
                <c:pt idx="4">
                  <c:v>267.45234600000003</c:v>
                </c:pt>
                <c:pt idx="5">
                  <c:v>223.22625099999999</c:v>
                </c:pt>
                <c:pt idx="6">
                  <c:v>192.25404400000002</c:v>
                </c:pt>
                <c:pt idx="7">
                  <c:v>167.99417249999999</c:v>
                </c:pt>
                <c:pt idx="8">
                  <c:v>149.96344199999999</c:v>
                </c:pt>
                <c:pt idx="9">
                  <c:v>135.27888100000001</c:v>
                </c:pt>
                <c:pt idx="10">
                  <c:v>122.923147</c:v>
                </c:pt>
                <c:pt idx="11">
                  <c:v>113.35297700000001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0-4E24-894C-30599696DC39}"/>
            </c:ext>
          </c:extLst>
        </c:ser>
        <c:ser>
          <c:idx val="3"/>
          <c:order val="3"/>
          <c:tx>
            <c:strRef>
              <c:f>'pivot calc io'!$E$4:$E$7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calc io'!$A$8:$A$19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 io'!$E$8:$E$19</c:f>
              <c:numCache>
                <c:formatCode>#,##0.00</c:formatCode>
                <c:ptCount val="12"/>
                <c:pt idx="1">
                  <c:v>1502.172679</c:v>
                </c:pt>
                <c:pt idx="2">
                  <c:v>1002.064711</c:v>
                </c:pt>
                <c:pt idx="3">
                  <c:v>752.35891600000002</c:v>
                </c:pt>
                <c:pt idx="4">
                  <c:v>601.944166</c:v>
                </c:pt>
                <c:pt idx="5">
                  <c:v>501.94558599999999</c:v>
                </c:pt>
                <c:pt idx="6">
                  <c:v>430.38827600000002</c:v>
                </c:pt>
                <c:pt idx="7">
                  <c:v>377.00523399999997</c:v>
                </c:pt>
                <c:pt idx="8">
                  <c:v>335.67195600000002</c:v>
                </c:pt>
                <c:pt idx="9">
                  <c:v>302.41676000000001</c:v>
                </c:pt>
                <c:pt idx="10">
                  <c:v>275.140919</c:v>
                </c:pt>
                <c:pt idx="11">
                  <c:v>252.89327399999999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0-4E24-894C-30599696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[scalability_OMP_thin.xlsx]speed-up!ExecutionTime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'speed-up'!$B$3:$B$6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'speed-up'!$B$7:$B$18</c:f>
              <c:numCache>
                <c:formatCode>#,##0.00</c:formatCode>
                <c:ptCount val="12"/>
                <c:pt idx="0">
                  <c:v>333.30535449999996</c:v>
                </c:pt>
                <c:pt idx="1">
                  <c:v>167.39973128571427</c:v>
                </c:pt>
                <c:pt idx="2">
                  <c:v>112.06587871428572</c:v>
                </c:pt>
                <c:pt idx="3">
                  <c:v>84.546903714285691</c:v>
                </c:pt>
                <c:pt idx="4">
                  <c:v>67.912859857142863</c:v>
                </c:pt>
                <c:pt idx="5">
                  <c:v>56.97887457142857</c:v>
                </c:pt>
                <c:pt idx="6">
                  <c:v>48.970127999999995</c:v>
                </c:pt>
                <c:pt idx="7">
                  <c:v>43.199925857142851</c:v>
                </c:pt>
                <c:pt idx="8">
                  <c:v>38.534715142857138</c:v>
                </c:pt>
                <c:pt idx="9">
                  <c:v>34.491058285714288</c:v>
                </c:pt>
                <c:pt idx="10">
                  <c:v>31.411921428571425</c:v>
                </c:pt>
                <c:pt idx="11">
                  <c:v>29.260184142857145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8-4E6F-8F3D-087D7A658E4B}"/>
            </c:ext>
          </c:extLst>
        </c:ser>
        <c:ser>
          <c:idx val="1"/>
          <c:order val="1"/>
          <c:tx>
            <c:strRef>
              <c:f>'speed-up'!$C$3:$C$6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'speed-up'!$C$7:$C$18</c:f>
              <c:numCache>
                <c:formatCode>#,##0.00</c:formatCode>
                <c:ptCount val="12"/>
                <c:pt idx="0">
                  <c:v>748.46098500000005</c:v>
                </c:pt>
                <c:pt idx="1">
                  <c:v>374.90564366666666</c:v>
                </c:pt>
                <c:pt idx="2">
                  <c:v>250.49251400000003</c:v>
                </c:pt>
                <c:pt idx="3">
                  <c:v>188.41478199999997</c:v>
                </c:pt>
                <c:pt idx="4">
                  <c:v>151.11586033333336</c:v>
                </c:pt>
                <c:pt idx="5">
                  <c:v>126.45317849999998</c:v>
                </c:pt>
                <c:pt idx="6">
                  <c:v>108.60738333333332</c:v>
                </c:pt>
                <c:pt idx="7">
                  <c:v>95.275624333333326</c:v>
                </c:pt>
                <c:pt idx="8">
                  <c:v>84.918046333333322</c:v>
                </c:pt>
                <c:pt idx="9">
                  <c:v>76.649532166666674</c:v>
                </c:pt>
                <c:pt idx="10">
                  <c:v>69.728130375000006</c:v>
                </c:pt>
                <c:pt idx="11">
                  <c:v>64.36305437499999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2-4CDD-A099-9A77D464A2BB}"/>
            </c:ext>
          </c:extLst>
        </c:ser>
        <c:ser>
          <c:idx val="2"/>
          <c:order val="2"/>
          <c:tx>
            <c:strRef>
              <c:f>'speed-up'!$D$3:$D$6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'speed-up'!$D$7:$D$18</c:f>
              <c:numCache>
                <c:formatCode>#,##0.00</c:formatCode>
                <c:ptCount val="12"/>
                <c:pt idx="0">
                  <c:v>1328.0796809999999</c:v>
                </c:pt>
                <c:pt idx="1">
                  <c:v>665.53836699999999</c:v>
                </c:pt>
                <c:pt idx="2">
                  <c:v>444.61949449999997</c:v>
                </c:pt>
                <c:pt idx="3">
                  <c:v>333.632903</c:v>
                </c:pt>
                <c:pt idx="4">
                  <c:v>267.45234600000003</c:v>
                </c:pt>
                <c:pt idx="5">
                  <c:v>223.22625099999999</c:v>
                </c:pt>
                <c:pt idx="6">
                  <c:v>192.25404400000002</c:v>
                </c:pt>
                <c:pt idx="7">
                  <c:v>167.99417249999999</c:v>
                </c:pt>
                <c:pt idx="8">
                  <c:v>149.96344199999999</c:v>
                </c:pt>
                <c:pt idx="9">
                  <c:v>135.27888100000001</c:v>
                </c:pt>
                <c:pt idx="10">
                  <c:v>122.923147</c:v>
                </c:pt>
                <c:pt idx="11">
                  <c:v>113.35297700000001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2-4CDD-A099-9A77D464A2BB}"/>
            </c:ext>
          </c:extLst>
        </c:ser>
        <c:ser>
          <c:idx val="3"/>
          <c:order val="3"/>
          <c:tx>
            <c:strRef>
              <c:f>'speed-up'!$E$3:$E$6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'speed-up'!$E$7:$E$18</c:f>
              <c:numCache>
                <c:formatCode>#,##0.00</c:formatCode>
                <c:ptCount val="12"/>
                <c:pt idx="1">
                  <c:v>1502.172679</c:v>
                </c:pt>
                <c:pt idx="2">
                  <c:v>1002.064711</c:v>
                </c:pt>
                <c:pt idx="3">
                  <c:v>752.35891600000002</c:v>
                </c:pt>
                <c:pt idx="4">
                  <c:v>601.944166</c:v>
                </c:pt>
                <c:pt idx="5">
                  <c:v>501.94558599999999</c:v>
                </c:pt>
                <c:pt idx="6">
                  <c:v>430.38827600000002</c:v>
                </c:pt>
                <c:pt idx="7">
                  <c:v>377.00523399999997</c:v>
                </c:pt>
                <c:pt idx="8">
                  <c:v>335.67195600000002</c:v>
                </c:pt>
                <c:pt idx="9">
                  <c:v>302.41676000000001</c:v>
                </c:pt>
                <c:pt idx="10">
                  <c:v>275.140919</c:v>
                </c:pt>
                <c:pt idx="11">
                  <c:v>252.89327399999999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2-4CDD-A099-9A77D464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OpenMP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A0-468A-953B-8ED375D97C58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e0 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'speed-up'!$K$7:$K$18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1.9910746089019793</c:v>
                </c:pt>
                <c:pt idx="2">
                  <c:v>2.9741912375467012</c:v>
                </c:pt>
                <c:pt idx="3">
                  <c:v>3.9422538242956633</c:v>
                </c:pt>
                <c:pt idx="4">
                  <c:v>4.9078385920003917</c:v>
                </c:pt>
                <c:pt idx="5">
                  <c:v>5.8496303587423304</c:v>
                </c:pt>
                <c:pt idx="6">
                  <c:v>6.8062994342183458</c:v>
                </c:pt>
                <c:pt idx="7">
                  <c:v>7.7154149662710569</c:v>
                </c:pt>
                <c:pt idx="8">
                  <c:v>8.6494827654586164</c:v>
                </c:pt>
                <c:pt idx="9">
                  <c:v>9.663529362856643</c:v>
                </c:pt>
                <c:pt idx="10">
                  <c:v>10.610791678500588</c:v>
                </c:pt>
                <c:pt idx="11">
                  <c:v>11.391088752986022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64A0-468A-953B-8ED375D97C58}"/>
            </c:ext>
          </c:extLst>
        </c:ser>
        <c:ser>
          <c:idx val="6"/>
          <c:order val="2"/>
          <c:tx>
            <c:strRef>
              <c:f>'speed-up'!$L$6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1.9963982875260906</c:v>
                </c:pt>
                <c:pt idx="2">
                  <c:v>2.9879574964064592</c:v>
                </c:pt>
                <c:pt idx="3">
                  <c:v>3.9724111720703537</c:v>
                </c:pt>
                <c:pt idx="4">
                  <c:v>4.9528949730957095</c:v>
                </c:pt>
                <c:pt idx="5">
                  <c:v>5.9188783854887461</c:v>
                </c:pt>
                <c:pt idx="6">
                  <c:v>6.8914374145526951</c:v>
                </c:pt>
                <c:pt idx="7">
                  <c:v>7.8557447430773957</c:v>
                </c:pt>
                <c:pt idx="8">
                  <c:v>8.8139213903017311</c:v>
                </c:pt>
                <c:pt idx="9">
                  <c:v>9.7647169375091174</c:v>
                </c:pt>
                <c:pt idx="10">
                  <c:v>10.733989008091198</c:v>
                </c:pt>
                <c:pt idx="11">
                  <c:v>11.628736272197775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4A0-468A-953B-8ED375D97C58}"/>
            </c:ext>
          </c:extLst>
        </c:ser>
        <c:ser>
          <c:idx val="5"/>
          <c:order val="3"/>
          <c:tx>
            <c:strRef>
              <c:f>'speed-up'!$M$6</c:f>
              <c:strCache>
                <c:ptCount val="1"/>
                <c:pt idx="0">
                  <c:v>size 15000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1.9954967990598202</c:v>
                </c:pt>
                <c:pt idx="2">
                  <c:v>2.9870028134809998</c:v>
                </c:pt>
                <c:pt idx="3">
                  <c:v>3.9806615866061628</c:v>
                </c:pt>
                <c:pt idx="4">
                  <c:v>4.9656684671593787</c:v>
                </c:pt>
                <c:pt idx="5">
                  <c:v>5.94947805220274</c:v>
                </c:pt>
                <c:pt idx="6">
                  <c:v>6.907941457918044</c:v>
                </c:pt>
                <c:pt idx="7">
                  <c:v>7.9055104188212244</c:v>
                </c:pt>
                <c:pt idx="8">
                  <c:v>8.8560229299084785</c:v>
                </c:pt>
                <c:pt idx="9">
                  <c:v>9.8173467372190917</c:v>
                </c:pt>
                <c:pt idx="10">
                  <c:v>10.804146439563574</c:v>
                </c:pt>
                <c:pt idx="11">
                  <c:v>11.716319378184481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4A0-468A-953B-8ED375D97C58}"/>
            </c:ext>
          </c:extLst>
        </c:ser>
        <c:ser>
          <c:idx val="4"/>
          <c:order val="4"/>
          <c:tx>
            <c:strRef>
              <c:f>'speed-up'!$N$6</c:f>
              <c:strCache>
                <c:ptCount val="1"/>
                <c:pt idx="0">
                  <c:v>size 20000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4A0-468A-953B-8ED375D97C58}"/>
            </c:ext>
          </c:extLst>
        </c:ser>
        <c:ser>
          <c:idx val="3"/>
          <c:order val="5"/>
          <c:tx>
            <c:strRef>
              <c:f>'speed-up'!$O$6</c:f>
              <c:strCache>
                <c:ptCount val="1"/>
                <c:pt idx="0">
                  <c:v>size 25000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4A0-468A-953B-8ED375D97C58}"/>
            </c:ext>
          </c:extLst>
        </c:ser>
        <c:ser>
          <c:idx val="2"/>
          <c:order val="6"/>
          <c:tx>
            <c:strRef>
              <c:f>'speed-up'!$P$6</c:f>
              <c:strCache>
                <c:ptCount val="1"/>
                <c:pt idx="0">
                  <c:v>size 30000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'speed-up'!$P$7:$P$18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4A0-468A-953B-8ED375D97C58}"/>
            </c:ext>
          </c:extLst>
        </c:ser>
        <c:ser>
          <c:idx val="7"/>
          <c:order val="7"/>
          <c:tx>
            <c:strRef>
              <c:f>'speed-up'!$Q$6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'speed-up'!$Q$7:$Q$18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F-64A0-468A-953B-8ED375D97C58}"/>
            </c:ext>
          </c:extLst>
        </c:ser>
        <c:ser>
          <c:idx val="8"/>
          <c:order val="8"/>
          <c:tx>
            <c:strRef>
              <c:f>'speed-up'!$R$6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'speed-up'!$R$7:$R$18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E-4A42-B748-926C3D8D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OpenMP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MarkSkip val="1"/>
        <c:noMultiLvlLbl val="0"/>
      </c:catAx>
      <c:valAx>
        <c:axId val="1669737503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892361111111109"/>
          <c:y val="9.0308854166666661E-2"/>
          <c:w val="9.1860061470480772E-2"/>
          <c:h val="0.218559375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171450</xdr:rowOff>
    </xdr:from>
    <xdr:to>
      <xdr:col>34</xdr:col>
      <xdr:colOff>733425</xdr:colOff>
      <xdr:row>52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1</xdr:row>
      <xdr:rowOff>171449</xdr:rowOff>
    </xdr:from>
    <xdr:to>
      <xdr:col>39</xdr:col>
      <xdr:colOff>219075</xdr:colOff>
      <xdr:row>50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3</xdr:row>
      <xdr:rowOff>47624</xdr:rowOff>
    </xdr:from>
    <xdr:to>
      <xdr:col>41</xdr:col>
      <xdr:colOff>209550</xdr:colOff>
      <xdr:row>51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0C6E6-0E7B-4787-A5B5-AA12C9AFD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9525</xdr:colOff>
      <xdr:row>2</xdr:row>
      <xdr:rowOff>38100</xdr:rowOff>
    </xdr:from>
    <xdr:to>
      <xdr:col>53</xdr:col>
      <xdr:colOff>504825</xdr:colOff>
      <xdr:row>53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5D703-2231-428C-A902-6416E9C4E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4</xdr:row>
      <xdr:rowOff>38099</xdr:rowOff>
    </xdr:from>
    <xdr:to>
      <xdr:col>35</xdr:col>
      <xdr:colOff>380792</xdr:colOff>
      <xdr:row>64</xdr:row>
      <xdr:rowOff>128099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CCC3B-8CB3-6EEC-D5F7-1454C61193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01.641164120367" createdVersion="8" refreshedVersion="8" minRefreshableVersion="3" recordCount="276" xr:uid="{8E86EB5A-5E84-4D03-A770-AC8FDED1C9B9}">
  <cacheSource type="worksheet">
    <worksheetSource name="TableOMP"/>
  </cacheSource>
  <cacheFields count="19">
    <cacheField name="action" numFmtId="0">
      <sharedItems count="5">
        <s v="e1"/>
        <s v="e0" u="1"/>
        <s v="e2" u="1"/>
        <s v="e3" u="1"/>
        <s v="i" u="1"/>
      </sharedItems>
    </cacheField>
    <cacheField name="world_size" numFmtId="0">
      <sharedItems containsSemiMixedTypes="0" containsString="0" containsNumber="1" containsInteger="1" minValue="100" maxValue="50000" count="8">
        <n v="10000"/>
        <n v="15000"/>
        <n v="20000"/>
        <n v="30000"/>
        <n v="100" u="1"/>
        <n v="1000" u="1"/>
        <n v="50000" u="1"/>
        <n v="25000" u="1"/>
      </sharedItems>
    </cacheField>
    <cacheField name="number_of_steps" numFmtId="0">
      <sharedItems containsSemiMixedTypes="0" containsString="0" containsNumber="1" containsInteger="1" minValue="10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 u="1"/>
        <n v="1" u="1"/>
      </sharedItems>
    </cacheField>
    <cacheField name="mpi_size" numFmtId="0">
      <sharedItems containsSemiMixedTypes="0" containsString="0" containsNumber="1" containsInteger="1" minValue="1" maxValue="1"/>
    </cacheField>
    <cacheField name="omp_get_max_threads" numFmtId="0">
      <sharedItems containsSemiMixedTypes="0" containsString="0" containsNumber="1" containsInteger="1" minValue="1" maxValue="64" count="64">
        <n v="12"/>
        <n v="11"/>
        <n v="10"/>
        <n v="9"/>
        <n v="8"/>
        <n v="7"/>
        <n v="6"/>
        <n v="5"/>
        <n v="4"/>
        <n v="3"/>
        <n v="2"/>
        <n v="1"/>
        <n v="57" u="1"/>
        <n v="34" u="1"/>
        <n v="13" u="1"/>
        <n v="59" u="1"/>
        <n v="36" u="1"/>
        <n v="61" u="1"/>
        <n v="38" u="1"/>
        <n v="14" u="1"/>
        <n v="63" u="1"/>
        <n v="40" u="1"/>
        <n v="42" u="1"/>
        <n v="15" u="1"/>
        <n v="44" u="1"/>
        <n v="46" u="1"/>
        <n v="16" u="1"/>
        <n v="48" u="1"/>
        <n v="17" u="1"/>
        <n v="50" u="1"/>
        <n v="18" u="1"/>
        <n v="52" u="1"/>
        <n v="19" u="1"/>
        <n v="54" u="1"/>
        <n v="20" u="1"/>
        <n v="56" u="1"/>
        <n v="33" u="1"/>
        <n v="21" u="1"/>
        <n v="58" u="1"/>
        <n v="35" u="1"/>
        <n v="22" u="1"/>
        <n v="60" u="1"/>
        <n v="37" u="1"/>
        <n v="23" u="1"/>
        <n v="62" u="1"/>
        <n v="39" u="1"/>
        <n v="24" u="1"/>
        <n v="64" u="1"/>
        <n v="41" u="1"/>
        <n v="25" u="1"/>
        <n v="43" u="1"/>
        <n v="26" u="1"/>
        <n v="45" u="1"/>
        <n v="27" u="1"/>
        <n v="47" u="1"/>
        <n v="28" u="1"/>
        <n v="49" u="1"/>
        <n v="29" u="1"/>
        <n v="51" u="1"/>
        <n v="30" u="1"/>
        <n v="53" u="1"/>
        <n v="31" u="1"/>
        <n v="55" u="1"/>
        <n v="32" u="1"/>
      </sharedItems>
    </cacheField>
    <cacheField name="total_time" numFmtId="0">
      <sharedItems containsSemiMixedTypes="0" containsString="0" containsNumber="1" minValue="29.097639999999998" maxValue="1502.172679"/>
    </cacheField>
    <cacheField name="t_io" numFmtId="0">
      <sharedItems containsSemiMixedTypes="0" containsString="0" containsNumber="1" minValue="0.127832" maxValue="3.0577169999999998"/>
    </cacheField>
    <cacheField name="t_io_accumulator" numFmtId="0">
      <sharedItems containsSemiMixedTypes="0" containsString="0" containsNumber="1" containsInteger="1" minValue="0" maxValue="0"/>
    </cacheField>
    <cacheField name="t_io_accumulator_average" numFmtId="0">
      <sharedItems containsSemiMixedTypes="0" containsString="0" containsNumber="1" containsInteger="1" minValue="0" maxValue="0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ntainsMixedTypes="1" containsNumber="1" minValue="0" maxValue="1502.172679"/>
    </cacheField>
    <cacheField name="StdDev" numFmtId="0">
      <sharedItems containsMixedTypes="1" containsNumber="1" containsInteger="1" minValue="0" maxValue="0"/>
    </cacheField>
    <cacheField name="Low" numFmtId="0">
      <sharedItems containsMixedTypes="1" containsNumber="1" minValue="0" maxValue="1502.172679"/>
    </cacheField>
    <cacheField name="High" numFmtId="0">
      <sharedItems containsMixedTypes="1" containsNumber="1" minValue="0" maxValue="1502.172679"/>
    </cacheField>
    <cacheField name="Pick" numFmtId="0">
      <sharedItems containsMixedTypes="1" containsNumber="1" containsInteger="1" minValue="0" maxValue="1" count="3">
        <n v="1"/>
        <e v="#N/A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x v="0"/>
    <x v="0"/>
    <n v="100"/>
    <x v="0"/>
    <n v="1"/>
    <x v="0"/>
    <n v="29.373116"/>
    <n v="0.62278999999999995"/>
    <n v="0"/>
    <n v="0"/>
    <s v="7"/>
    <s v="scale_omp_thin_job_13698.out "/>
    <s v="scale_omp_thin_thin007_2023-06-24_10-35-57.csv "/>
    <s v="e1 10000 100 100000 1 12"/>
    <n v="252.89327399999999"/>
    <n v="0"/>
    <e v="#REF!"/>
    <e v="#REF!"/>
    <x v="0"/>
  </r>
  <r>
    <x v="0"/>
    <x v="0"/>
    <n v="100"/>
    <x v="0"/>
    <n v="1"/>
    <x v="1"/>
    <n v="31.4679"/>
    <n v="0.171292"/>
    <n v="0"/>
    <n v="0"/>
    <s v="7"/>
    <s v="scale_omp_thin_job_13698.out "/>
    <s v="scale_omp_thin_thin007_2023-06-24_10-35-57.csv "/>
    <s v="e1 10000 100 100000 1 11"/>
    <n v="275.140919"/>
    <n v="0"/>
    <n v="275.140919"/>
    <n v="275.140919"/>
    <x v="0"/>
  </r>
  <r>
    <x v="0"/>
    <x v="0"/>
    <n v="100"/>
    <x v="0"/>
    <n v="1"/>
    <x v="2"/>
    <n v="34.475588000000002"/>
    <n v="0.17516499999999999"/>
    <n v="0"/>
    <n v="0"/>
    <s v="7"/>
    <s v="scale_omp_thin_job_13698.out "/>
    <s v="scale_omp_thin_thin007_2023-06-24_10-35-57.csv "/>
    <s v="e1 10000 100 100000 1 10"/>
    <n v="302.41676000000001"/>
    <n v="0"/>
    <n v="302.41676000000001"/>
    <n v="302.41676000000001"/>
    <x v="0"/>
  </r>
  <r>
    <x v="0"/>
    <x v="0"/>
    <n v="100"/>
    <x v="0"/>
    <n v="1"/>
    <x v="3"/>
    <n v="39.043801000000002"/>
    <n v="1.086811"/>
    <n v="0"/>
    <n v="0"/>
    <s v="7"/>
    <s v="scale_omp_thin_job_13698.out "/>
    <s v="scale_omp_thin_thin007_2023-06-24_10-35-57.csv "/>
    <s v="e1 10000 100 100000 1 9"/>
    <n v="335.67195600000002"/>
    <n v="0"/>
    <n v="335.67195600000002"/>
    <n v="335.67195600000002"/>
    <x v="0"/>
  </r>
  <r>
    <x v="0"/>
    <x v="0"/>
    <n v="100"/>
    <x v="0"/>
    <n v="1"/>
    <x v="4"/>
    <n v="44.207473"/>
    <n v="1.6505449999999999"/>
    <n v="0"/>
    <n v="0"/>
    <s v="7"/>
    <s v="scale_omp_thin_job_13698.out "/>
    <s v="scale_omp_thin_thin007_2023-06-24_10-35-57.csv "/>
    <s v="e1 10000 100 100000 1 8"/>
    <n v="377.00523399999997"/>
    <n v="0"/>
    <n v="377.00523399999997"/>
    <n v="377.00523399999997"/>
    <x v="0"/>
  </r>
  <r>
    <x v="0"/>
    <x v="0"/>
    <n v="100"/>
    <x v="0"/>
    <n v="1"/>
    <x v="5"/>
    <n v="48.923186000000001"/>
    <n v="0.48572399999999999"/>
    <n v="0"/>
    <n v="0"/>
    <s v="7"/>
    <s v="scale_omp_thin_job_13698.out "/>
    <s v="scale_omp_thin_thin007_2023-06-24_10-35-57.csv "/>
    <s v="e1 10000 100 100000 1 7"/>
    <n v="430.38827600000002"/>
    <n v="0"/>
    <n v="430.38827600000002"/>
    <n v="430.38827600000002"/>
    <x v="0"/>
  </r>
  <r>
    <x v="0"/>
    <x v="0"/>
    <n v="100"/>
    <x v="0"/>
    <n v="1"/>
    <x v="6"/>
    <n v="57.663308000000001"/>
    <n v="1.3696729999999999"/>
    <n v="0"/>
    <n v="0"/>
    <s v="7"/>
    <s v="scale_omp_thin_job_13698.out "/>
    <s v="scale_omp_thin_thin007_2023-06-24_10-35-57.csv "/>
    <s v="e1 10000 100 100000 1 6"/>
    <n v="501.94558599999999"/>
    <n v="0"/>
    <n v="501.94558599999999"/>
    <n v="501.94558599999999"/>
    <x v="0"/>
  </r>
  <r>
    <x v="0"/>
    <x v="0"/>
    <n v="100"/>
    <x v="0"/>
    <n v="1"/>
    <x v="7"/>
    <n v="68.678032000000002"/>
    <n v="1.297871"/>
    <n v="0"/>
    <n v="0"/>
    <s v="7"/>
    <s v="scale_omp_thin_job_13698.out "/>
    <s v="scale_omp_thin_thin007_2023-06-24_10-35-57.csv "/>
    <s v="e1 10000 100 100000 1 5"/>
    <n v="601.944166"/>
    <n v="0"/>
    <n v="601.944166"/>
    <n v="601.944166"/>
    <x v="0"/>
  </r>
  <r>
    <x v="0"/>
    <x v="0"/>
    <n v="100"/>
    <x v="0"/>
    <n v="1"/>
    <x v="8"/>
    <n v="85.024762999999993"/>
    <n v="1.0597780000000001"/>
    <n v="0"/>
    <n v="0"/>
    <s v="7"/>
    <s v="scale_omp_thin_job_13698.out "/>
    <s v="scale_omp_thin_thin007_2023-06-24_10-35-57.csv "/>
    <s v="e1 10000 100 100000 1 4"/>
    <n v="752.35891600000002"/>
    <n v="0"/>
    <n v="752.35891600000002"/>
    <n v="752.35891600000002"/>
    <x v="0"/>
  </r>
  <r>
    <x v="0"/>
    <x v="0"/>
    <n v="100"/>
    <x v="0"/>
    <n v="1"/>
    <x v="9"/>
    <n v="112.099011"/>
    <n v="0.47870299999999999"/>
    <n v="0"/>
    <n v="0"/>
    <s v="7"/>
    <s v="scale_omp_thin_job_13698.out "/>
    <s v="scale_omp_thin_thin007_2023-06-24_10-35-57.csv "/>
    <s v="e1 10000 100 100000 1 3"/>
    <n v="1002.064711"/>
    <n v="0"/>
    <n v="1002.064711"/>
    <n v="1002.064711"/>
    <x v="0"/>
  </r>
  <r>
    <x v="0"/>
    <x v="0"/>
    <n v="100"/>
    <x v="0"/>
    <n v="1"/>
    <x v="10"/>
    <n v="167.75147899999999"/>
    <n v="0.84394100000000005"/>
    <n v="0"/>
    <n v="0"/>
    <s v="7"/>
    <s v="scale_omp_thin_job_13698.out "/>
    <s v="scale_omp_thin_thin007_2023-06-24_10-35-57.csv "/>
    <s v="e1 10000 100 100000 1 2"/>
    <n v="1502.172679"/>
    <n v="0"/>
    <n v="1502.172679"/>
    <n v="1502.172679"/>
    <x v="0"/>
  </r>
  <r>
    <x v="0"/>
    <x v="0"/>
    <n v="100"/>
    <x v="0"/>
    <n v="1"/>
    <x v="11"/>
    <n v="333.61686400000002"/>
    <n v="0.45204499999999997"/>
    <n v="0"/>
    <n v="0"/>
    <s v="7"/>
    <s v="scale_omp_thin_job_13698.out "/>
    <s v="scale_omp_thin_thin007_2023-06-24_10-35-57.csv "/>
    <s v="e1 10000 100 100000 1 1"/>
    <n v="0"/>
    <n v="0"/>
    <n v="0"/>
    <n v="0"/>
    <x v="0"/>
  </r>
  <r>
    <x v="0"/>
    <x v="0"/>
    <n v="100"/>
    <x v="0"/>
    <n v="1"/>
    <x v="0"/>
    <n v="29.185096000000001"/>
    <n v="0.44949"/>
    <n v="0"/>
    <n v="0"/>
    <s v="7"/>
    <s v="scale_omp_thin_job_13698.out "/>
    <s v="scale_omp_thin_thin007_2023-06-24_10-35-57.csv "/>
    <s v="e1 10000 100 100000 1 12"/>
    <n v="252.89327399999999"/>
    <n v="0"/>
    <n v="252.89327399999999"/>
    <n v="252.89327399999999"/>
    <x v="0"/>
  </r>
  <r>
    <x v="0"/>
    <x v="0"/>
    <n v="100"/>
    <x v="0"/>
    <n v="1"/>
    <x v="1"/>
    <n v="31.409329"/>
    <n v="0.12817799999999999"/>
    <n v="0"/>
    <n v="0"/>
    <s v="7"/>
    <s v="scale_omp_thin_job_13698.out "/>
    <s v="scale_omp_thin_thin007_2023-06-24_10-35-57.csv "/>
    <s v="e1 10000 100 100000 1 11"/>
    <n v="275.140919"/>
    <n v="0"/>
    <n v="275.140919"/>
    <n v="275.140919"/>
    <x v="0"/>
  </r>
  <r>
    <x v="0"/>
    <x v="0"/>
    <n v="100"/>
    <x v="0"/>
    <n v="1"/>
    <x v="2"/>
    <n v="34.427154999999999"/>
    <n v="0.12920499999999999"/>
    <n v="0"/>
    <n v="0"/>
    <s v="7"/>
    <s v="scale_omp_thin_job_13698.out "/>
    <s v="scale_omp_thin_thin007_2023-06-24_10-35-57.csv "/>
    <s v="e1 10000 100 100000 1 10"/>
    <n v="302.41676000000001"/>
    <n v="0"/>
    <n v="302.41676000000001"/>
    <n v="302.41676000000001"/>
    <x v="0"/>
  </r>
  <r>
    <x v="0"/>
    <x v="0"/>
    <n v="100"/>
    <x v="0"/>
    <n v="1"/>
    <x v="3"/>
    <n v="38.403798000000002"/>
    <n v="0.45724900000000002"/>
    <n v="0"/>
    <n v="0"/>
    <s v="7"/>
    <s v="scale_omp_thin_job_13698.out "/>
    <s v="scale_omp_thin_thin007_2023-06-24_10-35-57.csv "/>
    <s v="e1 10000 100 100000 1 9"/>
    <n v="335.67195600000002"/>
    <n v="0"/>
    <n v="335.67195600000002"/>
    <n v="335.67195600000002"/>
    <x v="0"/>
  </r>
  <r>
    <x v="0"/>
    <x v="0"/>
    <n v="100"/>
    <x v="0"/>
    <n v="1"/>
    <x v="4"/>
    <n v="43.275219999999997"/>
    <n v="0.72640800000000005"/>
    <n v="0"/>
    <n v="0"/>
    <s v="7"/>
    <s v="scale_omp_thin_job_13698.out "/>
    <s v="scale_omp_thin_thin007_2023-06-24_10-35-57.csv "/>
    <s v="e1 10000 100 100000 1 8"/>
    <n v="377.00523399999997"/>
    <n v="0"/>
    <n v="377.00523399999997"/>
    <n v="377.00523399999997"/>
    <x v="0"/>
  </r>
  <r>
    <x v="0"/>
    <x v="0"/>
    <n v="100"/>
    <x v="0"/>
    <n v="1"/>
    <x v="5"/>
    <n v="49.277172"/>
    <n v="0.82543100000000003"/>
    <n v="0"/>
    <n v="0"/>
    <s v="7"/>
    <s v="scale_omp_thin_job_13698.out "/>
    <s v="scale_omp_thin_thin007_2023-06-24_10-35-57.csv "/>
    <s v="e1 10000 100 100000 1 7"/>
    <n v="430.38827600000002"/>
    <n v="0"/>
    <n v="430.38827600000002"/>
    <n v="430.38827600000002"/>
    <x v="0"/>
  </r>
  <r>
    <x v="0"/>
    <x v="0"/>
    <n v="100"/>
    <x v="0"/>
    <n v="1"/>
    <x v="6"/>
    <n v="57.462656000000003"/>
    <n v="1.1267320000000001"/>
    <n v="0"/>
    <n v="0"/>
    <s v="7"/>
    <s v="scale_omp_thin_job_13698.out "/>
    <s v="scale_omp_thin_thin007_2023-06-24_10-35-57.csv "/>
    <s v="e1 10000 100 100000 1 6"/>
    <n v="501.94558599999999"/>
    <n v="0"/>
    <n v="501.94558599999999"/>
    <n v="501.94558599999999"/>
    <x v="0"/>
  </r>
  <r>
    <x v="0"/>
    <x v="0"/>
    <n v="100"/>
    <x v="0"/>
    <n v="1"/>
    <x v="7"/>
    <n v="67.827466999999999"/>
    <n v="0.443911"/>
    <n v="0"/>
    <n v="0"/>
    <s v="7"/>
    <s v="scale_omp_thin_job_13698.out "/>
    <s v="scale_omp_thin_thin007_2023-06-24_10-35-57.csv "/>
    <s v="e1 10000 100 100000 1 5"/>
    <n v="601.944166"/>
    <n v="0"/>
    <n v="601.944166"/>
    <n v="601.944166"/>
    <x v="0"/>
  </r>
  <r>
    <x v="0"/>
    <x v="0"/>
    <n v="100"/>
    <x v="0"/>
    <n v="1"/>
    <x v="8"/>
    <n v="85.015277999999995"/>
    <n v="1.0528869999999999"/>
    <n v="0"/>
    <n v="0"/>
    <s v="7"/>
    <s v="scale_omp_thin_job_13698.out "/>
    <s v="scale_omp_thin_thin007_2023-06-24_10-35-57.csv "/>
    <s v="e1 10000 100 100000 1 4"/>
    <n v="752.35891600000002"/>
    <n v="0"/>
    <n v="752.35891600000002"/>
    <n v="752.35891600000002"/>
    <x v="0"/>
  </r>
  <r>
    <x v="0"/>
    <x v="0"/>
    <n v="100"/>
    <x v="0"/>
    <n v="1"/>
    <x v="9"/>
    <n v="112.402383"/>
    <n v="0.86253999999999997"/>
    <n v="0"/>
    <n v="0"/>
    <s v="7"/>
    <s v="scale_omp_thin_job_13698.out "/>
    <s v="scale_omp_thin_thin007_2023-06-24_10-35-57.csv "/>
    <s v="e1 10000 100 100000 1 3"/>
    <n v="1002.064711"/>
    <n v="0"/>
    <n v="1002.064711"/>
    <n v="1002.064711"/>
    <x v="0"/>
  </r>
  <r>
    <x v="0"/>
    <x v="0"/>
    <n v="100"/>
    <x v="0"/>
    <n v="1"/>
    <x v="10"/>
    <n v="167.76167899999999"/>
    <n v="0.88846400000000003"/>
    <n v="0"/>
    <n v="0"/>
    <s v="7"/>
    <s v="scale_omp_thin_job_13698.out "/>
    <s v="scale_omp_thin_thin007_2023-06-24_10-35-57.csv "/>
    <s v="e1 10000 100 100000 1 2"/>
    <n v="1502.172679"/>
    <n v="0"/>
    <n v="1502.172679"/>
    <n v="1502.172679"/>
    <x v="0"/>
  </r>
  <r>
    <x v="0"/>
    <x v="0"/>
    <n v="100"/>
    <x v="0"/>
    <n v="1"/>
    <x v="11"/>
    <n v="334.38813800000003"/>
    <n v="1.6977359999999999"/>
    <n v="0"/>
    <n v="0"/>
    <s v="7"/>
    <s v="scale_omp_thin_job_13698.out "/>
    <s v="scale_omp_thin_thin007_2023-06-24_10-35-57.csv "/>
    <s v="e1 10000 100 100000 1 1"/>
    <n v="0"/>
    <n v="0"/>
    <n v="0"/>
    <n v="0"/>
    <x v="0"/>
  </r>
  <r>
    <x v="0"/>
    <x v="0"/>
    <n v="100"/>
    <x v="0"/>
    <n v="1"/>
    <x v="0"/>
    <n v="29.748336999999999"/>
    <n v="1.0260279999999999"/>
    <n v="0"/>
    <n v="0"/>
    <s v="7"/>
    <s v="scale_omp_thin_job_13698.out "/>
    <s v="scale_omp_thin_thin007_2023-06-24_10-35-57.csv "/>
    <s v="e1 10000 100 100000 1 12"/>
    <n v="252.89327399999999"/>
    <n v="0"/>
    <n v="252.89327399999999"/>
    <n v="252.89327399999999"/>
    <x v="0"/>
  </r>
  <r>
    <x v="0"/>
    <x v="0"/>
    <n v="100"/>
    <x v="0"/>
    <n v="1"/>
    <x v="1"/>
    <n v="31.409894999999999"/>
    <n v="0.12946099999999999"/>
    <n v="0"/>
    <n v="0"/>
    <s v="7"/>
    <s v="scale_omp_thin_job_13698.out "/>
    <s v="scale_omp_thin_thin007_2023-06-24_10-35-57.csv "/>
    <s v="e1 10000 100 100000 1 11"/>
    <n v="275.140919"/>
    <n v="0"/>
    <n v="275.140919"/>
    <n v="275.140919"/>
    <x v="0"/>
  </r>
  <r>
    <x v="0"/>
    <x v="0"/>
    <n v="100"/>
    <x v="0"/>
    <n v="1"/>
    <x v="2"/>
    <n v="34.401263"/>
    <n v="0.127832"/>
    <n v="0"/>
    <n v="0"/>
    <s v="7"/>
    <s v="scale_omp_thin_job_13698.out "/>
    <s v="scale_omp_thin_thin007_2023-06-24_10-35-57.csv "/>
    <s v="e1 10000 100 100000 1 10"/>
    <n v="302.41676000000001"/>
    <n v="0"/>
    <n v="302.41676000000001"/>
    <n v="302.41676000000001"/>
    <x v="0"/>
  </r>
  <r>
    <x v="0"/>
    <x v="0"/>
    <n v="100"/>
    <x v="0"/>
    <n v="1"/>
    <x v="3"/>
    <n v="39.004568999999996"/>
    <n v="1.0689169999999999"/>
    <n v="0"/>
    <n v="0"/>
    <s v="7"/>
    <s v="scale_omp_thin_job_13698.out "/>
    <s v="scale_omp_thin_thin007_2023-06-24_10-35-57.csv "/>
    <s v="e1 10000 100 100000 1 9"/>
    <n v="335.67195600000002"/>
    <n v="0"/>
    <n v="335.67195600000002"/>
    <n v="335.67195600000002"/>
    <x v="0"/>
  </r>
  <r>
    <x v="0"/>
    <x v="0"/>
    <n v="100"/>
    <x v="0"/>
    <n v="1"/>
    <x v="4"/>
    <n v="43.217132999999997"/>
    <n v="0.66806299999999996"/>
    <n v="0"/>
    <n v="0"/>
    <s v="7"/>
    <s v="scale_omp_thin_job_13698.out "/>
    <s v="scale_omp_thin_thin007_2023-06-24_10-35-57.csv "/>
    <s v="e1 10000 100 100000 1 8"/>
    <n v="377.00523399999997"/>
    <n v="0"/>
    <n v="377.00523399999997"/>
    <n v="377.00523399999997"/>
    <x v="0"/>
  </r>
  <r>
    <x v="0"/>
    <x v="0"/>
    <n v="100"/>
    <x v="0"/>
    <n v="1"/>
    <x v="5"/>
    <n v="49.236491999999998"/>
    <n v="0.78903199999999996"/>
    <n v="0"/>
    <n v="0"/>
    <s v="7"/>
    <s v="scale_omp_thin_job_13698.out "/>
    <s v="scale_omp_thin_thin007_2023-06-24_10-35-57.csv "/>
    <s v="e1 10000 100 100000 1 7"/>
    <n v="430.38827600000002"/>
    <n v="0"/>
    <n v="430.38827600000002"/>
    <n v="430.38827600000002"/>
    <x v="0"/>
  </r>
  <r>
    <x v="0"/>
    <x v="0"/>
    <n v="100"/>
    <x v="0"/>
    <n v="1"/>
    <x v="6"/>
    <n v="56.745148"/>
    <n v="0.41284300000000002"/>
    <n v="0"/>
    <n v="0"/>
    <s v="7"/>
    <s v="scale_omp_thin_job_13698.out "/>
    <s v="scale_omp_thin_thin007_2023-06-24_10-35-57.csv "/>
    <s v="e1 10000 100 100000 1 6"/>
    <n v="501.94558599999999"/>
    <n v="0"/>
    <n v="501.94558599999999"/>
    <n v="501.94558599999999"/>
    <x v="0"/>
  </r>
  <r>
    <x v="0"/>
    <x v="0"/>
    <n v="100"/>
    <x v="0"/>
    <n v="1"/>
    <x v="7"/>
    <n v="67.842447000000007"/>
    <n v="0.43634200000000001"/>
    <n v="0"/>
    <n v="0"/>
    <s v="7"/>
    <s v="scale_omp_thin_job_13698.out "/>
    <s v="scale_omp_thin_thin007_2023-06-24_10-35-57.csv "/>
    <s v="e1 10000 100 100000 1 5"/>
    <n v="601.944166"/>
    <n v="0"/>
    <n v="601.944166"/>
    <n v="601.944166"/>
    <x v="0"/>
  </r>
  <r>
    <x v="0"/>
    <x v="0"/>
    <n v="100"/>
    <x v="0"/>
    <n v="1"/>
    <x v="8"/>
    <n v="84.371343999999993"/>
    <n v="0.388847"/>
    <n v="0"/>
    <n v="0"/>
    <s v="7"/>
    <s v="scale_omp_thin_job_13698.out "/>
    <s v="scale_omp_thin_thin007_2023-06-24_10-35-57.csv "/>
    <s v="e1 10000 100 100000 1 4"/>
    <n v="752.35891600000002"/>
    <n v="0"/>
    <n v="752.35891600000002"/>
    <n v="752.35891600000002"/>
    <x v="0"/>
  </r>
  <r>
    <x v="0"/>
    <x v="0"/>
    <n v="100"/>
    <x v="0"/>
    <n v="1"/>
    <x v="9"/>
    <n v="111.914209"/>
    <n v="0.343449"/>
    <n v="0"/>
    <n v="0"/>
    <s v="7"/>
    <s v="scale_omp_thin_job_13698.out "/>
    <s v="scale_omp_thin_thin007_2023-06-24_10-35-57.csv "/>
    <s v="e1 10000 100 100000 1 3"/>
    <n v="1002.064711"/>
    <n v="0"/>
    <n v="1002.064711"/>
    <n v="1002.064711"/>
    <x v="0"/>
  </r>
  <r>
    <x v="0"/>
    <x v="0"/>
    <n v="100"/>
    <x v="0"/>
    <n v="1"/>
    <x v="10"/>
    <n v="167.25645"/>
    <n v="0.41538399999999998"/>
    <n v="0"/>
    <n v="0"/>
    <s v="7"/>
    <s v="scale_omp_thin_job_13698.out "/>
    <s v="scale_omp_thin_thin007_2023-06-24_10-35-57.csv "/>
    <s v="e1 10000 100 100000 1 2"/>
    <n v="1502.172679"/>
    <n v="0"/>
    <n v="1502.172679"/>
    <n v="1502.172679"/>
    <x v="0"/>
  </r>
  <r>
    <x v="0"/>
    <x v="0"/>
    <n v="100"/>
    <x v="0"/>
    <n v="1"/>
    <x v="11"/>
    <n v="332.840149"/>
    <n v="0.38083800000000001"/>
    <n v="0"/>
    <n v="0"/>
    <s v="7"/>
    <s v="scale_omp_thin_job_13698.out "/>
    <s v="scale_omp_thin_thin007_2023-06-24_10-35-57.csv "/>
    <s v="e1 10000 100 100000 1 1"/>
    <n v="0"/>
    <n v="0"/>
    <n v="0"/>
    <n v="0"/>
    <x v="0"/>
  </r>
  <r>
    <x v="0"/>
    <x v="0"/>
    <n v="100"/>
    <x v="0"/>
    <n v="1"/>
    <x v="0"/>
    <n v="29.167282"/>
    <n v="0.427344"/>
    <n v="0"/>
    <n v="0"/>
    <s v="7"/>
    <s v="scale_omp_thin_job_13698.out "/>
    <s v="scale_omp_thin_thin007_2023-06-24_10-35-57.csv "/>
    <s v="e1 10000 100 100000 1 12"/>
    <n v="252.89327399999999"/>
    <n v="0"/>
    <n v="252.89327399999999"/>
    <n v="252.89327399999999"/>
    <x v="0"/>
  </r>
  <r>
    <x v="0"/>
    <x v="0"/>
    <n v="100"/>
    <x v="0"/>
    <n v="1"/>
    <x v="1"/>
    <n v="31.402867000000001"/>
    <n v="0.12914400000000001"/>
    <n v="0"/>
    <n v="0"/>
    <s v="7"/>
    <s v="scale_omp_thin_job_13698.out "/>
    <s v="scale_omp_thin_thin007_2023-06-24_10-35-57.csv "/>
    <s v="e1 10000 100 100000 1 11"/>
    <n v="275.140919"/>
    <n v="0"/>
    <n v="275.140919"/>
    <n v="275.140919"/>
    <x v="0"/>
  </r>
  <r>
    <x v="0"/>
    <x v="0"/>
    <n v="100"/>
    <x v="0"/>
    <n v="1"/>
    <x v="2"/>
    <n v="34.415291000000003"/>
    <n v="0.13716700000000001"/>
    <n v="0"/>
    <n v="0"/>
    <s v="7"/>
    <s v="scale_omp_thin_job_13698.out "/>
    <s v="scale_omp_thin_thin007_2023-06-24_10-35-57.csv "/>
    <s v="e1 10000 100 100000 1 10"/>
    <n v="302.41676000000001"/>
    <n v="0"/>
    <n v="302.41676000000001"/>
    <n v="302.41676000000001"/>
    <x v="0"/>
  </r>
  <r>
    <x v="0"/>
    <x v="0"/>
    <n v="100"/>
    <x v="0"/>
    <n v="1"/>
    <x v="3"/>
    <n v="38.293579000000001"/>
    <n v="0.34925800000000001"/>
    <n v="0"/>
    <n v="0"/>
    <s v="7"/>
    <s v="scale_omp_thin_job_13698.out "/>
    <s v="scale_omp_thin_thin007_2023-06-24_10-35-57.csv "/>
    <s v="e1 10000 100 100000 1 9"/>
    <n v="335.67195600000002"/>
    <n v="0"/>
    <n v="335.67195600000002"/>
    <n v="335.67195600000002"/>
    <x v="0"/>
  </r>
  <r>
    <x v="0"/>
    <x v="0"/>
    <n v="100"/>
    <x v="0"/>
    <n v="1"/>
    <x v="4"/>
    <n v="42.913119000000002"/>
    <n v="0.361377"/>
    <n v="0"/>
    <n v="0"/>
    <s v="7"/>
    <s v="scale_omp_thin_job_13698.out "/>
    <s v="scale_omp_thin_thin007_2023-06-24_10-35-57.csv "/>
    <s v="e1 10000 100 100000 1 8"/>
    <n v="377.00523399999997"/>
    <n v="0"/>
    <n v="377.00523399999997"/>
    <n v="377.00523399999997"/>
    <x v="0"/>
  </r>
  <r>
    <x v="0"/>
    <x v="0"/>
    <n v="100"/>
    <x v="0"/>
    <n v="1"/>
    <x v="5"/>
    <n v="48.799843000000003"/>
    <n v="0.35158699999999998"/>
    <n v="0"/>
    <n v="0"/>
    <s v="7"/>
    <s v="scale_omp_thin_job_13698.out "/>
    <s v="scale_omp_thin_thin007_2023-06-24_10-35-57.csv "/>
    <s v="e1 10000 100 100000 1 7"/>
    <n v="430.38827600000002"/>
    <n v="0"/>
    <n v="430.38827600000002"/>
    <n v="430.38827600000002"/>
    <x v="0"/>
  </r>
  <r>
    <x v="0"/>
    <x v="0"/>
    <n v="100"/>
    <x v="0"/>
    <n v="1"/>
    <x v="6"/>
    <n v="56.703297999999997"/>
    <n v="0.40563900000000003"/>
    <n v="0"/>
    <n v="0"/>
    <s v="7"/>
    <s v="scale_omp_thin_job_13698.out "/>
    <s v="scale_omp_thin_thin007_2023-06-24_10-35-57.csv "/>
    <s v="e1 10000 100 100000 1 6"/>
    <n v="501.94558599999999"/>
    <n v="0"/>
    <n v="501.94558599999999"/>
    <n v="501.94558599999999"/>
    <x v="0"/>
  </r>
  <r>
    <x v="0"/>
    <x v="0"/>
    <n v="100"/>
    <x v="0"/>
    <n v="1"/>
    <x v="7"/>
    <n v="67.750737000000001"/>
    <n v="0.38304500000000002"/>
    <n v="0"/>
    <n v="0"/>
    <s v="7"/>
    <s v="scale_omp_thin_job_13698.out "/>
    <s v="scale_omp_thin_thin007_2023-06-24_10-35-57.csv "/>
    <s v="e1 10000 100 100000 1 5"/>
    <n v="601.944166"/>
    <n v="0"/>
    <n v="601.944166"/>
    <n v="601.944166"/>
    <x v="0"/>
  </r>
  <r>
    <x v="0"/>
    <x v="0"/>
    <n v="100"/>
    <x v="0"/>
    <n v="1"/>
    <x v="8"/>
    <n v="84.386904000000001"/>
    <n v="0.41600500000000001"/>
    <n v="0"/>
    <n v="0"/>
    <s v="7"/>
    <s v="scale_omp_thin_job_13698.out "/>
    <s v="scale_omp_thin_thin007_2023-06-24_10-35-57.csv "/>
    <s v="e1 10000 100 100000 1 4"/>
    <n v="752.35891600000002"/>
    <n v="0"/>
    <n v="752.35891600000002"/>
    <n v="752.35891600000002"/>
    <x v="0"/>
  </r>
  <r>
    <x v="0"/>
    <x v="0"/>
    <n v="100"/>
    <x v="0"/>
    <n v="1"/>
    <x v="9"/>
    <n v="111.935996"/>
    <n v="0.37919199999999997"/>
    <n v="0"/>
    <n v="0"/>
    <s v="7"/>
    <s v="scale_omp_thin_job_13698.out "/>
    <s v="scale_omp_thin_thin007_2023-06-24_10-35-57.csv "/>
    <s v="e1 10000 100 100000 1 3"/>
    <n v="1002.064711"/>
    <n v="0"/>
    <n v="1002.064711"/>
    <n v="1002.064711"/>
    <x v="0"/>
  </r>
  <r>
    <x v="0"/>
    <x v="0"/>
    <n v="100"/>
    <x v="0"/>
    <n v="1"/>
    <x v="10"/>
    <n v="167.225255"/>
    <n v="0.35820200000000002"/>
    <n v="0"/>
    <n v="0"/>
    <s v="7"/>
    <s v="scale_omp_thin_job_13698.out "/>
    <s v="scale_omp_thin_thin007_2023-06-24_10-35-57.csv "/>
    <s v="e1 10000 100 100000 1 2"/>
    <n v="1502.172679"/>
    <n v="0"/>
    <n v="1502.172679"/>
    <n v="1502.172679"/>
    <x v="0"/>
  </r>
  <r>
    <x v="0"/>
    <x v="0"/>
    <n v="100"/>
    <x v="0"/>
    <n v="1"/>
    <x v="11"/>
    <n v="333.04571299999998"/>
    <n v="0.36721100000000001"/>
    <n v="0"/>
    <n v="0"/>
    <s v="7"/>
    <s v="scale_omp_thin_job_13698.out "/>
    <s v="scale_omp_thin_thin007_2023-06-24_10-35-57.csv "/>
    <s v="e1 10000 100 100000 1 1"/>
    <n v="0"/>
    <n v="0"/>
    <n v="0"/>
    <n v="0"/>
    <x v="0"/>
  </r>
  <r>
    <x v="0"/>
    <x v="0"/>
    <n v="100"/>
    <x v="0"/>
    <n v="1"/>
    <x v="0"/>
    <n v="29.108826000000001"/>
    <n v="0.366919"/>
    <n v="0"/>
    <n v="0"/>
    <s v="7"/>
    <s v="scale_omp_thin_job_13698.out "/>
    <s v="scale_omp_thin_thin007_2023-06-24_10-35-57.csv "/>
    <s v="e1 10000 100 100000 1 12"/>
    <n v="252.89327399999999"/>
    <n v="0"/>
    <n v="252.89327399999999"/>
    <n v="252.89327399999999"/>
    <x v="0"/>
  </r>
  <r>
    <x v="0"/>
    <x v="0"/>
    <n v="100"/>
    <x v="0"/>
    <n v="1"/>
    <x v="1"/>
    <n v="31.404368000000002"/>
    <n v="0.130722"/>
    <n v="0"/>
    <n v="0"/>
    <s v="7"/>
    <s v="scale_omp_thin_job_13698.out "/>
    <s v="scale_omp_thin_thin007_2023-06-24_10-35-57.csv "/>
    <s v="e1 10000 100 100000 1 11"/>
    <n v="275.140919"/>
    <n v="0"/>
    <n v="275.140919"/>
    <n v="275.140919"/>
    <x v="0"/>
  </r>
  <r>
    <x v="0"/>
    <x v="0"/>
    <n v="100"/>
    <x v="0"/>
    <n v="1"/>
    <x v="2"/>
    <n v="34.652743999999998"/>
    <n v="0.38478499999999999"/>
    <n v="0"/>
    <n v="0"/>
    <s v="7"/>
    <s v="scale_omp_thin_job_13698.out "/>
    <s v="scale_omp_thin_thin007_2023-06-24_10-35-57.csv "/>
    <s v="e1 10000 100 100000 1 10"/>
    <n v="302.41676000000001"/>
    <n v="0"/>
    <n v="302.41676000000001"/>
    <n v="302.41676000000001"/>
    <x v="0"/>
  </r>
  <r>
    <x v="0"/>
    <x v="0"/>
    <n v="100"/>
    <x v="0"/>
    <n v="1"/>
    <x v="3"/>
    <n v="38.373849999999997"/>
    <n v="0.426371"/>
    <n v="0"/>
    <n v="0"/>
    <s v="7"/>
    <s v="scale_omp_thin_job_13698.out "/>
    <s v="scale_omp_thin_thin007_2023-06-24_10-35-57.csv "/>
    <s v="e1 10000 100 100000 1 9"/>
    <n v="335.67195600000002"/>
    <n v="0"/>
    <n v="335.67195600000002"/>
    <n v="335.67195600000002"/>
    <x v="0"/>
  </r>
  <r>
    <x v="0"/>
    <x v="0"/>
    <n v="100"/>
    <x v="0"/>
    <n v="1"/>
    <x v="4"/>
    <n v="42.970336000000003"/>
    <n v="0.39703699999999997"/>
    <n v="0"/>
    <n v="0"/>
    <s v="7"/>
    <s v="scale_omp_thin_job_13698.out "/>
    <s v="scale_omp_thin_thin007_2023-06-24_10-35-57.csv "/>
    <s v="e1 10000 100 100000 1 8"/>
    <n v="377.00523399999997"/>
    <n v="0"/>
    <n v="377.00523399999997"/>
    <n v="377.00523399999997"/>
    <x v="0"/>
  </r>
  <r>
    <x v="0"/>
    <x v="0"/>
    <n v="100"/>
    <x v="0"/>
    <n v="1"/>
    <x v="5"/>
    <n v="48.871772999999997"/>
    <n v="0.42506699999999997"/>
    <n v="0"/>
    <n v="0"/>
    <s v="7"/>
    <s v="scale_omp_thin_job_13698.out "/>
    <s v="scale_omp_thin_thin007_2023-06-24_10-35-57.csv "/>
    <s v="e1 10000 100 100000 1 7"/>
    <n v="430.38827600000002"/>
    <n v="0"/>
    <n v="430.38827600000002"/>
    <n v="430.38827600000002"/>
    <x v="0"/>
  </r>
  <r>
    <x v="0"/>
    <x v="0"/>
    <n v="100"/>
    <x v="0"/>
    <n v="1"/>
    <x v="6"/>
    <n v="56.699286000000001"/>
    <n v="0.38903599999999999"/>
    <n v="0"/>
    <n v="0"/>
    <s v="7"/>
    <s v="scale_omp_thin_job_13698.out "/>
    <s v="scale_omp_thin_thin007_2023-06-24_10-35-57.csv "/>
    <s v="e1 10000 100 100000 1 6"/>
    <n v="501.94558599999999"/>
    <n v="0"/>
    <n v="501.94558599999999"/>
    <n v="501.94558599999999"/>
    <x v="0"/>
  </r>
  <r>
    <x v="0"/>
    <x v="0"/>
    <n v="100"/>
    <x v="0"/>
    <n v="1"/>
    <x v="7"/>
    <n v="67.756110000000007"/>
    <n v="0.380606"/>
    <n v="0"/>
    <n v="0"/>
    <s v="7"/>
    <s v="scale_omp_thin_job_13698.out "/>
    <s v="scale_omp_thin_thin007_2023-06-24_10-35-57.csv "/>
    <s v="e1 10000 100 100000 1 5"/>
    <n v="601.944166"/>
    <n v="0"/>
    <n v="601.944166"/>
    <n v="601.944166"/>
    <x v="0"/>
  </r>
  <r>
    <x v="0"/>
    <x v="0"/>
    <n v="100"/>
    <x v="0"/>
    <n v="1"/>
    <x v="8"/>
    <n v="84.309674999999999"/>
    <n v="0.35569000000000001"/>
    <n v="0"/>
    <n v="0"/>
    <s v="7"/>
    <s v="scale_omp_thin_job_13698.out "/>
    <s v="scale_omp_thin_thin007_2023-06-24_10-35-57.csv "/>
    <s v="e1 10000 100 100000 1 4"/>
    <n v="752.35891600000002"/>
    <n v="0"/>
    <n v="752.35891600000002"/>
    <n v="752.35891600000002"/>
    <x v="0"/>
  </r>
  <r>
    <x v="0"/>
    <x v="0"/>
    <n v="100"/>
    <x v="0"/>
    <n v="1"/>
    <x v="9"/>
    <n v="112.024159"/>
    <n v="0.44663399999999998"/>
    <n v="0"/>
    <n v="0"/>
    <s v="7"/>
    <s v="scale_omp_thin_job_13698.out "/>
    <s v="scale_omp_thin_thin007_2023-06-24_10-35-57.csv "/>
    <s v="e1 10000 100 100000 1 3"/>
    <n v="1002.064711"/>
    <n v="0"/>
    <n v="1002.064711"/>
    <n v="1002.064711"/>
    <x v="0"/>
  </r>
  <r>
    <x v="0"/>
    <x v="0"/>
    <n v="100"/>
    <x v="0"/>
    <n v="1"/>
    <x v="10"/>
    <n v="167.30336800000001"/>
    <n v="0.46498400000000001"/>
    <n v="0"/>
    <n v="0"/>
    <s v="7"/>
    <s v="scale_omp_thin_job_13698.out "/>
    <s v="scale_omp_thin_thin007_2023-06-24_10-35-57.csv "/>
    <s v="e1 10000 100 100000 1 2"/>
    <n v="1502.172679"/>
    <n v="0"/>
    <n v="1502.172679"/>
    <n v="1502.172679"/>
    <x v="0"/>
  </r>
  <r>
    <x v="0"/>
    <x v="0"/>
    <n v="100"/>
    <x v="0"/>
    <n v="1"/>
    <x v="11"/>
    <n v="332.90444200000002"/>
    <n v="0.446301"/>
    <n v="0"/>
    <n v="0"/>
    <s v="7"/>
    <s v="scale_omp_thin_job_13698.out "/>
    <s v="scale_omp_thin_thin007_2023-06-24_10-35-57.csv "/>
    <s v="e1 10000 100 100000 1 1"/>
    <n v="0"/>
    <n v="0"/>
    <n v="0"/>
    <n v="0"/>
    <x v="0"/>
  </r>
  <r>
    <x v="0"/>
    <x v="0"/>
    <n v="100"/>
    <x v="0"/>
    <n v="1"/>
    <x v="0"/>
    <n v="29.097639999999998"/>
    <n v="0.36297099999999999"/>
    <n v="0"/>
    <n v="0"/>
    <s v="7"/>
    <s v="scale_omp_thin_job_13698.out "/>
    <s v="scale_omp_thin_thin007_2023-06-24_10-35-57.csv "/>
    <s v="e1 10000 100 100000 1 12"/>
    <n v="252.89327399999999"/>
    <n v="0"/>
    <n v="252.89327399999999"/>
    <n v="252.89327399999999"/>
    <x v="0"/>
  </r>
  <r>
    <x v="0"/>
    <x v="0"/>
    <n v="100"/>
    <x v="0"/>
    <n v="1"/>
    <x v="1"/>
    <n v="31.392747"/>
    <n v="0.12920000000000001"/>
    <n v="0"/>
    <n v="0"/>
    <s v="7"/>
    <s v="scale_omp_thin_job_13698.out "/>
    <s v="scale_omp_thin_thin007_2023-06-24_10-35-57.csv "/>
    <s v="e1 10000 100 100000 1 11"/>
    <n v="275.140919"/>
    <n v="0"/>
    <n v="275.140919"/>
    <n v="275.140919"/>
    <x v="0"/>
  </r>
  <r>
    <x v="0"/>
    <x v="0"/>
    <n v="100"/>
    <x v="0"/>
    <n v="1"/>
    <x v="2"/>
    <n v="34.396368000000002"/>
    <n v="0.12881400000000001"/>
    <n v="0"/>
    <n v="0"/>
    <s v="7"/>
    <s v="scale_omp_thin_job_13698.out "/>
    <s v="scale_omp_thin_thin007_2023-06-24_10-35-57.csv "/>
    <s v="e1 10000 100 100000 1 10"/>
    <n v="302.41676000000001"/>
    <n v="0"/>
    <n v="302.41676000000001"/>
    <n v="302.41676000000001"/>
    <x v="0"/>
  </r>
  <r>
    <x v="0"/>
    <x v="0"/>
    <n v="100"/>
    <x v="0"/>
    <n v="1"/>
    <x v="3"/>
    <n v="38.306131000000001"/>
    <n v="0.36473100000000003"/>
    <n v="0"/>
    <n v="0"/>
    <s v="7"/>
    <s v="scale_omp_thin_job_13698.out "/>
    <s v="scale_omp_thin_thin007_2023-06-24_10-35-57.csv "/>
    <s v="e1 10000 100 100000 1 9"/>
    <n v="335.67195600000002"/>
    <n v="0"/>
    <n v="335.67195600000002"/>
    <n v="335.67195600000002"/>
    <x v="0"/>
  </r>
  <r>
    <x v="0"/>
    <x v="0"/>
    <n v="100"/>
    <x v="0"/>
    <n v="1"/>
    <x v="4"/>
    <n v="42.920217000000001"/>
    <n v="0.37557200000000002"/>
    <n v="0"/>
    <n v="0"/>
    <s v="7"/>
    <s v="scale_omp_thin_job_13698.out "/>
    <s v="scale_omp_thin_thin007_2023-06-24_10-35-57.csv "/>
    <s v="e1 10000 100 100000 1 8"/>
    <n v="377.00523399999997"/>
    <n v="0"/>
    <n v="377.00523399999997"/>
    <n v="377.00523399999997"/>
    <x v="0"/>
  </r>
  <r>
    <x v="0"/>
    <x v="0"/>
    <n v="100"/>
    <x v="0"/>
    <n v="1"/>
    <x v="5"/>
    <n v="48.836837000000003"/>
    <n v="0.36841099999999999"/>
    <n v="0"/>
    <n v="0"/>
    <s v="7"/>
    <s v="scale_omp_thin_job_13698.out "/>
    <s v="scale_omp_thin_thin007_2023-06-24_10-35-57.csv "/>
    <s v="e1 10000 100 100000 1 7"/>
    <n v="430.38827600000002"/>
    <n v="0"/>
    <n v="430.38827600000002"/>
    <n v="430.38827600000002"/>
    <x v="0"/>
  </r>
  <r>
    <x v="0"/>
    <x v="0"/>
    <n v="100"/>
    <x v="0"/>
    <n v="1"/>
    <x v="6"/>
    <n v="56.742809000000001"/>
    <n v="0.40314"/>
    <n v="0"/>
    <n v="0"/>
    <s v="7"/>
    <s v="scale_omp_thin_job_13698.out "/>
    <s v="scale_omp_thin_thin007_2023-06-24_10-35-57.csv "/>
    <s v="e1 10000 100 100000 1 6"/>
    <n v="501.94558599999999"/>
    <n v="0"/>
    <n v="501.94558599999999"/>
    <n v="501.94558599999999"/>
    <x v="0"/>
  </r>
  <r>
    <x v="0"/>
    <x v="0"/>
    <n v="100"/>
    <x v="0"/>
    <n v="1"/>
    <x v="7"/>
    <n v="67.779758999999999"/>
    <n v="0.39903300000000003"/>
    <n v="0"/>
    <n v="0"/>
    <s v="7"/>
    <s v="scale_omp_thin_job_13698.out "/>
    <s v="scale_omp_thin_thin007_2023-06-24_10-35-57.csv "/>
    <s v="e1 10000 100 100000 1 5"/>
    <n v="601.944166"/>
    <n v="0"/>
    <n v="601.944166"/>
    <n v="601.944166"/>
    <x v="0"/>
  </r>
  <r>
    <x v="0"/>
    <x v="0"/>
    <n v="100"/>
    <x v="0"/>
    <n v="1"/>
    <x v="8"/>
    <n v="84.360017999999997"/>
    <n v="0.42848000000000003"/>
    <n v="0"/>
    <n v="0"/>
    <s v="7"/>
    <s v="scale_omp_thin_job_13698.out "/>
    <s v="scale_omp_thin_thin007_2023-06-24_10-35-57.csv "/>
    <s v="e1 10000 100 100000 1 4"/>
    <n v="752.35891600000002"/>
    <n v="0"/>
    <n v="752.35891600000002"/>
    <n v="752.35891600000002"/>
    <x v="0"/>
  </r>
  <r>
    <x v="0"/>
    <x v="0"/>
    <n v="100"/>
    <x v="0"/>
    <n v="1"/>
    <x v="9"/>
    <n v="112.097984"/>
    <n v="0.46294400000000002"/>
    <n v="0"/>
    <n v="0"/>
    <s v="7"/>
    <s v="scale_omp_thin_job_13698.out "/>
    <s v="scale_omp_thin_thin007_2023-06-24_10-35-57.csv "/>
    <s v="e1 10000 100 100000 1 3"/>
    <n v="1002.064711"/>
    <n v="0"/>
    <n v="1002.064711"/>
    <n v="1002.064711"/>
    <x v="0"/>
  </r>
  <r>
    <x v="0"/>
    <x v="0"/>
    <n v="100"/>
    <x v="0"/>
    <n v="1"/>
    <x v="10"/>
    <n v="167.260705"/>
    <n v="0.40861700000000001"/>
    <n v="0"/>
    <n v="0"/>
    <s v="7"/>
    <s v="scale_omp_thin_job_13698.out "/>
    <s v="scale_omp_thin_thin007_2023-06-24_10-35-57.csv "/>
    <s v="e1 10000 100 100000 1 2"/>
    <n v="1502.172679"/>
    <n v="0"/>
    <n v="1502.172679"/>
    <n v="1502.172679"/>
    <x v="0"/>
  </r>
  <r>
    <x v="0"/>
    <x v="0"/>
    <n v="100"/>
    <x v="0"/>
    <n v="1"/>
    <x v="11"/>
    <n v="333.03682099999997"/>
    <n v="0.34398099999999998"/>
    <n v="0"/>
    <n v="0"/>
    <s v="7"/>
    <s v="scale_omp_thin_job_13698.out "/>
    <s v="scale_omp_thin_thin007_2023-06-24_10-35-57.csv "/>
    <s v="e1 10000 100 100000 1 1"/>
    <n v="0"/>
    <n v="0"/>
    <n v="0"/>
    <n v="0"/>
    <x v="0"/>
  </r>
  <r>
    <x v="0"/>
    <x v="0"/>
    <n v="100"/>
    <x v="0"/>
    <n v="1"/>
    <x v="0"/>
    <n v="29.140992000000001"/>
    <n v="0.40209099999999998"/>
    <n v="0"/>
    <n v="0"/>
    <s v="7"/>
    <s v="scale_omp_thin_job_13698.out "/>
    <s v="scale_omp_thin_thin007_2023-06-24_10-35-57.csv "/>
    <s v="e1 10000 100 100000 1 12"/>
    <n v="252.89327399999999"/>
    <n v="0"/>
    <n v="252.89327399999999"/>
    <n v="252.89327399999999"/>
    <x v="0"/>
  </r>
  <r>
    <x v="0"/>
    <x v="0"/>
    <n v="100"/>
    <x v="0"/>
    <n v="1"/>
    <x v="1"/>
    <n v="31.396343999999999"/>
    <n v="0.13023499999999999"/>
    <n v="0"/>
    <n v="0"/>
    <s v="7"/>
    <s v="scale_omp_thin_job_13698.out "/>
    <s v="scale_omp_thin_thin007_2023-06-24_10-35-57.csv "/>
    <s v="e1 10000 100 100000 1 11"/>
    <n v="275.140919"/>
    <n v="0"/>
    <n v="275.140919"/>
    <n v="275.140919"/>
    <x v="0"/>
  </r>
  <r>
    <x v="0"/>
    <x v="0"/>
    <n v="100"/>
    <x v="0"/>
    <n v="1"/>
    <x v="2"/>
    <n v="34.668998999999999"/>
    <n v="0.401254"/>
    <n v="0"/>
    <n v="0"/>
    <s v="7"/>
    <s v="scale_omp_thin_job_13698.out "/>
    <s v="scale_omp_thin_thin007_2023-06-24_10-35-57.csv "/>
    <s v="e1 10000 100 100000 1 10"/>
    <n v="302.41676000000001"/>
    <n v="0"/>
    <n v="302.41676000000001"/>
    <n v="302.41676000000001"/>
    <x v="0"/>
  </r>
  <r>
    <x v="0"/>
    <x v="0"/>
    <n v="100"/>
    <x v="0"/>
    <n v="1"/>
    <x v="3"/>
    <n v="38.317278000000002"/>
    <n v="0.36330800000000002"/>
    <n v="0"/>
    <n v="0"/>
    <s v="7"/>
    <s v="scale_omp_thin_job_13698.out "/>
    <s v="scale_omp_thin_thin007_2023-06-24_10-35-57.csv "/>
    <s v="e1 10000 100 100000 1 9"/>
    <n v="335.67195600000002"/>
    <n v="0"/>
    <n v="335.67195600000002"/>
    <n v="335.67195600000002"/>
    <x v="0"/>
  </r>
  <r>
    <x v="0"/>
    <x v="0"/>
    <n v="100"/>
    <x v="0"/>
    <n v="1"/>
    <x v="4"/>
    <n v="42.895983000000001"/>
    <n v="0.34819499999999998"/>
    <n v="0"/>
    <n v="0"/>
    <s v="7"/>
    <s v="scale_omp_thin_job_13698.out "/>
    <s v="scale_omp_thin_thin007_2023-06-24_10-35-57.csv "/>
    <s v="e1 10000 100 100000 1 8"/>
    <n v="377.00523399999997"/>
    <n v="0"/>
    <n v="377.00523399999997"/>
    <n v="377.00523399999997"/>
    <x v="0"/>
  </r>
  <r>
    <x v="0"/>
    <x v="0"/>
    <n v="100"/>
    <x v="0"/>
    <n v="1"/>
    <x v="5"/>
    <n v="48.845593000000001"/>
    <n v="0.38713900000000001"/>
    <n v="0"/>
    <n v="0"/>
    <s v="7"/>
    <s v="scale_omp_thin_job_13698.out "/>
    <s v="scale_omp_thin_thin007_2023-06-24_10-35-57.csv "/>
    <s v="e1 10000 100 100000 1 7"/>
    <n v="430.38827600000002"/>
    <n v="0"/>
    <n v="430.38827600000002"/>
    <n v="430.38827600000002"/>
    <x v="0"/>
  </r>
  <r>
    <x v="0"/>
    <x v="0"/>
    <n v="100"/>
    <x v="0"/>
    <n v="1"/>
    <x v="6"/>
    <n v="56.835616999999999"/>
    <n v="0.48734"/>
    <n v="0"/>
    <n v="0"/>
    <s v="7"/>
    <s v="scale_omp_thin_job_13698.out "/>
    <s v="scale_omp_thin_thin007_2023-06-24_10-35-57.csv "/>
    <s v="e1 10000 100 100000 1 6"/>
    <n v="501.94558599999999"/>
    <n v="0"/>
    <n v="501.94558599999999"/>
    <n v="501.94558599999999"/>
    <x v="0"/>
  </r>
  <r>
    <x v="0"/>
    <x v="0"/>
    <n v="100"/>
    <x v="0"/>
    <n v="1"/>
    <x v="7"/>
    <n v="67.755466999999996"/>
    <n v="0.36975999999999998"/>
    <n v="0"/>
    <n v="0"/>
    <s v="7"/>
    <s v="scale_omp_thin_job_13698.out "/>
    <s v="scale_omp_thin_thin007_2023-06-24_10-35-57.csv "/>
    <s v="e1 10000 100 100000 1 5"/>
    <n v="601.944166"/>
    <n v="0"/>
    <n v="601.944166"/>
    <n v="601.944166"/>
    <x v="0"/>
  </r>
  <r>
    <x v="0"/>
    <x v="0"/>
    <n v="100"/>
    <x v="0"/>
    <n v="1"/>
    <x v="8"/>
    <n v="84.360343999999998"/>
    <n v="0.37297200000000003"/>
    <n v="0"/>
    <n v="0"/>
    <s v="7"/>
    <s v="scale_omp_thin_job_13698.out "/>
    <s v="scale_omp_thin_thin007_2023-06-24_10-35-57.csv "/>
    <s v="e1 10000 100 100000 1 4"/>
    <n v="752.35891600000002"/>
    <n v="0"/>
    <n v="752.35891600000002"/>
    <n v="752.35891600000002"/>
    <x v="0"/>
  </r>
  <r>
    <x v="0"/>
    <x v="0"/>
    <n v="100"/>
    <x v="0"/>
    <n v="1"/>
    <x v="9"/>
    <n v="111.987409"/>
    <n v="0.41606199999999999"/>
    <n v="0"/>
    <n v="0"/>
    <s v="7"/>
    <s v="scale_omp_thin_job_13698.out "/>
    <s v="scale_omp_thin_thin007_2023-06-24_10-35-57.csv "/>
    <s v="e1 10000 100 100000 1 3"/>
    <n v="1002.064711"/>
    <n v="0"/>
    <n v="1002.064711"/>
    <n v="1002.064711"/>
    <x v="0"/>
  </r>
  <r>
    <x v="0"/>
    <x v="0"/>
    <n v="100"/>
    <x v="0"/>
    <n v="1"/>
    <x v="10"/>
    <n v="167.239183"/>
    <n v="0.36976999999999999"/>
    <n v="0"/>
    <n v="0"/>
    <s v="7"/>
    <s v="scale_omp_thin_job_13698.out "/>
    <s v="scale_omp_thin_thin007_2023-06-24_10-35-57.csv "/>
    <s v="e1 10000 100 100000 1 2"/>
    <n v="1502.172679"/>
    <n v="0"/>
    <n v="1502.172679"/>
    <n v="1502.172679"/>
    <x v="0"/>
  </r>
  <r>
    <x v="0"/>
    <x v="1"/>
    <n v="100"/>
    <x v="0"/>
    <n v="1"/>
    <x v="0"/>
    <n v="65.523870000000002"/>
    <n v="2.1578499999999998"/>
    <n v="0"/>
    <n v="0"/>
    <s v="0"/>
    <s v="scale_omp_thin_job_13699.out "/>
    <s v="scale_omp_thin_thin010_2023-06-24_10-37-29.csv "/>
    <s v="e1 15000 100 100000 1 12"/>
    <e v="#N/A"/>
    <e v="#N/A"/>
    <e v="#N/A"/>
    <e v="#N/A"/>
    <x v="1"/>
  </r>
  <r>
    <x v="0"/>
    <x v="1"/>
    <n v="100"/>
    <x v="0"/>
    <n v="1"/>
    <x v="1"/>
    <n v="69.861851999999999"/>
    <n v="0.81311999999999995"/>
    <n v="0"/>
    <n v="0"/>
    <s v="0"/>
    <s v="scale_omp_thin_job_13699.out "/>
    <s v="scale_omp_thin_thin010_2023-06-24_10-37-29.csv "/>
    <s v="e1 15000 100 100000 1 11"/>
    <e v="#N/A"/>
    <e v="#N/A"/>
    <e v="#N/A"/>
    <e v="#N/A"/>
    <x v="1"/>
  </r>
  <r>
    <x v="0"/>
    <x v="1"/>
    <n v="100"/>
    <x v="0"/>
    <n v="1"/>
    <x v="2"/>
    <n v="77.052029000000005"/>
    <n v="1.2570110000000001"/>
    <n v="0"/>
    <n v="0"/>
    <s v="0"/>
    <s v="scale_omp_thin_job_13699.out "/>
    <s v="scale_omp_thin_thin010_2023-06-24_10-37-29.csv "/>
    <s v="e1 15000 100 100000 1 10"/>
    <e v="#N/A"/>
    <e v="#N/A"/>
    <e v="#N/A"/>
    <e v="#N/A"/>
    <x v="1"/>
  </r>
  <r>
    <x v="0"/>
    <x v="1"/>
    <n v="100"/>
    <x v="0"/>
    <n v="1"/>
    <x v="3"/>
    <n v="85.603240999999997"/>
    <n v="1.549256"/>
    <n v="0"/>
    <n v="0"/>
    <s v="0"/>
    <s v="scale_omp_thin_job_13699.out "/>
    <s v="scale_omp_thin_thin010_2023-06-24_10-37-29.csv "/>
    <s v="e1 15000 100 100000 1 9"/>
    <e v="#N/A"/>
    <e v="#N/A"/>
    <e v="#N/A"/>
    <e v="#N/A"/>
    <x v="1"/>
  </r>
  <r>
    <x v="0"/>
    <x v="1"/>
    <n v="100"/>
    <x v="0"/>
    <n v="1"/>
    <x v="4"/>
    <n v="96.174581000000003"/>
    <n v="1.782092"/>
    <n v="0"/>
    <n v="0"/>
    <s v="0"/>
    <s v="scale_omp_thin_job_13699.out "/>
    <s v="scale_omp_thin_thin010_2023-06-24_10-37-29.csv "/>
    <s v="e1 15000 100 100000 1 8"/>
    <e v="#N/A"/>
    <e v="#N/A"/>
    <e v="#N/A"/>
    <e v="#N/A"/>
    <x v="1"/>
  </r>
  <r>
    <x v="0"/>
    <x v="1"/>
    <n v="100"/>
    <x v="0"/>
    <n v="1"/>
    <x v="5"/>
    <n v="109.22713299999999"/>
    <n v="1.4360299999999999"/>
    <n v="0"/>
    <n v="0"/>
    <s v="0"/>
    <s v="scale_omp_thin_job_13699.out "/>
    <s v="scale_omp_thin_thin010_2023-06-24_10-37-29.csv "/>
    <s v="e1 15000 100 100000 1 7"/>
    <e v="#N/A"/>
    <e v="#N/A"/>
    <e v="#N/A"/>
    <e v="#N/A"/>
    <x v="1"/>
  </r>
  <r>
    <x v="0"/>
    <x v="1"/>
    <n v="100"/>
    <x v="0"/>
    <n v="1"/>
    <x v="6"/>
    <n v="127.697052"/>
    <n v="2.2016830000000001"/>
    <n v="0"/>
    <n v="0"/>
    <s v="0"/>
    <s v="scale_omp_thin_job_13699.out "/>
    <s v="scale_omp_thin_thin010_2023-06-24_10-37-29.csv "/>
    <s v="e1 15000 100 100000 1 6"/>
    <e v="#N/A"/>
    <e v="#N/A"/>
    <e v="#N/A"/>
    <e v="#N/A"/>
    <x v="1"/>
  </r>
  <r>
    <x v="0"/>
    <x v="1"/>
    <n v="100"/>
    <x v="0"/>
    <n v="1"/>
    <x v="7"/>
    <n v="151.67859999999999"/>
    <n v="1.3776729999999999"/>
    <n v="0"/>
    <n v="0"/>
    <s v="0"/>
    <s v="scale_omp_thin_job_13699.out "/>
    <s v="scale_omp_thin_thin010_2023-06-24_10-37-29.csv "/>
    <s v="e1 15000 100 100000 1 5"/>
    <e v="#N/A"/>
    <e v="#N/A"/>
    <e v="#N/A"/>
    <e v="#N/A"/>
    <x v="1"/>
  </r>
  <r>
    <x v="0"/>
    <x v="1"/>
    <n v="100"/>
    <x v="0"/>
    <n v="1"/>
    <x v="8"/>
    <n v="188.713234"/>
    <n v="1.088751"/>
    <n v="0"/>
    <n v="0"/>
    <s v="0"/>
    <s v="scale_omp_thin_job_13699.out "/>
    <s v="scale_omp_thin_thin010_2023-06-24_10-37-29.csv "/>
    <s v="e1 15000 100 100000 1 4"/>
    <e v="#N/A"/>
    <e v="#N/A"/>
    <e v="#N/A"/>
    <e v="#N/A"/>
    <x v="1"/>
  </r>
  <r>
    <x v="0"/>
    <x v="1"/>
    <n v="100"/>
    <x v="0"/>
    <n v="1"/>
    <x v="9"/>
    <n v="250.59661700000001"/>
    <n v="0.78027899999999994"/>
    <n v="0"/>
    <n v="0"/>
    <s v="0"/>
    <s v="scale_omp_thin_job_13699.out "/>
    <s v="scale_omp_thin_thin010_2023-06-24_10-37-29.csv "/>
    <s v="e1 15000 100 100000 1 3"/>
    <e v="#N/A"/>
    <e v="#N/A"/>
    <e v="#N/A"/>
    <e v="#N/A"/>
    <x v="1"/>
  </r>
  <r>
    <x v="0"/>
    <x v="1"/>
    <n v="100"/>
    <x v="0"/>
    <n v="1"/>
    <x v="10"/>
    <n v="375.21557799999999"/>
    <n v="1.0286900000000001"/>
    <n v="0"/>
    <n v="0"/>
    <s v="0"/>
    <s v="scale_omp_thin_job_13699.out "/>
    <s v="scale_omp_thin_thin010_2023-06-24_10-37-29.csv "/>
    <s v="e1 15000 100 100000 1 2"/>
    <e v="#N/A"/>
    <e v="#N/A"/>
    <e v="#N/A"/>
    <e v="#N/A"/>
    <x v="1"/>
  </r>
  <r>
    <x v="0"/>
    <x v="1"/>
    <n v="100"/>
    <x v="0"/>
    <n v="1"/>
    <x v="11"/>
    <n v="749.07992400000001"/>
    <n v="1.1419550000000001"/>
    <n v="0"/>
    <n v="0"/>
    <s v="0"/>
    <s v="scale_omp_thin_job_13699.out "/>
    <s v="scale_omp_thin_thin010_2023-06-24_10-37-29.csv "/>
    <s v="e1 15000 100 100000 1 1"/>
    <e v="#N/A"/>
    <e v="#N/A"/>
    <e v="#N/A"/>
    <e v="#N/A"/>
    <x v="1"/>
  </r>
  <r>
    <x v="0"/>
    <x v="1"/>
    <n v="100"/>
    <x v="0"/>
    <n v="1"/>
    <x v="0"/>
    <n v="64.598325000000003"/>
    <n v="1.189371"/>
    <n v="0"/>
    <n v="0"/>
    <s v="0"/>
    <s v="scale_omp_thin_job_13699.out "/>
    <s v="scale_omp_thin_thin010_2023-06-24_10-37-29.csv "/>
    <s v="e1 15000 100 100000 1 12"/>
    <e v="#N/A"/>
    <e v="#N/A"/>
    <e v="#N/A"/>
    <e v="#N/A"/>
    <x v="1"/>
  </r>
  <r>
    <x v="0"/>
    <x v="1"/>
    <n v="100"/>
    <x v="0"/>
    <n v="1"/>
    <x v="1"/>
    <n v="69.657259999999994"/>
    <n v="0.66671899999999995"/>
    <n v="0"/>
    <n v="0"/>
    <s v="0"/>
    <s v="scale_omp_thin_job_13699.out "/>
    <s v="scale_omp_thin_thin010_2023-06-24_10-37-29.csv "/>
    <s v="e1 15000 100 100000 1 11"/>
    <e v="#N/A"/>
    <e v="#N/A"/>
    <e v="#N/A"/>
    <e v="#N/A"/>
    <x v="1"/>
  </r>
  <r>
    <x v="0"/>
    <x v="1"/>
    <n v="100"/>
    <x v="0"/>
    <n v="1"/>
    <x v="2"/>
    <n v="76.552947000000003"/>
    <n v="0.73268599999999995"/>
    <n v="0"/>
    <n v="0"/>
    <s v="0"/>
    <s v="scale_omp_thin_job_13699.out "/>
    <s v="scale_omp_thin_thin010_2023-06-24_10-37-29.csv "/>
    <s v="e1 15000 100 100000 1 10"/>
    <e v="#N/A"/>
    <e v="#N/A"/>
    <e v="#N/A"/>
    <e v="#N/A"/>
    <x v="1"/>
  </r>
  <r>
    <x v="0"/>
    <x v="1"/>
    <n v="100"/>
    <x v="0"/>
    <n v="1"/>
    <x v="3"/>
    <n v="84.859596999999994"/>
    <n v="0.79839400000000005"/>
    <n v="0"/>
    <n v="0"/>
    <s v="0"/>
    <s v="scale_omp_thin_job_13699.out "/>
    <s v="scale_omp_thin_thin010_2023-06-24_10-37-29.csv "/>
    <s v="e1 15000 100 100000 1 9"/>
    <e v="#N/A"/>
    <e v="#N/A"/>
    <e v="#N/A"/>
    <e v="#N/A"/>
    <x v="1"/>
  </r>
  <r>
    <x v="0"/>
    <x v="1"/>
    <n v="100"/>
    <x v="0"/>
    <n v="1"/>
    <x v="4"/>
    <n v="95.055944999999994"/>
    <n v="0.69694299999999998"/>
    <n v="0"/>
    <n v="0"/>
    <s v="0"/>
    <s v="scale_omp_thin_job_13699.out "/>
    <s v="scale_omp_thin_thin010_2023-06-24_10-37-29.csv "/>
    <s v="e1 15000 100 100000 1 8"/>
    <e v="#N/A"/>
    <e v="#N/A"/>
    <e v="#N/A"/>
    <e v="#N/A"/>
    <x v="1"/>
  </r>
  <r>
    <x v="0"/>
    <x v="1"/>
    <n v="100"/>
    <x v="0"/>
    <n v="1"/>
    <x v="5"/>
    <n v="108.38856699999999"/>
    <n v="0.70273099999999999"/>
    <n v="0"/>
    <n v="0"/>
    <s v="0"/>
    <s v="scale_omp_thin_job_13699.out "/>
    <s v="scale_omp_thin_thin010_2023-06-24_10-37-29.csv "/>
    <s v="e1 15000 100 100000 1 7"/>
    <e v="#N/A"/>
    <e v="#N/A"/>
    <e v="#N/A"/>
    <e v="#N/A"/>
    <x v="1"/>
  </r>
  <r>
    <x v="0"/>
    <x v="1"/>
    <n v="100"/>
    <x v="0"/>
    <n v="1"/>
    <x v="6"/>
    <n v="126.16286599999999"/>
    <n v="0.70784400000000003"/>
    <n v="0"/>
    <n v="0"/>
    <s v="0"/>
    <s v="scale_omp_thin_job_13699.out "/>
    <s v="scale_omp_thin_thin010_2023-06-24_10-37-29.csv "/>
    <s v="e1 15000 100 100000 1 6"/>
    <e v="#N/A"/>
    <e v="#N/A"/>
    <e v="#N/A"/>
    <e v="#N/A"/>
    <x v="1"/>
  </r>
  <r>
    <x v="0"/>
    <x v="1"/>
    <n v="100"/>
    <x v="0"/>
    <n v="1"/>
    <x v="7"/>
    <n v="151.02828600000001"/>
    <n v="0.75267899999999999"/>
    <n v="0"/>
    <n v="0"/>
    <s v="0"/>
    <s v="scale_omp_thin_job_13699.out "/>
    <s v="scale_omp_thin_thin010_2023-06-24_10-37-29.csv "/>
    <s v="e1 15000 100 100000 1 5"/>
    <e v="#N/A"/>
    <e v="#N/A"/>
    <e v="#N/A"/>
    <e v="#N/A"/>
    <x v="1"/>
  </r>
  <r>
    <x v="0"/>
    <x v="1"/>
    <n v="100"/>
    <x v="0"/>
    <n v="1"/>
    <x v="8"/>
    <n v="188.34840500000001"/>
    <n v="0.75183199999999994"/>
    <n v="0"/>
    <n v="0"/>
    <s v="0"/>
    <s v="scale_omp_thin_job_13699.out "/>
    <s v="scale_omp_thin_thin010_2023-06-24_10-37-29.csv "/>
    <s v="e1 15000 100 100000 1 4"/>
    <e v="#N/A"/>
    <e v="#N/A"/>
    <e v="#N/A"/>
    <e v="#N/A"/>
    <x v="1"/>
  </r>
  <r>
    <x v="0"/>
    <x v="1"/>
    <n v="100"/>
    <x v="0"/>
    <n v="1"/>
    <x v="9"/>
    <n v="250.69009600000001"/>
    <n v="0.960538"/>
    <n v="0"/>
    <n v="0"/>
    <s v="0"/>
    <s v="scale_omp_thin_job_13699.out "/>
    <s v="scale_omp_thin_thin010_2023-06-24_10-37-29.csv "/>
    <s v="e1 15000 100 100000 1 3"/>
    <e v="#N/A"/>
    <e v="#N/A"/>
    <e v="#N/A"/>
    <e v="#N/A"/>
    <x v="1"/>
  </r>
  <r>
    <x v="0"/>
    <x v="1"/>
    <n v="100"/>
    <x v="0"/>
    <n v="1"/>
    <x v="10"/>
    <n v="374.90441700000002"/>
    <n v="0.74304999999999999"/>
    <n v="0"/>
    <n v="0"/>
    <s v="0"/>
    <s v="scale_omp_thin_job_13699.out "/>
    <s v="scale_omp_thin_thin010_2023-06-24_10-37-29.csv "/>
    <s v="e1 15000 100 100000 1 2"/>
    <e v="#N/A"/>
    <e v="#N/A"/>
    <e v="#N/A"/>
    <e v="#N/A"/>
    <x v="1"/>
  </r>
  <r>
    <x v="0"/>
    <x v="1"/>
    <n v="100"/>
    <x v="0"/>
    <n v="1"/>
    <x v="11"/>
    <n v="748.39723600000002"/>
    <n v="0.66292099999999998"/>
    <n v="0"/>
    <n v="0"/>
    <s v="0"/>
    <s v="scale_omp_thin_job_13699.out "/>
    <s v="scale_omp_thin_thin010_2023-06-24_10-37-29.csv "/>
    <s v="e1 15000 100 100000 1 1"/>
    <e v="#N/A"/>
    <e v="#N/A"/>
    <e v="#N/A"/>
    <e v="#N/A"/>
    <x v="1"/>
  </r>
  <r>
    <x v="0"/>
    <x v="1"/>
    <n v="100"/>
    <x v="0"/>
    <n v="1"/>
    <x v="0"/>
    <n v="64.136187000000007"/>
    <n v="0.67710599999999999"/>
    <n v="0"/>
    <n v="0"/>
    <s v="0"/>
    <s v="scale_omp_thin_job_13699.out "/>
    <s v="scale_omp_thin_thin010_2023-06-24_10-37-29.csv "/>
    <s v="e1 15000 100 100000 1 12"/>
    <e v="#N/A"/>
    <e v="#N/A"/>
    <e v="#N/A"/>
    <e v="#N/A"/>
    <x v="1"/>
  </r>
  <r>
    <x v="0"/>
    <x v="1"/>
    <n v="100"/>
    <x v="0"/>
    <n v="1"/>
    <x v="1"/>
    <n v="69.852655999999996"/>
    <n v="0.84177800000000003"/>
    <n v="0"/>
    <n v="0"/>
    <s v="0"/>
    <s v="scale_omp_thin_job_13699.out "/>
    <s v="scale_omp_thin_thin010_2023-06-24_10-37-29.csv "/>
    <s v="e1 15000 100 100000 1 11"/>
    <e v="#N/A"/>
    <e v="#N/A"/>
    <e v="#N/A"/>
    <e v="#N/A"/>
    <x v="1"/>
  </r>
  <r>
    <x v="0"/>
    <x v="1"/>
    <n v="100"/>
    <x v="0"/>
    <n v="1"/>
    <x v="2"/>
    <n v="76.577681999999996"/>
    <n v="0.84614500000000004"/>
    <n v="0"/>
    <n v="0"/>
    <s v="0"/>
    <s v="scale_omp_thin_job_13699.out "/>
    <s v="scale_omp_thin_thin010_2023-06-24_10-37-29.csv "/>
    <s v="e1 15000 100 100000 1 10"/>
    <e v="#N/A"/>
    <e v="#N/A"/>
    <e v="#N/A"/>
    <e v="#N/A"/>
    <x v="1"/>
  </r>
  <r>
    <x v="0"/>
    <x v="1"/>
    <n v="100"/>
    <x v="0"/>
    <n v="1"/>
    <x v="3"/>
    <n v="84.768022999999999"/>
    <n v="0.731962"/>
    <n v="0"/>
    <n v="0"/>
    <s v="0"/>
    <s v="scale_omp_thin_job_13699.out "/>
    <s v="scale_omp_thin_thin010_2023-06-24_10-37-29.csv "/>
    <s v="e1 15000 100 100000 1 9"/>
    <e v="#N/A"/>
    <e v="#N/A"/>
    <e v="#N/A"/>
    <e v="#N/A"/>
    <x v="1"/>
  </r>
  <r>
    <x v="0"/>
    <x v="1"/>
    <n v="100"/>
    <x v="0"/>
    <n v="1"/>
    <x v="4"/>
    <n v="95.153807"/>
    <n v="0.809029"/>
    <n v="0"/>
    <n v="0"/>
    <s v="0"/>
    <s v="scale_omp_thin_job_13699.out "/>
    <s v="scale_omp_thin_thin010_2023-06-24_10-37-29.csv "/>
    <s v="e1 15000 100 100000 1 8"/>
    <e v="#N/A"/>
    <e v="#N/A"/>
    <e v="#N/A"/>
    <e v="#N/A"/>
    <x v="1"/>
  </r>
  <r>
    <x v="0"/>
    <x v="1"/>
    <n v="100"/>
    <x v="0"/>
    <n v="1"/>
    <x v="5"/>
    <n v="108.476727"/>
    <n v="0.78732800000000003"/>
    <n v="0"/>
    <n v="0"/>
    <s v="0"/>
    <s v="scale_omp_thin_job_13699.out "/>
    <s v="scale_omp_thin_thin010_2023-06-24_10-37-29.csv "/>
    <s v="e1 15000 100 100000 1 7"/>
    <e v="#N/A"/>
    <e v="#N/A"/>
    <e v="#N/A"/>
    <e v="#N/A"/>
    <x v="1"/>
  </r>
  <r>
    <x v="0"/>
    <x v="1"/>
    <n v="100"/>
    <x v="0"/>
    <n v="1"/>
    <x v="6"/>
    <n v="126.20237299999999"/>
    <n v="0.78670899999999999"/>
    <n v="0"/>
    <n v="0"/>
    <s v="0"/>
    <s v="scale_omp_thin_job_13699.out "/>
    <s v="scale_omp_thin_thin010_2023-06-24_10-37-29.csv "/>
    <s v="e1 15000 100 100000 1 6"/>
    <e v="#N/A"/>
    <e v="#N/A"/>
    <e v="#N/A"/>
    <e v="#N/A"/>
    <x v="1"/>
  </r>
  <r>
    <x v="0"/>
    <x v="1"/>
    <n v="100"/>
    <x v="0"/>
    <n v="1"/>
    <x v="7"/>
    <n v="150.984205"/>
    <n v="0.72940400000000005"/>
    <n v="0"/>
    <n v="0"/>
    <s v="0"/>
    <s v="scale_omp_thin_job_13699.out "/>
    <s v="scale_omp_thin_thin010_2023-06-24_10-37-29.csv "/>
    <s v="e1 15000 100 100000 1 5"/>
    <e v="#N/A"/>
    <e v="#N/A"/>
    <e v="#N/A"/>
    <e v="#N/A"/>
    <x v="1"/>
  </r>
  <r>
    <x v="0"/>
    <x v="1"/>
    <n v="100"/>
    <x v="0"/>
    <n v="1"/>
    <x v="8"/>
    <n v="188.44654"/>
    <n v="0.797149"/>
    <n v="0"/>
    <n v="0"/>
    <s v="0"/>
    <s v="scale_omp_thin_job_13699.out "/>
    <s v="scale_omp_thin_thin010_2023-06-24_10-37-29.csv "/>
    <s v="e1 15000 100 100000 1 4"/>
    <e v="#N/A"/>
    <e v="#N/A"/>
    <e v="#N/A"/>
    <e v="#N/A"/>
    <x v="1"/>
  </r>
  <r>
    <x v="0"/>
    <x v="1"/>
    <n v="100"/>
    <x v="0"/>
    <n v="1"/>
    <x v="9"/>
    <n v="250.46840499999999"/>
    <n v="0.71931599999999996"/>
    <n v="0"/>
    <n v="0"/>
    <s v="0"/>
    <s v="scale_omp_thin_job_13699.out "/>
    <s v="scale_omp_thin_thin010_2023-06-24_10-37-29.csv "/>
    <s v="e1 15000 100 100000 1 3"/>
    <e v="#N/A"/>
    <e v="#N/A"/>
    <e v="#N/A"/>
    <e v="#N/A"/>
    <x v="1"/>
  </r>
  <r>
    <x v="0"/>
    <x v="1"/>
    <n v="100"/>
    <x v="0"/>
    <n v="1"/>
    <x v="10"/>
    <n v="374.85055199999999"/>
    <n v="0.77486100000000002"/>
    <n v="0"/>
    <n v="0"/>
    <s v="0"/>
    <s v="scale_omp_thin_job_13699.out "/>
    <s v="scale_omp_thin_thin010_2023-06-24_10-37-29.csv "/>
    <s v="e1 15000 100 100000 1 2"/>
    <e v="#N/A"/>
    <e v="#N/A"/>
    <e v="#N/A"/>
    <e v="#N/A"/>
    <x v="1"/>
  </r>
  <r>
    <x v="0"/>
    <x v="1"/>
    <n v="100"/>
    <x v="0"/>
    <n v="1"/>
    <x v="11"/>
    <n v="748.42715199999998"/>
    <n v="0.76492899999999997"/>
    <n v="0"/>
    <n v="0"/>
    <s v="0"/>
    <s v="scale_omp_thin_job_13699.out "/>
    <s v="scale_omp_thin_thin010_2023-06-24_10-37-29.csv "/>
    <s v="e1 15000 100 100000 1 1"/>
    <e v="#N/A"/>
    <e v="#N/A"/>
    <e v="#N/A"/>
    <e v="#N/A"/>
    <x v="1"/>
  </r>
  <r>
    <x v="0"/>
    <x v="1"/>
    <n v="100"/>
    <x v="0"/>
    <n v="1"/>
    <x v="0"/>
    <n v="64.204314999999994"/>
    <n v="0.74356999999999995"/>
    <n v="0"/>
    <n v="0"/>
    <s v="0"/>
    <s v="scale_omp_thin_job_13699.out "/>
    <s v="scale_omp_thin_thin010_2023-06-24_10-37-29.csv "/>
    <s v="e1 15000 100 100000 1 12"/>
    <e v="#N/A"/>
    <e v="#N/A"/>
    <e v="#N/A"/>
    <e v="#N/A"/>
    <x v="1"/>
  </r>
  <r>
    <x v="0"/>
    <x v="1"/>
    <n v="100"/>
    <x v="0"/>
    <n v="1"/>
    <x v="1"/>
    <n v="69.676841999999994"/>
    <n v="0.64323300000000005"/>
    <n v="0"/>
    <n v="0"/>
    <s v="0"/>
    <s v="scale_omp_thin_job_13699.out "/>
    <s v="scale_omp_thin_thin010_2023-06-24_10-37-29.csv "/>
    <s v="e1 15000 100 100000 1 11"/>
    <e v="#N/A"/>
    <e v="#N/A"/>
    <e v="#N/A"/>
    <e v="#N/A"/>
    <x v="1"/>
  </r>
  <r>
    <x v="0"/>
    <x v="2"/>
    <n v="100"/>
    <x v="0"/>
    <n v="1"/>
    <x v="0"/>
    <n v="113.977045"/>
    <n v="2.348061"/>
    <n v="0"/>
    <n v="0"/>
    <s v="8"/>
    <s v="scale_omp_thin_job_13700.out "/>
    <s v="scale_omp_thin_thin008_2023-06-24_10-37-47.csv "/>
    <s v="e1 20000 100 100000 1 12"/>
    <e v="#N/A"/>
    <e v="#N/A"/>
    <e v="#N/A"/>
    <e v="#N/A"/>
    <x v="1"/>
  </r>
  <r>
    <x v="0"/>
    <x v="2"/>
    <n v="100"/>
    <x v="0"/>
    <n v="1"/>
    <x v="1"/>
    <n v="123.016311"/>
    <n v="1.3182849999999999"/>
    <n v="0"/>
    <n v="0"/>
    <s v="8"/>
    <s v="scale_omp_thin_job_13700.out "/>
    <s v="scale_omp_thin_thin008_2023-06-24_10-37-47.csv "/>
    <s v="e1 20000 100 100000 1 11"/>
    <e v="#N/A"/>
    <e v="#N/A"/>
    <e v="#N/A"/>
    <e v="#N/A"/>
    <x v="1"/>
  </r>
  <r>
    <x v="0"/>
    <x v="2"/>
    <n v="100"/>
    <x v="0"/>
    <n v="1"/>
    <x v="2"/>
    <n v="135.92870500000001"/>
    <n v="2.1220729999999999"/>
    <n v="0"/>
    <n v="0"/>
    <s v="8"/>
    <s v="scale_omp_thin_job_13700.out "/>
    <s v="scale_omp_thin_thin008_2023-06-24_10-37-47.csv "/>
    <s v="e1 20000 100 100000 1 10"/>
    <e v="#N/A"/>
    <e v="#N/A"/>
    <e v="#N/A"/>
    <e v="#N/A"/>
    <x v="1"/>
  </r>
  <r>
    <x v="0"/>
    <x v="2"/>
    <n v="100"/>
    <x v="0"/>
    <n v="1"/>
    <x v="3"/>
    <n v="150.40555499999999"/>
    <n v="1.9738629999999999"/>
    <n v="0"/>
    <n v="0"/>
    <s v="8"/>
    <s v="scale_omp_thin_job_13700.out "/>
    <s v="scale_omp_thin_thin008_2023-06-24_10-37-47.csv "/>
    <s v="e1 20000 100 100000 1 9"/>
    <e v="#N/A"/>
    <e v="#N/A"/>
    <e v="#N/A"/>
    <e v="#N/A"/>
    <x v="1"/>
  </r>
  <r>
    <x v="0"/>
    <x v="2"/>
    <n v="100"/>
    <x v="0"/>
    <n v="1"/>
    <x v="4"/>
    <n v="168.267413"/>
    <n v="1.5149049999999999"/>
    <n v="0"/>
    <n v="0"/>
    <s v="8"/>
    <s v="scale_omp_thin_job_13700.out "/>
    <s v="scale_omp_thin_thin008_2023-06-24_10-37-47.csv "/>
    <s v="e1 20000 100 100000 1 8"/>
    <e v="#N/A"/>
    <e v="#N/A"/>
    <e v="#N/A"/>
    <e v="#N/A"/>
    <x v="1"/>
  </r>
  <r>
    <x v="0"/>
    <x v="2"/>
    <n v="100"/>
    <x v="0"/>
    <n v="1"/>
    <x v="5"/>
    <n v="193.13430500000001"/>
    <n v="2.640209"/>
    <n v="0"/>
    <n v="0"/>
    <s v="8"/>
    <s v="scale_omp_thin_job_13700.out "/>
    <s v="scale_omp_thin_thin008_2023-06-24_10-37-47.csv "/>
    <s v="e1 20000 100 100000 1 7"/>
    <e v="#N/A"/>
    <e v="#N/A"/>
    <e v="#N/A"/>
    <e v="#N/A"/>
    <x v="1"/>
  </r>
  <r>
    <x v="0"/>
    <x v="2"/>
    <n v="100"/>
    <x v="0"/>
    <n v="1"/>
    <x v="6"/>
    <n v="223.452358"/>
    <n v="1.6248689999999999"/>
    <n v="0"/>
    <n v="0"/>
    <s v="8"/>
    <s v="scale_omp_thin_job_13700.out "/>
    <s v="scale_omp_thin_thin008_2023-06-24_10-37-47.csv "/>
    <s v="e1 20000 100 100000 1 6"/>
    <e v="#N/A"/>
    <e v="#N/A"/>
    <e v="#N/A"/>
    <e v="#N/A"/>
    <x v="1"/>
  </r>
  <r>
    <x v="0"/>
    <x v="2"/>
    <n v="100"/>
    <x v="0"/>
    <n v="1"/>
    <x v="7"/>
    <n v="267.86783000000003"/>
    <n v="1.738375"/>
    <n v="0"/>
    <n v="0"/>
    <s v="8"/>
    <s v="scale_omp_thin_job_13700.out "/>
    <s v="scale_omp_thin_thin008_2023-06-24_10-37-47.csv "/>
    <s v="e1 20000 100 100000 1 5"/>
    <e v="#N/A"/>
    <e v="#N/A"/>
    <e v="#N/A"/>
    <e v="#N/A"/>
    <x v="1"/>
  </r>
  <r>
    <x v="0"/>
    <x v="2"/>
    <n v="100"/>
    <x v="0"/>
    <n v="1"/>
    <x v="8"/>
    <n v="334.08202499999999"/>
    <n v="1.996192"/>
    <n v="0"/>
    <n v="0"/>
    <s v="8"/>
    <s v="scale_omp_thin_job_13700.out "/>
    <s v="scale_omp_thin_thin008_2023-06-24_10-37-47.csv "/>
    <s v="e1 20000 100 100000 1 4"/>
    <e v="#N/A"/>
    <e v="#N/A"/>
    <e v="#N/A"/>
    <e v="#N/A"/>
    <x v="1"/>
  </r>
  <r>
    <x v="0"/>
    <x v="2"/>
    <n v="100"/>
    <x v="0"/>
    <n v="1"/>
    <x v="9"/>
    <n v="445.53634"/>
    <n v="3.0577169999999998"/>
    <n v="0"/>
    <n v="0"/>
    <s v="8"/>
    <s v="scale_omp_thin_job_13700.out "/>
    <s v="scale_omp_thin_thin008_2023-06-24_10-37-47.csv "/>
    <s v="e1 20000 100 100000 1 3"/>
    <e v="#N/A"/>
    <e v="#N/A"/>
    <e v="#N/A"/>
    <e v="#N/A"/>
    <x v="1"/>
  </r>
  <r>
    <x v="0"/>
    <x v="2"/>
    <n v="100"/>
    <x v="0"/>
    <n v="1"/>
    <x v="10"/>
    <n v="666.29515000000004"/>
    <n v="2.614268"/>
    <n v="0"/>
    <n v="0"/>
    <s v="8"/>
    <s v="scale_omp_thin_job_13700.out "/>
    <s v="scale_omp_thin_thin008_2023-06-24_10-37-47.csv "/>
    <s v="e1 20000 100 100000 1 2"/>
    <e v="#N/A"/>
    <e v="#N/A"/>
    <e v="#N/A"/>
    <e v="#N/A"/>
    <x v="1"/>
  </r>
  <r>
    <x v="0"/>
    <x v="2"/>
    <n v="100"/>
    <x v="0"/>
    <n v="1"/>
    <x v="11"/>
    <n v="1328.0796809999999"/>
    <n v="0.97963900000000004"/>
    <n v="0"/>
    <n v="0"/>
    <s v="8"/>
    <s v="scale_omp_thin_job_13700.out "/>
    <s v="scale_omp_thin_thin008_2023-06-24_10-37-47.csv "/>
    <s v="e1 20000 100 100000 1 1"/>
    <e v="#N/A"/>
    <e v="#N/A"/>
    <e v="#N/A"/>
    <e v="#N/A"/>
    <x v="1"/>
  </r>
  <r>
    <x v="0"/>
    <x v="2"/>
    <n v="100"/>
    <x v="0"/>
    <n v="1"/>
    <x v="0"/>
    <n v="112.728909"/>
    <n v="0.95873699999999995"/>
    <n v="0"/>
    <n v="0"/>
    <s v="8"/>
    <s v="scale_omp_thin_job_13700.out "/>
    <s v="scale_omp_thin_thin008_2023-06-24_10-37-47.csv "/>
    <s v="e1 20000 100 100000 1 12"/>
    <e v="#N/A"/>
    <e v="#N/A"/>
    <e v="#N/A"/>
    <e v="#N/A"/>
    <x v="1"/>
  </r>
  <r>
    <x v="0"/>
    <x v="2"/>
    <n v="100"/>
    <x v="0"/>
    <n v="1"/>
    <x v="1"/>
    <n v="122.829983"/>
    <n v="1.100034"/>
    <n v="0"/>
    <n v="0"/>
    <s v="8"/>
    <s v="scale_omp_thin_job_13700.out "/>
    <s v="scale_omp_thin_thin008_2023-06-24_10-37-47.csv "/>
    <s v="e1 20000 100 100000 1 11"/>
    <e v="#N/A"/>
    <e v="#N/A"/>
    <e v="#N/A"/>
    <e v="#N/A"/>
    <x v="1"/>
  </r>
  <r>
    <x v="0"/>
    <x v="2"/>
    <n v="100"/>
    <x v="0"/>
    <n v="1"/>
    <x v="2"/>
    <n v="134.62905699999999"/>
    <n v="0.95239600000000002"/>
    <n v="0"/>
    <n v="0"/>
    <s v="8"/>
    <s v="scale_omp_thin_job_13700.out "/>
    <s v="scale_omp_thin_thin008_2023-06-24_10-37-47.csv "/>
    <s v="e1 20000 100 100000 1 10"/>
    <e v="#N/A"/>
    <e v="#N/A"/>
    <e v="#N/A"/>
    <e v="#N/A"/>
    <x v="1"/>
  </r>
  <r>
    <x v="0"/>
    <x v="2"/>
    <n v="100"/>
    <x v="0"/>
    <n v="1"/>
    <x v="3"/>
    <n v="149.52132900000001"/>
    <n v="1.0707340000000001"/>
    <n v="0"/>
    <n v="0"/>
    <s v="8"/>
    <s v="scale_omp_thin_job_13700.out "/>
    <s v="scale_omp_thin_thin008_2023-06-24_10-37-47.csv "/>
    <s v="e1 20000 100 100000 1 9"/>
    <e v="#N/A"/>
    <e v="#N/A"/>
    <e v="#N/A"/>
    <e v="#N/A"/>
    <x v="1"/>
  </r>
  <r>
    <x v="0"/>
    <x v="2"/>
    <n v="100"/>
    <x v="0"/>
    <n v="1"/>
    <x v="4"/>
    <n v="167.720932"/>
    <n v="1.014481"/>
    <n v="0"/>
    <n v="0"/>
    <s v="8"/>
    <s v="scale_omp_thin_job_13700.out "/>
    <s v="scale_omp_thin_thin008_2023-06-24_10-37-47.csv "/>
    <s v="e1 20000 100 100000 1 8"/>
    <e v="#N/A"/>
    <e v="#N/A"/>
    <e v="#N/A"/>
    <e v="#N/A"/>
    <x v="1"/>
  </r>
  <r>
    <x v="0"/>
    <x v="2"/>
    <n v="100"/>
    <x v="0"/>
    <n v="1"/>
    <x v="5"/>
    <n v="191.373783"/>
    <n v="1.032297"/>
    <n v="0"/>
    <n v="0"/>
    <s v="8"/>
    <s v="scale_omp_thin_job_13700.out "/>
    <s v="scale_omp_thin_thin008_2023-06-24_10-37-47.csv "/>
    <s v="e1 20000 100 100000 1 7"/>
    <e v="#N/A"/>
    <e v="#N/A"/>
    <e v="#N/A"/>
    <e v="#N/A"/>
    <x v="1"/>
  </r>
  <r>
    <x v="0"/>
    <x v="2"/>
    <n v="100"/>
    <x v="0"/>
    <n v="1"/>
    <x v="6"/>
    <n v="223.00014400000001"/>
    <n v="1.0564530000000001"/>
    <n v="0"/>
    <n v="0"/>
    <s v="8"/>
    <s v="scale_omp_thin_job_13700.out "/>
    <s v="scale_omp_thin_thin008_2023-06-24_10-37-47.csv "/>
    <s v="e1 20000 100 100000 1 6"/>
    <e v="#N/A"/>
    <e v="#N/A"/>
    <e v="#N/A"/>
    <e v="#N/A"/>
    <x v="1"/>
  </r>
  <r>
    <x v="0"/>
    <x v="2"/>
    <n v="100"/>
    <x v="0"/>
    <n v="1"/>
    <x v="7"/>
    <n v="267.03686199999999"/>
    <n v="1.0794729999999999"/>
    <n v="0"/>
    <n v="0"/>
    <s v="8"/>
    <s v="scale_omp_thin_job_13700.out "/>
    <s v="scale_omp_thin_thin008_2023-06-24_10-37-47.csv "/>
    <s v="e1 20000 100 100000 1 5"/>
    <e v="#N/A"/>
    <e v="#N/A"/>
    <e v="#N/A"/>
    <e v="#N/A"/>
    <x v="1"/>
  </r>
  <r>
    <x v="0"/>
    <x v="2"/>
    <n v="100"/>
    <x v="0"/>
    <n v="1"/>
    <x v="8"/>
    <n v="333.18378100000001"/>
    <n v="0.95845499999999995"/>
    <n v="0"/>
    <n v="0"/>
    <s v="8"/>
    <s v="scale_omp_thin_job_13700.out "/>
    <s v="scale_omp_thin_thin008_2023-06-24_10-37-47.csv "/>
    <s v="e1 20000 100 100000 1 4"/>
    <e v="#N/A"/>
    <e v="#N/A"/>
    <e v="#N/A"/>
    <e v="#N/A"/>
    <x v="1"/>
  </r>
  <r>
    <x v="0"/>
    <x v="2"/>
    <n v="100"/>
    <x v="0"/>
    <n v="1"/>
    <x v="9"/>
    <n v="443.70264900000001"/>
    <n v="1.0530649999999999"/>
    <n v="0"/>
    <n v="0"/>
    <s v="8"/>
    <s v="scale_omp_thin_job_13700.out "/>
    <s v="scale_omp_thin_thin008_2023-06-24_10-37-47.csv "/>
    <s v="e1 20000 100 100000 1 3"/>
    <e v="#N/A"/>
    <e v="#N/A"/>
    <e v="#N/A"/>
    <e v="#N/A"/>
    <x v="1"/>
  </r>
  <r>
    <x v="0"/>
    <x v="2"/>
    <n v="100"/>
    <x v="0"/>
    <n v="1"/>
    <x v="10"/>
    <n v="664.78158399999995"/>
    <n v="1.0143610000000001"/>
    <n v="0"/>
    <n v="0"/>
    <s v="8"/>
    <s v="scale_omp_thin_job_13700.out "/>
    <s v="scale_omp_thin_thin008_2023-06-24_10-37-47.csv "/>
    <s v="e1 20000 100 100000 1 2"/>
    <e v="#N/A"/>
    <e v="#N/A"/>
    <e v="#N/A"/>
    <e v="#N/A"/>
    <x v="1"/>
  </r>
  <r>
    <x v="0"/>
    <x v="3"/>
    <n v="100"/>
    <x v="0"/>
    <n v="1"/>
    <x v="0"/>
    <n v="252.89327399999999"/>
    <n v="2.8201930000000002"/>
    <n v="0"/>
    <n v="0"/>
    <s v="7"/>
    <s v="scale_omp_thin_job_13701.out "/>
    <s v="scale_omp_thin_thin007_2023-06-24_12-36-00.csv "/>
    <s v="e1 30000 100 100000 1 12"/>
    <e v="#N/A"/>
    <e v="#N/A"/>
    <e v="#N/A"/>
    <e v="#N/A"/>
    <x v="1"/>
  </r>
  <r>
    <x v="0"/>
    <x v="3"/>
    <n v="100"/>
    <x v="0"/>
    <n v="1"/>
    <x v="1"/>
    <n v="275.140919"/>
    <n v="2.3225829999999998"/>
    <n v="0"/>
    <n v="0"/>
    <s v="7"/>
    <s v="scale_omp_thin_job_13701.out "/>
    <s v="scale_omp_thin_thin007_2023-06-24_12-36-00.csv "/>
    <s v="e1 30000 100 100000 1 11"/>
    <e v="#N/A"/>
    <e v="#N/A"/>
    <e v="#N/A"/>
    <e v="#N/A"/>
    <x v="1"/>
  </r>
  <r>
    <x v="0"/>
    <x v="3"/>
    <n v="100"/>
    <x v="0"/>
    <n v="1"/>
    <x v="2"/>
    <n v="302.41676000000001"/>
    <n v="2.320414"/>
    <n v="0"/>
    <n v="0"/>
    <s v="7"/>
    <s v="scale_omp_thin_job_13701.out "/>
    <s v="scale_omp_thin_thin007_2023-06-24_12-36-00.csv "/>
    <s v="e1 30000 100 100000 1 10"/>
    <e v="#N/A"/>
    <e v="#N/A"/>
    <e v="#N/A"/>
    <e v="#N/A"/>
    <x v="1"/>
  </r>
  <r>
    <x v="0"/>
    <x v="3"/>
    <n v="100"/>
    <x v="0"/>
    <n v="1"/>
    <x v="3"/>
    <n v="335.67195600000002"/>
    <n v="2.1847479999999999"/>
    <n v="0"/>
    <n v="0"/>
    <s v="7"/>
    <s v="scale_omp_thin_job_13701.out "/>
    <s v="scale_omp_thin_thin007_2023-06-24_12-36-00.csv "/>
    <s v="e1 30000 100 100000 1 9"/>
    <e v="#N/A"/>
    <e v="#N/A"/>
    <e v="#N/A"/>
    <e v="#N/A"/>
    <x v="1"/>
  </r>
  <r>
    <x v="0"/>
    <x v="3"/>
    <n v="100"/>
    <x v="0"/>
    <n v="1"/>
    <x v="4"/>
    <n v="377.00523399999997"/>
    <n v="2.3318629999999998"/>
    <n v="0"/>
    <n v="0"/>
    <s v="7"/>
    <s v="scale_omp_thin_job_13701.out "/>
    <s v="scale_omp_thin_thin007_2023-06-24_12-36-00.csv "/>
    <s v="e1 30000 100 100000 1 8"/>
    <e v="#N/A"/>
    <e v="#N/A"/>
    <e v="#N/A"/>
    <e v="#N/A"/>
    <x v="1"/>
  </r>
  <r>
    <x v="0"/>
    <x v="3"/>
    <n v="100"/>
    <x v="0"/>
    <n v="1"/>
    <x v="5"/>
    <n v="430.38827600000002"/>
    <n v="2.1328070000000001"/>
    <n v="0"/>
    <n v="0"/>
    <s v="7"/>
    <s v="scale_omp_thin_job_13701.out "/>
    <s v="scale_omp_thin_thin007_2023-06-24_12-36-00.csv "/>
    <s v="e1 30000 100 100000 1 7"/>
    <e v="#N/A"/>
    <e v="#N/A"/>
    <e v="#N/A"/>
    <e v="#N/A"/>
    <x v="1"/>
  </r>
  <r>
    <x v="0"/>
    <x v="3"/>
    <n v="100"/>
    <x v="0"/>
    <n v="1"/>
    <x v="6"/>
    <n v="501.94558599999999"/>
    <n v="2.3907799999999999"/>
    <n v="0"/>
    <n v="0"/>
    <s v="7"/>
    <s v="scale_omp_thin_job_13701.out "/>
    <s v="scale_omp_thin_thin007_2023-06-24_12-36-00.csv "/>
    <s v="e1 30000 100 100000 1 6"/>
    <e v="#N/A"/>
    <e v="#N/A"/>
    <e v="#N/A"/>
    <e v="#N/A"/>
    <x v="1"/>
  </r>
  <r>
    <x v="0"/>
    <x v="3"/>
    <n v="100"/>
    <x v="0"/>
    <n v="1"/>
    <x v="7"/>
    <n v="601.944166"/>
    <n v="2.2110539999999999"/>
    <n v="0"/>
    <n v="0"/>
    <s v="7"/>
    <s v="scale_omp_thin_job_13701.out "/>
    <s v="scale_omp_thin_thin007_2023-06-24_12-36-00.csv "/>
    <s v="e1 30000 100 100000 1 5"/>
    <e v="#N/A"/>
    <e v="#N/A"/>
    <e v="#N/A"/>
    <e v="#N/A"/>
    <x v="1"/>
  </r>
  <r>
    <x v="0"/>
    <x v="3"/>
    <n v="100"/>
    <x v="0"/>
    <n v="1"/>
    <x v="8"/>
    <n v="752.35891600000002"/>
    <n v="2.4914990000000001"/>
    <n v="0"/>
    <n v="0"/>
    <s v="7"/>
    <s v="scale_omp_thin_job_13701.out "/>
    <s v="scale_omp_thin_thin007_2023-06-24_12-36-00.csv "/>
    <s v="e1 30000 100 100000 1 4"/>
    <e v="#N/A"/>
    <e v="#N/A"/>
    <e v="#N/A"/>
    <e v="#N/A"/>
    <x v="1"/>
  </r>
  <r>
    <x v="0"/>
    <x v="3"/>
    <n v="100"/>
    <x v="0"/>
    <n v="1"/>
    <x v="9"/>
    <n v="1002.064711"/>
    <n v="2.2671839999999999"/>
    <n v="0"/>
    <n v="0"/>
    <s v="7"/>
    <s v="scale_omp_thin_job_13701.out "/>
    <s v="scale_omp_thin_thin007_2023-06-24_12-36-00.csv "/>
    <s v="e1 30000 100 100000 1 3"/>
    <e v="#N/A"/>
    <e v="#N/A"/>
    <e v="#N/A"/>
    <e v="#N/A"/>
    <x v="1"/>
  </r>
  <r>
    <x v="0"/>
    <x v="3"/>
    <n v="100"/>
    <x v="0"/>
    <n v="1"/>
    <x v="10"/>
    <n v="1502.172679"/>
    <n v="2.3279450000000002"/>
    <n v="0"/>
    <n v="0"/>
    <s v="7"/>
    <s v="scale_omp_thin_job_13701.out "/>
    <s v="scale_omp_thin_thin007_2023-06-24_12-36-00.csv "/>
    <s v="e1 30000 100 100000 1 2"/>
    <e v="#N/A"/>
    <e v="#N/A"/>
    <e v="#N/A"/>
    <e v="#N/A"/>
    <x v="1"/>
  </r>
  <r>
    <x v="0"/>
    <x v="0"/>
    <n v="100"/>
    <x v="0"/>
    <n v="1"/>
    <x v="0"/>
    <n v="29.16508"/>
    <n v="0.42111900000000002"/>
    <n v="0"/>
    <n v="0"/>
    <s v="0"/>
    <s v="scale_omp_thin_job_13702.out "/>
    <s v="scale_omp_thin_thin010_2023-06-24_12-38-00.csv "/>
    <s v="e1 10000 100 100000 1 12"/>
    <n v="252.89327399999999"/>
    <n v="0"/>
    <n v="252.89327399999999"/>
    <n v="252.89327399999999"/>
    <x v="2"/>
  </r>
  <r>
    <x v="0"/>
    <x v="0"/>
    <n v="100"/>
    <x v="0"/>
    <n v="1"/>
    <x v="1"/>
    <n v="31.414173999999999"/>
    <n v="0.133608"/>
    <n v="0"/>
    <n v="0"/>
    <s v="0"/>
    <s v="scale_omp_thin_job_13702.out "/>
    <s v="scale_omp_thin_thin010_2023-06-24_12-38-00.csv "/>
    <s v="e1 10000 100 100000 1 11"/>
    <n v="275.140919"/>
    <n v="0"/>
    <n v="275.140919"/>
    <n v="275.140919"/>
    <x v="2"/>
  </r>
  <r>
    <x v="0"/>
    <x v="0"/>
    <n v="100"/>
    <x v="0"/>
    <n v="1"/>
    <x v="2"/>
    <n v="34.456921000000001"/>
    <n v="0.13459699999999999"/>
    <n v="0"/>
    <n v="0"/>
    <s v="0"/>
    <s v="scale_omp_thin_job_13702.out "/>
    <s v="scale_omp_thin_thin010_2023-06-24_12-38-00.csv "/>
    <s v="e1 10000 100 100000 1 10"/>
    <n v="302.41676000000001"/>
    <n v="0"/>
    <n v="302.41676000000001"/>
    <n v="302.41676000000001"/>
    <x v="2"/>
  </r>
  <r>
    <x v="0"/>
    <x v="0"/>
    <n v="100"/>
    <x v="0"/>
    <n v="1"/>
    <x v="3"/>
    <n v="38.374780999999999"/>
    <n v="0.38732899999999998"/>
    <n v="0"/>
    <n v="0"/>
    <s v="0"/>
    <s v="scale_omp_thin_job_13702.out "/>
    <s v="scale_omp_thin_thin010_2023-06-24_12-38-00.csv "/>
    <s v="e1 10000 100 100000 1 9"/>
    <n v="335.67195600000002"/>
    <n v="0"/>
    <n v="335.67195600000002"/>
    <n v="335.67195600000002"/>
    <x v="2"/>
  </r>
  <r>
    <x v="0"/>
    <x v="0"/>
    <n v="100"/>
    <x v="0"/>
    <n v="1"/>
    <x v="4"/>
    <n v="42.950484000000003"/>
    <n v="0.39412199999999997"/>
    <n v="0"/>
    <n v="0"/>
    <s v="0"/>
    <s v="scale_omp_thin_job_13702.out "/>
    <s v="scale_omp_thin_thin010_2023-06-24_12-38-00.csv "/>
    <s v="e1 10000 100 100000 1 8"/>
    <n v="377.00523399999997"/>
    <n v="0"/>
    <n v="377.00523399999997"/>
    <n v="377.00523399999997"/>
    <x v="2"/>
  </r>
  <r>
    <x v="0"/>
    <x v="0"/>
    <n v="100"/>
    <x v="0"/>
    <n v="1"/>
    <x v="5"/>
    <n v="48.857899000000003"/>
    <n v="0.37917499999999998"/>
    <n v="0"/>
    <n v="0"/>
    <s v="0"/>
    <s v="scale_omp_thin_job_13702.out "/>
    <s v="scale_omp_thin_thin010_2023-06-24_12-38-00.csv "/>
    <s v="e1 10000 100 100000 1 7"/>
    <n v="430.38827600000002"/>
    <n v="0"/>
    <n v="430.38827600000002"/>
    <n v="430.38827600000002"/>
    <x v="2"/>
  </r>
  <r>
    <x v="0"/>
    <x v="0"/>
    <n v="100"/>
    <x v="0"/>
    <n v="1"/>
    <x v="6"/>
    <n v="56.752600000000001"/>
    <n v="0.37607600000000002"/>
    <n v="0"/>
    <n v="0"/>
    <s v="0"/>
    <s v="scale_omp_thin_job_13702.out "/>
    <s v="scale_omp_thin_thin010_2023-06-24_12-38-00.csv "/>
    <s v="e1 10000 100 100000 1 6"/>
    <n v="501.94558599999999"/>
    <n v="0"/>
    <n v="501.94558599999999"/>
    <n v="501.94558599999999"/>
    <x v="2"/>
  </r>
  <r>
    <x v="0"/>
    <x v="0"/>
    <n v="100"/>
    <x v="0"/>
    <n v="1"/>
    <x v="7"/>
    <n v="67.742424"/>
    <n v="0.34840700000000002"/>
    <n v="0"/>
    <n v="0"/>
    <s v="0"/>
    <s v="scale_omp_thin_job_13702.out "/>
    <s v="scale_omp_thin_thin010_2023-06-24_12-38-00.csv "/>
    <s v="e1 10000 100 100000 1 5"/>
    <n v="601.944166"/>
    <n v="0"/>
    <n v="601.944166"/>
    <n v="601.944166"/>
    <x v="2"/>
  </r>
  <r>
    <x v="0"/>
    <x v="0"/>
    <n v="100"/>
    <x v="0"/>
    <n v="1"/>
    <x v="8"/>
    <n v="84.341515999999999"/>
    <n v="0.351516"/>
    <n v="0"/>
    <n v="0"/>
    <s v="0"/>
    <s v="scale_omp_thin_job_13702.out "/>
    <s v="scale_omp_thin_thin010_2023-06-24_12-38-00.csv "/>
    <s v="e1 10000 100 100000 1 4"/>
    <n v="752.35891600000002"/>
    <n v="0"/>
    <n v="752.35891600000002"/>
    <n v="752.35891600000002"/>
    <x v="2"/>
  </r>
  <r>
    <x v="0"/>
    <x v="0"/>
    <n v="100"/>
    <x v="0"/>
    <n v="1"/>
    <x v="9"/>
    <n v="112.05744"/>
    <n v="0.44059399999999999"/>
    <n v="0"/>
    <n v="0"/>
    <s v="0"/>
    <s v="scale_omp_thin_job_13702.out "/>
    <s v="scale_omp_thin_thin010_2023-06-24_12-38-00.csv "/>
    <s v="e1 10000 100 100000 1 3"/>
    <n v="1002.064711"/>
    <n v="0"/>
    <n v="1002.064711"/>
    <n v="1002.064711"/>
    <x v="2"/>
  </r>
  <r>
    <x v="0"/>
    <x v="0"/>
    <n v="100"/>
    <x v="0"/>
    <n v="1"/>
    <x v="10"/>
    <n v="167.24410700000001"/>
    <n v="0.366539"/>
    <n v="0"/>
    <n v="0"/>
    <s v="0"/>
    <s v="scale_omp_thin_job_13702.out "/>
    <s v="scale_omp_thin_thin010_2023-06-24_12-38-00.csv "/>
    <s v="e1 10000 100 100000 1 2"/>
    <n v="1502.172679"/>
    <n v="0"/>
    <n v="1502.172679"/>
    <n v="1502.172679"/>
    <x v="2"/>
  </r>
  <r>
    <x v="0"/>
    <x v="0"/>
    <n v="100"/>
    <x v="0"/>
    <n v="1"/>
    <x v="11"/>
    <n v="333.16332799999998"/>
    <n v="0.42109999999999997"/>
    <n v="0"/>
    <n v="0"/>
    <s v="0"/>
    <s v="scale_omp_thin_job_13702.out "/>
    <s v="scale_omp_thin_thin010_2023-06-24_12-38-00.csv "/>
    <s v="e1 10000 100 100000 1 1"/>
    <n v="0"/>
    <n v="0"/>
    <n v="0"/>
    <n v="0"/>
    <x v="2"/>
  </r>
  <r>
    <x v="0"/>
    <x v="0"/>
    <n v="100"/>
    <x v="0"/>
    <n v="1"/>
    <x v="0"/>
    <n v="29.165414999999999"/>
    <n v="0.38245899999999999"/>
    <n v="0"/>
    <n v="0"/>
    <s v="0"/>
    <s v="scale_omp_thin_job_13702.out "/>
    <s v="scale_omp_thin_thin010_2023-06-24_12-38-00.csv "/>
    <s v="e1 10000 100 100000 1 12"/>
    <n v="252.89327399999999"/>
    <n v="0"/>
    <n v="252.89327399999999"/>
    <n v="252.89327399999999"/>
    <x v="2"/>
  </r>
  <r>
    <x v="0"/>
    <x v="0"/>
    <n v="100"/>
    <x v="0"/>
    <n v="1"/>
    <x v="1"/>
    <n v="31.424854"/>
    <n v="0.13108900000000001"/>
    <n v="0"/>
    <n v="0"/>
    <s v="0"/>
    <s v="scale_omp_thin_job_13702.out "/>
    <s v="scale_omp_thin_thin010_2023-06-24_12-38-00.csv "/>
    <s v="e1 10000 100 100000 1 11"/>
    <n v="275.140919"/>
    <n v="0"/>
    <n v="275.140919"/>
    <n v="275.140919"/>
    <x v="2"/>
  </r>
  <r>
    <x v="0"/>
    <x v="0"/>
    <n v="100"/>
    <x v="0"/>
    <n v="1"/>
    <x v="2"/>
    <n v="34.666221999999998"/>
    <n v="0.39624900000000002"/>
    <n v="0"/>
    <n v="0"/>
    <s v="0"/>
    <s v="scale_omp_thin_job_13702.out "/>
    <s v="scale_omp_thin_thin010_2023-06-24_12-38-00.csv "/>
    <s v="e1 10000 100 100000 1 10"/>
    <n v="302.41676000000001"/>
    <n v="0"/>
    <n v="302.41676000000001"/>
    <n v="302.41676000000001"/>
    <x v="2"/>
  </r>
  <r>
    <x v="0"/>
    <x v="0"/>
    <n v="100"/>
    <x v="0"/>
    <n v="1"/>
    <x v="3"/>
    <n v="38.314704999999996"/>
    <n v="0.37147000000000002"/>
    <n v="0"/>
    <n v="0"/>
    <s v="0"/>
    <s v="scale_omp_thin_job_13702.out "/>
    <s v="scale_omp_thin_thin010_2023-06-24_12-38-00.csv "/>
    <s v="e1 10000 100 100000 1 9"/>
    <n v="335.67195600000002"/>
    <n v="0"/>
    <n v="335.67195600000002"/>
    <n v="335.67195600000002"/>
    <x v="2"/>
  </r>
  <r>
    <x v="0"/>
    <x v="0"/>
    <n v="100"/>
    <x v="0"/>
    <n v="1"/>
    <x v="4"/>
    <n v="42.920073000000002"/>
    <n v="0.36678699999999997"/>
    <n v="0"/>
    <n v="0"/>
    <s v="0"/>
    <s v="scale_omp_thin_job_13702.out "/>
    <s v="scale_omp_thin_thin010_2023-06-24_12-38-00.csv "/>
    <s v="e1 10000 100 100000 1 8"/>
    <n v="377.00523399999997"/>
    <n v="0"/>
    <n v="377.00523399999997"/>
    <n v="377.00523399999997"/>
    <x v="2"/>
  </r>
  <r>
    <x v="0"/>
    <x v="0"/>
    <n v="100"/>
    <x v="0"/>
    <n v="1"/>
    <x v="5"/>
    <n v="48.851588999999997"/>
    <n v="0.376498"/>
    <n v="0"/>
    <n v="0"/>
    <s v="0"/>
    <s v="scale_omp_thin_job_13702.out "/>
    <s v="scale_omp_thin_thin010_2023-06-24_12-38-00.csv "/>
    <s v="e1 10000 100 100000 1 7"/>
    <n v="430.38827600000002"/>
    <n v="0"/>
    <n v="430.38827600000002"/>
    <n v="430.38827600000002"/>
    <x v="2"/>
  </r>
  <r>
    <x v="0"/>
    <x v="0"/>
    <n v="100"/>
    <x v="0"/>
    <n v="1"/>
    <x v="6"/>
    <n v="56.755701000000002"/>
    <n v="0.378973"/>
    <n v="0"/>
    <n v="0"/>
    <s v="0"/>
    <s v="scale_omp_thin_job_13702.out "/>
    <s v="scale_omp_thin_thin010_2023-06-24_12-38-00.csv "/>
    <s v="e1 10000 100 100000 1 6"/>
    <n v="501.94558599999999"/>
    <n v="0"/>
    <n v="501.94558599999999"/>
    <n v="501.94558599999999"/>
    <x v="2"/>
  </r>
  <r>
    <x v="0"/>
    <x v="0"/>
    <n v="100"/>
    <x v="0"/>
    <n v="1"/>
    <x v="7"/>
    <n v="67.760454999999993"/>
    <n v="0.37356400000000001"/>
    <n v="0"/>
    <n v="0"/>
    <s v="0"/>
    <s v="scale_omp_thin_job_13702.out "/>
    <s v="scale_omp_thin_thin010_2023-06-24_12-38-00.csv "/>
    <s v="e1 10000 100 100000 1 5"/>
    <n v="601.944166"/>
    <n v="0"/>
    <n v="601.944166"/>
    <n v="601.944166"/>
    <x v="2"/>
  </r>
  <r>
    <x v="0"/>
    <x v="0"/>
    <n v="100"/>
    <x v="0"/>
    <n v="1"/>
    <x v="8"/>
    <n v="84.351506999999998"/>
    <n v="0.38153500000000001"/>
    <n v="0"/>
    <n v="0"/>
    <s v="0"/>
    <s v="scale_omp_thin_job_13702.out "/>
    <s v="scale_omp_thin_thin010_2023-06-24_12-38-00.csv "/>
    <s v="e1 10000 100 100000 1 4"/>
    <n v="752.35891600000002"/>
    <n v="0"/>
    <n v="752.35891600000002"/>
    <n v="752.35891600000002"/>
    <x v="2"/>
  </r>
  <r>
    <x v="0"/>
    <x v="0"/>
    <n v="100"/>
    <x v="0"/>
    <n v="1"/>
    <x v="9"/>
    <n v="111.961631"/>
    <n v="0.35557"/>
    <n v="0"/>
    <n v="0"/>
    <s v="0"/>
    <s v="scale_omp_thin_job_13702.out "/>
    <s v="scale_omp_thin_thin010_2023-06-24_12-38-00.csv "/>
    <s v="e1 10000 100 100000 1 3"/>
    <n v="1002.064711"/>
    <n v="0"/>
    <n v="1002.064711"/>
    <n v="1002.064711"/>
    <x v="2"/>
  </r>
  <r>
    <x v="0"/>
    <x v="0"/>
    <n v="100"/>
    <x v="0"/>
    <n v="1"/>
    <x v="10"/>
    <n v="167.26281900000001"/>
    <n v="0.37980399999999997"/>
    <n v="0"/>
    <n v="0"/>
    <s v="0"/>
    <s v="scale_omp_thin_job_13702.out "/>
    <s v="scale_omp_thin_thin010_2023-06-24_12-38-00.csv "/>
    <s v="e1 10000 100 100000 1 2"/>
    <n v="1502.172679"/>
    <n v="0"/>
    <n v="1502.172679"/>
    <n v="1502.172679"/>
    <x v="2"/>
  </r>
  <r>
    <x v="0"/>
    <x v="0"/>
    <n v="100"/>
    <x v="0"/>
    <n v="1"/>
    <x v="11"/>
    <n v="332.91650700000002"/>
    <n v="0.36260799999999999"/>
    <n v="0"/>
    <n v="0"/>
    <s v="0"/>
    <s v="scale_omp_thin_job_13702.out "/>
    <s v="scale_omp_thin_thin010_2023-06-24_12-38-00.csv "/>
    <s v="e1 10000 100 100000 1 1"/>
    <n v="0"/>
    <n v="0"/>
    <n v="0"/>
    <n v="0"/>
    <x v="2"/>
  </r>
  <r>
    <x v="0"/>
    <x v="0"/>
    <n v="100"/>
    <x v="0"/>
    <n v="1"/>
    <x v="0"/>
    <n v="29.156058999999999"/>
    <n v="0.38358300000000001"/>
    <n v="0"/>
    <n v="0"/>
    <s v="0"/>
    <s v="scale_omp_thin_job_13702.out "/>
    <s v="scale_omp_thin_thin010_2023-06-24_12-38-00.csv "/>
    <s v="e1 10000 100 100000 1 12"/>
    <n v="252.89327399999999"/>
    <n v="0"/>
    <n v="252.89327399999999"/>
    <n v="252.89327399999999"/>
    <x v="2"/>
  </r>
  <r>
    <x v="0"/>
    <x v="0"/>
    <n v="100"/>
    <x v="0"/>
    <n v="1"/>
    <x v="1"/>
    <n v="31.451335"/>
    <n v="0.15808800000000001"/>
    <n v="0"/>
    <n v="0"/>
    <s v="0"/>
    <s v="scale_omp_thin_job_13702.out "/>
    <s v="scale_omp_thin_thin010_2023-06-24_12-38-00.csv "/>
    <s v="e1 10000 100 100000 1 11"/>
    <n v="275.140919"/>
    <n v="0"/>
    <n v="275.140919"/>
    <n v="275.140919"/>
    <x v="2"/>
  </r>
  <r>
    <x v="0"/>
    <x v="0"/>
    <n v="100"/>
    <x v="0"/>
    <n v="1"/>
    <x v="2"/>
    <n v="34.433965999999998"/>
    <n v="0.13195999999999999"/>
    <n v="0"/>
    <n v="0"/>
    <s v="0"/>
    <s v="scale_omp_thin_job_13702.out "/>
    <s v="scale_omp_thin_thin010_2023-06-24_12-38-00.csv "/>
    <s v="e1 10000 100 100000 1 10"/>
    <n v="302.41676000000001"/>
    <n v="0"/>
    <n v="302.41676000000001"/>
    <n v="302.41676000000001"/>
    <x v="2"/>
  </r>
  <r>
    <x v="0"/>
    <x v="0"/>
    <n v="100"/>
    <x v="0"/>
    <n v="1"/>
    <x v="3"/>
    <n v="38.117565999999997"/>
    <n v="0.13214699999999999"/>
    <n v="0"/>
    <n v="0"/>
    <s v="0"/>
    <s v="scale_omp_thin_job_13702.out "/>
    <s v="scale_omp_thin_thin010_2023-06-24_12-38-00.csv "/>
    <s v="e1 10000 100 100000 1 9"/>
    <n v="335.67195600000002"/>
    <n v="0"/>
    <n v="335.67195600000002"/>
    <n v="335.67195600000002"/>
    <x v="2"/>
  </r>
  <r>
    <x v="0"/>
    <x v="0"/>
    <n v="100"/>
    <x v="0"/>
    <n v="1"/>
    <x v="4"/>
    <n v="42.958064"/>
    <n v="0.38148199999999999"/>
    <n v="0"/>
    <n v="0"/>
    <s v="0"/>
    <s v="scale_omp_thin_job_13702.out "/>
    <s v="scale_omp_thin_thin010_2023-06-24_12-38-00.csv "/>
    <s v="e1 10000 100 100000 1 8"/>
    <n v="377.00523399999997"/>
    <n v="0"/>
    <n v="377.00523399999997"/>
    <n v="377.00523399999997"/>
    <x v="2"/>
  </r>
  <r>
    <x v="0"/>
    <x v="0"/>
    <n v="100"/>
    <x v="0"/>
    <n v="1"/>
    <x v="5"/>
    <n v="48.843867000000003"/>
    <n v="0.35883700000000002"/>
    <n v="0"/>
    <n v="0"/>
    <s v="0"/>
    <s v="scale_omp_thin_job_13702.out "/>
    <s v="scale_omp_thin_thin010_2023-06-24_12-38-00.csv "/>
    <s v="e1 10000 100 100000 1 7"/>
    <n v="430.38827600000002"/>
    <n v="0"/>
    <n v="430.38827600000002"/>
    <n v="430.38827600000002"/>
    <x v="2"/>
  </r>
  <r>
    <x v="0"/>
    <x v="0"/>
    <n v="100"/>
    <x v="0"/>
    <n v="1"/>
    <x v="6"/>
    <n v="56.742977000000003"/>
    <n v="0.38728099999999999"/>
    <n v="0"/>
    <n v="0"/>
    <s v="0"/>
    <s v="scale_omp_thin_job_13702.out "/>
    <s v="scale_omp_thin_thin010_2023-06-24_12-38-00.csv "/>
    <s v="e1 10000 100 100000 1 6"/>
    <n v="501.94558599999999"/>
    <n v="0"/>
    <n v="501.94558599999999"/>
    <n v="501.94558599999999"/>
    <x v="2"/>
  </r>
  <r>
    <x v="0"/>
    <x v="0"/>
    <n v="100"/>
    <x v="0"/>
    <n v="1"/>
    <x v="7"/>
    <n v="67.765710999999996"/>
    <n v="0.34229199999999999"/>
    <n v="0"/>
    <n v="0"/>
    <s v="0"/>
    <s v="scale_omp_thin_job_13702.out "/>
    <s v="scale_omp_thin_thin010_2023-06-24_12-38-00.csv "/>
    <s v="e1 10000 100 100000 1 5"/>
    <n v="601.944166"/>
    <n v="0"/>
    <n v="601.944166"/>
    <n v="601.944166"/>
    <x v="2"/>
  </r>
  <r>
    <x v="0"/>
    <x v="0"/>
    <n v="100"/>
    <x v="0"/>
    <n v="1"/>
    <x v="8"/>
    <n v="84.465576999999996"/>
    <n v="0.47737800000000002"/>
    <n v="0"/>
    <n v="0"/>
    <s v="0"/>
    <s v="scale_omp_thin_job_13702.out "/>
    <s v="scale_omp_thin_thin010_2023-06-24_12-38-00.csv "/>
    <s v="e1 10000 100 100000 1 4"/>
    <n v="752.35891600000002"/>
    <n v="0"/>
    <n v="752.35891600000002"/>
    <n v="752.35891600000002"/>
    <x v="2"/>
  </r>
  <r>
    <x v="0"/>
    <x v="0"/>
    <n v="100"/>
    <x v="0"/>
    <n v="1"/>
    <x v="9"/>
    <n v="111.97712900000001"/>
    <n v="0.36982100000000001"/>
    <n v="0"/>
    <n v="0"/>
    <s v="0"/>
    <s v="scale_omp_thin_job_13702.out "/>
    <s v="scale_omp_thin_thin010_2023-06-24_12-38-00.csv "/>
    <s v="e1 10000 100 100000 1 3"/>
    <n v="1002.064711"/>
    <n v="0"/>
    <n v="1002.064711"/>
    <n v="1002.064711"/>
    <x v="2"/>
  </r>
  <r>
    <x v="0"/>
    <x v="0"/>
    <n v="100"/>
    <x v="0"/>
    <n v="1"/>
    <x v="10"/>
    <n v="167.256111"/>
    <n v="0.36662299999999998"/>
    <n v="0"/>
    <n v="0"/>
    <s v="0"/>
    <s v="scale_omp_thin_job_13702.out "/>
    <s v="scale_omp_thin_thin010_2023-06-24_12-38-00.csv "/>
    <s v="e1 10000 100 100000 1 2"/>
    <n v="1502.172679"/>
    <n v="0"/>
    <n v="1502.172679"/>
    <n v="1502.172679"/>
    <x v="2"/>
  </r>
  <r>
    <x v="0"/>
    <x v="0"/>
    <n v="100"/>
    <x v="0"/>
    <n v="1"/>
    <x v="11"/>
    <n v="333.20457499999998"/>
    <n v="0.46942800000000001"/>
    <n v="0"/>
    <n v="0"/>
    <s v="0"/>
    <s v="scale_omp_thin_job_13702.out "/>
    <s v="scale_omp_thin_thin010_2023-06-24_12-38-00.csv "/>
    <s v="e1 10000 100 100000 1 1"/>
    <n v="0"/>
    <n v="0"/>
    <n v="0"/>
    <n v="0"/>
    <x v="2"/>
  </r>
  <r>
    <x v="0"/>
    <x v="0"/>
    <n v="100"/>
    <x v="0"/>
    <n v="1"/>
    <x v="0"/>
    <n v="29.630248999999999"/>
    <n v="0.88866400000000001"/>
    <n v="0"/>
    <n v="0"/>
    <s v="0"/>
    <s v="scale_omp_thin_job_13702.out "/>
    <s v="scale_omp_thin_thin010_2023-06-24_12-38-00.csv "/>
    <s v="e1 10000 100 100000 1 12"/>
    <n v="252.89327399999999"/>
    <n v="0"/>
    <n v="252.89327399999999"/>
    <n v="252.89327399999999"/>
    <x v="2"/>
  </r>
  <r>
    <x v="0"/>
    <x v="0"/>
    <n v="100"/>
    <x v="0"/>
    <n v="1"/>
    <x v="1"/>
    <n v="31.445298000000001"/>
    <n v="0.15901999999999999"/>
    <n v="0"/>
    <n v="0"/>
    <s v="0"/>
    <s v="scale_omp_thin_job_13702.out "/>
    <s v="scale_omp_thin_thin010_2023-06-24_12-38-00.csv "/>
    <s v="e1 10000 100 100000 1 11"/>
    <n v="275.140919"/>
    <n v="0"/>
    <n v="275.140919"/>
    <n v="275.140919"/>
    <x v="2"/>
  </r>
  <r>
    <x v="0"/>
    <x v="0"/>
    <n v="100"/>
    <x v="0"/>
    <n v="1"/>
    <x v="2"/>
    <n v="34.664163000000002"/>
    <n v="0.385851"/>
    <n v="0"/>
    <n v="0"/>
    <s v="0"/>
    <s v="scale_omp_thin_job_13702.out "/>
    <s v="scale_omp_thin_thin010_2023-06-24_12-38-00.csv "/>
    <s v="e1 10000 100 100000 1 10"/>
    <n v="302.41676000000001"/>
    <n v="0"/>
    <n v="302.41676000000001"/>
    <n v="302.41676000000001"/>
    <x v="2"/>
  </r>
  <r>
    <x v="0"/>
    <x v="0"/>
    <n v="100"/>
    <x v="0"/>
    <n v="1"/>
    <x v="3"/>
    <n v="38.364199999999997"/>
    <n v="0.39557599999999998"/>
    <n v="0"/>
    <n v="0"/>
    <s v="0"/>
    <s v="scale_omp_thin_job_13702.out "/>
    <s v="scale_omp_thin_thin010_2023-06-24_12-38-00.csv "/>
    <s v="e1 10000 100 100000 1 9"/>
    <n v="335.67195600000002"/>
    <n v="0"/>
    <n v="335.67195600000002"/>
    <n v="335.67195600000002"/>
    <x v="2"/>
  </r>
  <r>
    <x v="0"/>
    <x v="0"/>
    <n v="100"/>
    <x v="0"/>
    <n v="1"/>
    <x v="4"/>
    <n v="42.939861999999998"/>
    <n v="0.37603199999999998"/>
    <n v="0"/>
    <n v="0"/>
    <s v="0"/>
    <s v="scale_omp_thin_job_13702.out "/>
    <s v="scale_omp_thin_thin010_2023-06-24_12-38-00.csv "/>
    <s v="e1 10000 100 100000 1 8"/>
    <n v="377.00523399999997"/>
    <n v="0"/>
    <n v="377.00523399999997"/>
    <n v="377.00523399999997"/>
    <x v="2"/>
  </r>
  <r>
    <x v="0"/>
    <x v="0"/>
    <n v="100"/>
    <x v="0"/>
    <n v="1"/>
    <x v="5"/>
    <n v="48.871651"/>
    <n v="0.39371299999999998"/>
    <n v="0"/>
    <n v="0"/>
    <s v="0"/>
    <s v="scale_omp_thin_job_13702.out "/>
    <s v="scale_omp_thin_thin010_2023-06-24_12-38-00.csv "/>
    <s v="e1 10000 100 100000 1 7"/>
    <n v="430.38827600000002"/>
    <n v="0"/>
    <n v="430.38827600000002"/>
    <n v="430.38827600000002"/>
    <x v="2"/>
  </r>
  <r>
    <x v="0"/>
    <x v="0"/>
    <n v="100"/>
    <x v="0"/>
    <n v="1"/>
    <x v="6"/>
    <n v="56.740127999999999"/>
    <n v="0.38229800000000003"/>
    <n v="0"/>
    <n v="0"/>
    <s v="0"/>
    <s v="scale_omp_thin_job_13702.out "/>
    <s v="scale_omp_thin_thin010_2023-06-24_12-38-00.csv "/>
    <s v="e1 10000 100 100000 1 6"/>
    <n v="501.94558599999999"/>
    <n v="0"/>
    <n v="501.94558599999999"/>
    <n v="501.94558599999999"/>
    <x v="2"/>
  </r>
  <r>
    <x v="0"/>
    <x v="0"/>
    <n v="100"/>
    <x v="0"/>
    <n v="1"/>
    <x v="7"/>
    <n v="67.764782999999994"/>
    <n v="0.38268099999999999"/>
    <n v="0"/>
    <n v="0"/>
    <s v="0"/>
    <s v="scale_omp_thin_job_13702.out "/>
    <s v="scale_omp_thin_thin010_2023-06-24_12-38-00.csv "/>
    <s v="e1 10000 100 100000 1 5"/>
    <n v="601.944166"/>
    <n v="0"/>
    <n v="601.944166"/>
    <n v="601.944166"/>
    <x v="2"/>
  </r>
  <r>
    <x v="0"/>
    <x v="0"/>
    <n v="100"/>
    <x v="0"/>
    <n v="1"/>
    <x v="8"/>
    <n v="84.416550999999998"/>
    <n v="0.40106999999999998"/>
    <n v="0"/>
    <n v="0"/>
    <s v="0"/>
    <s v="scale_omp_thin_job_13702.out "/>
    <s v="scale_omp_thin_thin010_2023-06-24_12-38-00.csv "/>
    <s v="e1 10000 100 100000 1 4"/>
    <n v="752.35891600000002"/>
    <n v="0"/>
    <n v="752.35891600000002"/>
    <n v="752.35891600000002"/>
    <x v="2"/>
  </r>
  <r>
    <x v="0"/>
    <x v="0"/>
    <n v="100"/>
    <x v="0"/>
    <n v="1"/>
    <x v="9"/>
    <n v="112.00593600000001"/>
    <n v="0.39743000000000001"/>
    <n v="0"/>
    <n v="0"/>
    <s v="0"/>
    <s v="scale_omp_thin_job_13702.out "/>
    <s v="scale_omp_thin_thin010_2023-06-24_12-38-00.csv "/>
    <s v="e1 10000 100 100000 1 3"/>
    <n v="1002.064711"/>
    <n v="0"/>
    <n v="1002.064711"/>
    <n v="1002.064711"/>
    <x v="2"/>
  </r>
  <r>
    <x v="0"/>
    <x v="0"/>
    <n v="100"/>
    <x v="0"/>
    <n v="1"/>
    <x v="10"/>
    <n v="167.24354199999999"/>
    <n v="0.356904"/>
    <n v="0"/>
    <n v="0"/>
    <s v="0"/>
    <s v="scale_omp_thin_job_13702.out "/>
    <s v="scale_omp_thin_thin010_2023-06-24_12-38-00.csv "/>
    <s v="e1 10000 100 100000 1 2"/>
    <n v="1502.172679"/>
    <n v="0"/>
    <n v="1502.172679"/>
    <n v="1502.172679"/>
    <x v="2"/>
  </r>
  <r>
    <x v="0"/>
    <x v="0"/>
    <n v="100"/>
    <x v="0"/>
    <n v="1"/>
    <x v="11"/>
    <n v="333.11792100000002"/>
    <n v="0.36325400000000002"/>
    <n v="0"/>
    <n v="0"/>
    <s v="0"/>
    <s v="scale_omp_thin_job_13702.out "/>
    <s v="scale_omp_thin_thin010_2023-06-24_12-38-00.csv "/>
    <s v="e1 10000 100 100000 1 1"/>
    <n v="0"/>
    <n v="0"/>
    <n v="0"/>
    <n v="0"/>
    <x v="2"/>
  </r>
  <r>
    <x v="0"/>
    <x v="0"/>
    <n v="100"/>
    <x v="0"/>
    <n v="1"/>
    <x v="0"/>
    <n v="29.157111"/>
    <n v="0.37731199999999998"/>
    <n v="0"/>
    <n v="0"/>
    <s v="0"/>
    <s v="scale_omp_thin_job_13702.out "/>
    <s v="scale_omp_thin_thin010_2023-06-24_12-38-00.csv "/>
    <s v="e1 10000 100 100000 1 12"/>
    <n v="252.89327399999999"/>
    <n v="0"/>
    <n v="252.89327399999999"/>
    <n v="252.89327399999999"/>
    <x v="2"/>
  </r>
  <r>
    <x v="0"/>
    <x v="0"/>
    <n v="100"/>
    <x v="0"/>
    <n v="1"/>
    <x v="1"/>
    <n v="31.434472"/>
    <n v="0.133052"/>
    <n v="0"/>
    <n v="0"/>
    <s v="0"/>
    <s v="scale_omp_thin_job_13702.out "/>
    <s v="scale_omp_thin_thin010_2023-06-24_12-38-00.csv "/>
    <s v="e1 10000 100 100000 1 11"/>
    <n v="275.140919"/>
    <n v="0"/>
    <n v="275.140919"/>
    <n v="275.140919"/>
    <x v="2"/>
  </r>
  <r>
    <x v="0"/>
    <x v="0"/>
    <n v="100"/>
    <x v="0"/>
    <n v="1"/>
    <x v="2"/>
    <n v="34.417347999999997"/>
    <n v="0.13150000000000001"/>
    <n v="0"/>
    <n v="0"/>
    <s v="0"/>
    <s v="scale_omp_thin_job_13702.out "/>
    <s v="scale_omp_thin_thin010_2023-06-24_12-38-00.csv "/>
    <s v="e1 10000 100 100000 1 10"/>
    <n v="302.41676000000001"/>
    <n v="0"/>
    <n v="302.41676000000001"/>
    <n v="302.41676000000001"/>
    <x v="2"/>
  </r>
  <r>
    <x v="0"/>
    <x v="0"/>
    <n v="100"/>
    <x v="0"/>
    <n v="1"/>
    <x v="3"/>
    <n v="38.385967999999998"/>
    <n v="0.43421900000000002"/>
    <n v="0"/>
    <n v="0"/>
    <s v="0"/>
    <s v="scale_omp_thin_job_13702.out "/>
    <s v="scale_omp_thin_thin010_2023-06-24_12-38-00.csv "/>
    <s v="e1 10000 100 100000 1 9"/>
    <n v="335.67195600000002"/>
    <n v="0"/>
    <n v="335.67195600000002"/>
    <n v="335.67195600000002"/>
    <x v="2"/>
  </r>
  <r>
    <x v="0"/>
    <x v="0"/>
    <n v="100"/>
    <x v="0"/>
    <n v="1"/>
    <x v="4"/>
    <n v="42.963999000000001"/>
    <n v="0.39147100000000001"/>
    <n v="0"/>
    <n v="0"/>
    <s v="0"/>
    <s v="scale_omp_thin_job_13702.out "/>
    <s v="scale_omp_thin_thin010_2023-06-24_12-38-00.csv "/>
    <s v="e1 10000 100 100000 1 8"/>
    <n v="377.00523399999997"/>
    <n v="0"/>
    <n v="377.00523399999997"/>
    <n v="377.00523399999997"/>
    <x v="2"/>
  </r>
  <r>
    <x v="0"/>
    <x v="0"/>
    <n v="100"/>
    <x v="0"/>
    <n v="1"/>
    <x v="5"/>
    <n v="48.858854999999998"/>
    <n v="0.38805499999999998"/>
    <n v="0"/>
    <n v="0"/>
    <s v="0"/>
    <s v="scale_omp_thin_job_13702.out "/>
    <s v="scale_omp_thin_thin010_2023-06-24_12-38-00.csv "/>
    <s v="e1 10000 100 100000 1 7"/>
    <n v="430.38827600000002"/>
    <n v="0"/>
    <n v="430.38827600000002"/>
    <n v="430.38827600000002"/>
    <x v="2"/>
  </r>
  <r>
    <x v="0"/>
    <x v="0"/>
    <n v="100"/>
    <x v="0"/>
    <n v="1"/>
    <x v="6"/>
    <n v="56.799415000000003"/>
    <n v="0.40845700000000001"/>
    <n v="0"/>
    <n v="0"/>
    <s v="0"/>
    <s v="scale_omp_thin_job_13702.out "/>
    <s v="scale_omp_thin_thin010_2023-06-24_12-38-00.csv "/>
    <s v="e1 10000 100 100000 1 6"/>
    <n v="501.94558599999999"/>
    <n v="0"/>
    <n v="501.94558599999999"/>
    <n v="501.94558599999999"/>
    <x v="2"/>
  </r>
  <r>
    <x v="0"/>
    <x v="0"/>
    <n v="100"/>
    <x v="0"/>
    <n v="1"/>
    <x v="7"/>
    <n v="67.849986000000001"/>
    <n v="0.42515199999999997"/>
    <n v="0"/>
    <n v="0"/>
    <s v="0"/>
    <s v="scale_omp_thin_job_13702.out "/>
    <s v="scale_omp_thin_thin010_2023-06-24_12-38-00.csv "/>
    <s v="e1 10000 100 100000 1 5"/>
    <n v="601.944166"/>
    <n v="0"/>
    <n v="601.944166"/>
    <n v="601.944166"/>
    <x v="2"/>
  </r>
  <r>
    <x v="0"/>
    <x v="0"/>
    <n v="100"/>
    <x v="0"/>
    <n v="1"/>
    <x v="8"/>
    <n v="84.385696999999993"/>
    <n v="0.42538100000000001"/>
    <n v="0"/>
    <n v="0"/>
    <s v="0"/>
    <s v="scale_omp_thin_job_13702.out "/>
    <s v="scale_omp_thin_thin010_2023-06-24_12-38-00.csv "/>
    <s v="e1 10000 100 100000 1 4"/>
    <n v="752.35891600000002"/>
    <n v="0"/>
    <n v="752.35891600000002"/>
    <n v="752.35891600000002"/>
    <x v="2"/>
  </r>
  <r>
    <x v="0"/>
    <x v="0"/>
    <n v="100"/>
    <x v="0"/>
    <n v="1"/>
    <x v="9"/>
    <n v="111.964332"/>
    <n v="0.39550099999999999"/>
    <n v="0"/>
    <n v="0"/>
    <s v="0"/>
    <s v="scale_omp_thin_job_13702.out "/>
    <s v="scale_omp_thin_thin010_2023-06-24_12-38-00.csv "/>
    <s v="e1 10000 100 100000 1 3"/>
    <n v="1002.064711"/>
    <n v="0"/>
    <n v="1002.064711"/>
    <n v="1002.064711"/>
    <x v="2"/>
  </r>
  <r>
    <x v="0"/>
    <x v="0"/>
    <n v="100"/>
    <x v="0"/>
    <n v="1"/>
    <x v="10"/>
    <n v="167.18084899999999"/>
    <n v="0.37341999999999997"/>
    <n v="0"/>
    <n v="0"/>
    <s v="0"/>
    <s v="scale_omp_thin_job_13702.out "/>
    <s v="scale_omp_thin_thin010_2023-06-24_12-38-00.csv "/>
    <s v="e1 10000 100 100000 1 2"/>
    <n v="1502.172679"/>
    <n v="0"/>
    <n v="1502.172679"/>
    <n v="1502.172679"/>
    <x v="2"/>
  </r>
  <r>
    <x v="0"/>
    <x v="0"/>
    <n v="100"/>
    <x v="0"/>
    <n v="1"/>
    <x v="11"/>
    <n v="333.10868900000003"/>
    <n v="0.39402199999999998"/>
    <n v="0"/>
    <n v="0"/>
    <s v="0"/>
    <s v="scale_omp_thin_job_13702.out "/>
    <s v="scale_omp_thin_thin010_2023-06-24_12-38-00.csv "/>
    <s v="e1 10000 100 100000 1 1"/>
    <n v="0"/>
    <n v="0"/>
    <n v="0"/>
    <n v="0"/>
    <x v="2"/>
  </r>
  <r>
    <x v="0"/>
    <x v="0"/>
    <n v="100"/>
    <x v="0"/>
    <n v="1"/>
    <x v="0"/>
    <n v="29.118746000000002"/>
    <n v="0.35041800000000001"/>
    <n v="0"/>
    <n v="0"/>
    <s v="0"/>
    <s v="scale_omp_thin_job_13702.out "/>
    <s v="scale_omp_thin_thin010_2023-06-24_12-38-00.csv "/>
    <s v="e1 10000 100 100000 1 12"/>
    <n v="252.89327399999999"/>
    <n v="0"/>
    <n v="252.89327399999999"/>
    <n v="252.89327399999999"/>
    <x v="2"/>
  </r>
  <r>
    <x v="0"/>
    <x v="0"/>
    <n v="100"/>
    <x v="0"/>
    <n v="1"/>
    <x v="1"/>
    <n v="31.406925000000001"/>
    <n v="0.129608"/>
    <n v="0"/>
    <n v="0"/>
    <s v="0"/>
    <s v="scale_omp_thin_job_13702.out "/>
    <s v="scale_omp_thin_thin010_2023-06-24_12-38-00.csv "/>
    <s v="e1 10000 100 100000 1 11"/>
    <n v="275.140919"/>
    <n v="0"/>
    <n v="275.140919"/>
    <n v="275.140919"/>
    <x v="2"/>
  </r>
  <r>
    <x v="0"/>
    <x v="0"/>
    <n v="100"/>
    <x v="0"/>
    <n v="1"/>
    <x v="2"/>
    <n v="34.714495999999997"/>
    <n v="0.44326599999999999"/>
    <n v="0"/>
    <n v="0"/>
    <s v="0"/>
    <s v="scale_omp_thin_job_13702.out "/>
    <s v="scale_omp_thin_thin010_2023-06-24_12-38-00.csv "/>
    <s v="e1 10000 100 100000 1 10"/>
    <n v="302.41676000000001"/>
    <n v="0"/>
    <n v="302.41676000000001"/>
    <n v="302.41676000000001"/>
    <x v="2"/>
  </r>
  <r>
    <x v="0"/>
    <x v="0"/>
    <n v="100"/>
    <x v="0"/>
    <n v="1"/>
    <x v="3"/>
    <n v="38.344805000000001"/>
    <n v="0.37498599999999999"/>
    <n v="0"/>
    <n v="0"/>
    <s v="0"/>
    <s v="scale_omp_thin_job_13702.out "/>
    <s v="scale_omp_thin_thin010_2023-06-24_12-38-00.csv "/>
    <s v="e1 10000 100 100000 1 9"/>
    <n v="335.67195600000002"/>
    <n v="0"/>
    <n v="335.67195600000002"/>
    <n v="335.67195600000002"/>
    <x v="2"/>
  </r>
  <r>
    <x v="0"/>
    <x v="0"/>
    <n v="100"/>
    <x v="0"/>
    <n v="1"/>
    <x v="4"/>
    <n v="43.024765000000002"/>
    <n v="0.47104400000000002"/>
    <n v="0"/>
    <n v="0"/>
    <s v="0"/>
    <s v="scale_omp_thin_job_13702.out "/>
    <s v="scale_omp_thin_thin010_2023-06-24_12-38-00.csv "/>
    <s v="e1 10000 100 100000 1 8"/>
    <n v="377.00523399999997"/>
    <n v="0"/>
    <n v="377.00523399999997"/>
    <n v="377.00523399999997"/>
    <x v="2"/>
  </r>
  <r>
    <x v="0"/>
    <x v="0"/>
    <n v="100"/>
    <x v="0"/>
    <n v="1"/>
    <x v="5"/>
    <n v="48.905898999999998"/>
    <n v="0.42419299999999999"/>
    <n v="0"/>
    <n v="0"/>
    <s v="0"/>
    <s v="scale_omp_thin_job_13702.out "/>
    <s v="scale_omp_thin_thin010_2023-06-24_12-38-00.csv "/>
    <s v="e1 10000 100 100000 1 7"/>
    <n v="430.38827600000002"/>
    <n v="0"/>
    <n v="430.38827600000002"/>
    <n v="430.38827600000002"/>
    <x v="2"/>
  </r>
  <r>
    <x v="0"/>
    <x v="0"/>
    <n v="100"/>
    <x v="0"/>
    <n v="1"/>
    <x v="6"/>
    <n v="56.751700999999997"/>
    <n v="0.37200800000000001"/>
    <n v="0"/>
    <n v="0"/>
    <s v="0"/>
    <s v="scale_omp_thin_job_13702.out "/>
    <s v="scale_omp_thin_thin010_2023-06-24_12-38-00.csv "/>
    <s v="e1 10000 100 100000 1 6"/>
    <n v="501.94558599999999"/>
    <n v="0"/>
    <n v="501.94558599999999"/>
    <n v="501.94558599999999"/>
    <x v="2"/>
  </r>
  <r>
    <x v="0"/>
    <x v="0"/>
    <n v="100"/>
    <x v="0"/>
    <n v="1"/>
    <x v="7"/>
    <n v="67.787023000000005"/>
    <n v="0.360321"/>
    <n v="0"/>
    <n v="0"/>
    <s v="0"/>
    <s v="scale_omp_thin_job_13702.out "/>
    <s v="scale_omp_thin_thin010_2023-06-24_12-38-00.csv "/>
    <s v="e1 10000 100 100000 1 5"/>
    <n v="601.944166"/>
    <n v="0"/>
    <n v="601.944166"/>
    <n v="601.944166"/>
    <x v="2"/>
  </r>
  <r>
    <x v="0"/>
    <x v="0"/>
    <n v="100"/>
    <x v="0"/>
    <n v="1"/>
    <x v="8"/>
    <n v="84.376248000000004"/>
    <n v="0.41905199999999998"/>
    <n v="0"/>
    <n v="0"/>
    <s v="0"/>
    <s v="scale_omp_thin_job_13702.out "/>
    <s v="scale_omp_thin_thin010_2023-06-24_12-38-00.csv "/>
    <s v="e1 10000 100 100000 1 4"/>
    <n v="752.35891600000002"/>
    <n v="0"/>
    <n v="752.35891600000002"/>
    <n v="752.35891600000002"/>
    <x v="2"/>
  </r>
  <r>
    <x v="0"/>
    <x v="0"/>
    <n v="100"/>
    <x v="0"/>
    <n v="1"/>
    <x v="9"/>
    <n v="111.93411500000001"/>
    <n v="0.35470699999999999"/>
    <n v="0"/>
    <n v="0"/>
    <s v="0"/>
    <s v="scale_omp_thin_job_13702.out "/>
    <s v="scale_omp_thin_thin010_2023-06-24_12-38-00.csv "/>
    <s v="e1 10000 100 100000 1 3"/>
    <n v="1002.064711"/>
    <n v="0"/>
    <n v="1002.064711"/>
    <n v="1002.064711"/>
    <x v="2"/>
  </r>
  <r>
    <x v="0"/>
    <x v="0"/>
    <n v="100"/>
    <x v="0"/>
    <n v="1"/>
    <x v="10"/>
    <n v="167.22792100000001"/>
    <n v="0.37240600000000001"/>
    <n v="0"/>
    <n v="0"/>
    <s v="0"/>
    <s v="scale_omp_thin_job_13702.out "/>
    <s v="scale_omp_thin_thin010_2023-06-24_12-38-00.csv "/>
    <s v="e1 10000 100 100000 1 2"/>
    <n v="1502.172679"/>
    <n v="0"/>
    <n v="1502.172679"/>
    <n v="1502.172679"/>
    <x v="2"/>
  </r>
  <r>
    <x v="0"/>
    <x v="0"/>
    <n v="100"/>
    <x v="0"/>
    <n v="1"/>
    <x v="11"/>
    <n v="333.22073899999998"/>
    <n v="0.472686"/>
    <n v="0"/>
    <n v="0"/>
    <s v="0"/>
    <s v="scale_omp_thin_job_13702.out "/>
    <s v="scale_omp_thin_thin010_2023-06-24_12-38-00.csv "/>
    <s v="e1 10000 100 100000 1 1"/>
    <n v="0"/>
    <n v="0"/>
    <n v="0"/>
    <n v="0"/>
    <x v="2"/>
  </r>
  <r>
    <x v="0"/>
    <x v="0"/>
    <n v="100"/>
    <x v="0"/>
    <n v="1"/>
    <x v="0"/>
    <n v="29.154741000000001"/>
    <n v="0.38293700000000003"/>
    <n v="0"/>
    <n v="0"/>
    <s v="0"/>
    <s v="scale_omp_thin_job_13702.out "/>
    <s v="scale_omp_thin_thin010_2023-06-24_12-38-00.csv "/>
    <s v="e1 10000 100 100000 1 12"/>
    <n v="252.89327399999999"/>
    <n v="0"/>
    <n v="252.89327399999999"/>
    <n v="252.89327399999999"/>
    <x v="2"/>
  </r>
  <r>
    <x v="0"/>
    <x v="0"/>
    <n v="100"/>
    <x v="0"/>
    <n v="1"/>
    <x v="1"/>
    <n v="31.405612000000001"/>
    <n v="0.12995799999999999"/>
    <n v="0"/>
    <n v="0"/>
    <s v="0"/>
    <s v="scale_omp_thin_job_13702.out "/>
    <s v="scale_omp_thin_thin010_2023-06-24_12-38-00.csv "/>
    <s v="e1 10000 100 100000 1 11"/>
    <n v="275.140919"/>
    <n v="0"/>
    <n v="275.140919"/>
    <n v="275.140919"/>
    <x v="2"/>
  </r>
  <r>
    <x v="0"/>
    <x v="0"/>
    <n v="100"/>
    <x v="0"/>
    <n v="1"/>
    <x v="2"/>
    <n v="34.407623000000001"/>
    <n v="0.12933500000000001"/>
    <n v="0"/>
    <n v="0"/>
    <s v="0"/>
    <s v="scale_omp_thin_job_13702.out "/>
    <s v="scale_omp_thin_thin010_2023-06-24_12-38-00.csv "/>
    <s v="e1 10000 100 100000 1 10"/>
    <n v="302.41676000000001"/>
    <n v="0"/>
    <n v="302.41676000000001"/>
    <n v="302.41676000000001"/>
    <x v="2"/>
  </r>
  <r>
    <x v="0"/>
    <x v="0"/>
    <n v="100"/>
    <x v="0"/>
    <n v="1"/>
    <x v="3"/>
    <n v="38.328285000000001"/>
    <n v="0.36417100000000002"/>
    <n v="0"/>
    <n v="0"/>
    <s v="0"/>
    <s v="scale_omp_thin_job_13702.out "/>
    <s v="scale_omp_thin_thin010_2023-06-24_12-38-00.csv "/>
    <s v="e1 10000 100 100000 1 9"/>
    <n v="335.67195600000002"/>
    <n v="0"/>
    <n v="335.67195600000002"/>
    <n v="335.67195600000002"/>
    <x v="2"/>
  </r>
  <r>
    <x v="0"/>
    <x v="0"/>
    <n v="100"/>
    <x v="0"/>
    <n v="1"/>
    <x v="4"/>
    <n v="42.923690999999998"/>
    <n v="0.35816999999999999"/>
    <n v="0"/>
    <n v="0"/>
    <s v="0"/>
    <s v="scale_omp_thin_job_13702.out "/>
    <s v="scale_omp_thin_thin010_2023-06-24_12-38-00.csv "/>
    <s v="e1 10000 100 100000 1 8"/>
    <n v="377.00523399999997"/>
    <n v="0"/>
    <n v="377.00523399999997"/>
    <n v="377.00523399999997"/>
    <x v="2"/>
  </r>
  <r>
    <x v="0"/>
    <x v="0"/>
    <n v="100"/>
    <x v="0"/>
    <n v="1"/>
    <x v="5"/>
    <n v="48.829900000000002"/>
    <n v="0.37223000000000001"/>
    <n v="0"/>
    <n v="0"/>
    <s v="0"/>
    <s v="scale_omp_thin_job_13702.out "/>
    <s v="scale_omp_thin_thin010_2023-06-24_12-38-00.csv "/>
    <s v="e1 10000 100 100000 1 7"/>
    <n v="430.38827600000002"/>
    <n v="0"/>
    <n v="430.38827600000002"/>
    <n v="430.38827600000002"/>
    <x v="2"/>
  </r>
  <r>
    <x v="0"/>
    <x v="0"/>
    <n v="100"/>
    <x v="0"/>
    <n v="1"/>
    <x v="6"/>
    <n v="56.723731999999998"/>
    <n v="0.375305"/>
    <n v="0"/>
    <n v="0"/>
    <s v="0"/>
    <s v="scale_omp_thin_job_13702.out "/>
    <s v="scale_omp_thin_thin010_2023-06-24_12-38-00.csv "/>
    <s v="e1 10000 100 100000 1 6"/>
    <n v="501.94558599999999"/>
    <n v="0"/>
    <n v="501.94558599999999"/>
    <n v="501.94558599999999"/>
    <x v="2"/>
  </r>
  <r>
    <x v="0"/>
    <x v="0"/>
    <n v="100"/>
    <x v="0"/>
    <n v="1"/>
    <x v="7"/>
    <n v="67.753611000000006"/>
    <n v="0.37783299999999997"/>
    <n v="0"/>
    <n v="0"/>
    <s v="0"/>
    <s v="scale_omp_thin_job_13702.out "/>
    <s v="scale_omp_thin_thin010_2023-06-24_12-38-00.csv "/>
    <s v="e1 10000 100 100000 1 5"/>
    <n v="601.944166"/>
    <n v="0"/>
    <n v="601.944166"/>
    <n v="601.944166"/>
    <x v="2"/>
  </r>
  <r>
    <x v="0"/>
    <x v="0"/>
    <n v="100"/>
    <x v="0"/>
    <n v="1"/>
    <x v="8"/>
    <n v="84.334967000000006"/>
    <n v="0.36827300000000002"/>
    <n v="0"/>
    <n v="0"/>
    <s v="0"/>
    <s v="scale_omp_thin_job_13702.out "/>
    <s v="scale_omp_thin_thin010_2023-06-24_12-38-00.csv "/>
    <s v="e1 10000 100 100000 1 4"/>
    <n v="752.35891600000002"/>
    <n v="0"/>
    <n v="752.35891600000002"/>
    <n v="752.35891600000002"/>
    <x v="2"/>
  </r>
  <r>
    <x v="0"/>
    <x v="0"/>
    <n v="100"/>
    <x v="0"/>
    <n v="1"/>
    <x v="9"/>
    <n v="111.93838700000001"/>
    <n v="0.34537000000000001"/>
    <n v="0"/>
    <n v="0"/>
    <s v="0"/>
    <s v="scale_omp_thin_job_13702.out "/>
    <s v="scale_omp_thin_thin010_2023-06-24_12-38-00.csv "/>
    <s v="e1 10000 100 100000 1 3"/>
    <n v="1002.064711"/>
    <n v="0"/>
    <n v="1002.064711"/>
    <n v="1002.064711"/>
    <x v="2"/>
  </r>
  <r>
    <x v="0"/>
    <x v="0"/>
    <n v="100"/>
    <x v="0"/>
    <n v="1"/>
    <x v="10"/>
    <n v="167.33152100000001"/>
    <n v="0.42466500000000001"/>
    <n v="0"/>
    <n v="0"/>
    <s v="0"/>
    <s v="scale_omp_thin_job_13702.out "/>
    <s v="scale_omp_thin_thin010_2023-06-24_12-38-00.csv "/>
    <s v="e1 10000 100 100000 1 2"/>
    <n v="1502.172679"/>
    <n v="0"/>
    <n v="1502.172679"/>
    <n v="1502.172679"/>
    <x v="2"/>
  </r>
  <r>
    <x v="0"/>
    <x v="1"/>
    <n v="100"/>
    <x v="0"/>
    <n v="1"/>
    <x v="0"/>
    <n v="64.091193000000004"/>
    <n v="0.77266699999999999"/>
    <n v="0"/>
    <n v="0"/>
    <s v="8"/>
    <s v="scale_omp_thin_job_13703.out "/>
    <s v="scale_omp_thin_thin008_2023-06-24_12-38-01.csv "/>
    <s v="e1 15000 100 100000 1 12"/>
    <e v="#N/A"/>
    <e v="#N/A"/>
    <e v="#N/A"/>
    <e v="#N/A"/>
    <x v="1"/>
  </r>
  <r>
    <x v="0"/>
    <x v="1"/>
    <n v="100"/>
    <x v="0"/>
    <n v="1"/>
    <x v="1"/>
    <n v="69.650264000000007"/>
    <n v="0.68106299999999997"/>
    <n v="0"/>
    <n v="0"/>
    <s v="8"/>
    <s v="scale_omp_thin_job_13703.out "/>
    <s v="scale_omp_thin_thin008_2023-06-24_12-38-01.csv "/>
    <s v="e1 15000 100 100000 1 11"/>
    <e v="#N/A"/>
    <e v="#N/A"/>
    <e v="#N/A"/>
    <e v="#N/A"/>
    <x v="1"/>
  </r>
  <r>
    <x v="0"/>
    <x v="1"/>
    <n v="100"/>
    <x v="0"/>
    <n v="1"/>
    <x v="2"/>
    <n v="76.515906000000001"/>
    <n v="0.76556199999999996"/>
    <n v="0"/>
    <n v="0"/>
    <s v="8"/>
    <s v="scale_omp_thin_job_13703.out "/>
    <s v="scale_omp_thin_thin008_2023-06-24_12-38-01.csv "/>
    <s v="e1 15000 100 100000 1 10"/>
    <e v="#N/A"/>
    <e v="#N/A"/>
    <e v="#N/A"/>
    <e v="#N/A"/>
    <x v="1"/>
  </r>
  <r>
    <x v="0"/>
    <x v="1"/>
    <n v="100"/>
    <x v="0"/>
    <n v="1"/>
    <x v="3"/>
    <n v="84.733815000000007"/>
    <n v="0.69824600000000003"/>
    <n v="0"/>
    <n v="0"/>
    <s v="8"/>
    <s v="scale_omp_thin_job_13703.out "/>
    <s v="scale_omp_thin_thin008_2023-06-24_12-38-01.csv "/>
    <s v="e1 15000 100 100000 1 9"/>
    <e v="#N/A"/>
    <e v="#N/A"/>
    <e v="#N/A"/>
    <e v="#N/A"/>
    <x v="1"/>
  </r>
  <r>
    <x v="0"/>
    <x v="1"/>
    <n v="100"/>
    <x v="0"/>
    <n v="1"/>
    <x v="4"/>
    <n v="95.084404000000006"/>
    <n v="0.68642899999999996"/>
    <n v="0"/>
    <n v="0"/>
    <s v="8"/>
    <s v="scale_omp_thin_job_13703.out "/>
    <s v="scale_omp_thin_thin008_2023-06-24_12-38-01.csv "/>
    <s v="e1 15000 100 100000 1 8"/>
    <e v="#N/A"/>
    <e v="#N/A"/>
    <e v="#N/A"/>
    <e v="#N/A"/>
    <x v="1"/>
  </r>
  <r>
    <x v="0"/>
    <x v="1"/>
    <n v="100"/>
    <x v="0"/>
    <n v="1"/>
    <x v="5"/>
    <n v="108.568415"/>
    <n v="0.85445400000000005"/>
    <n v="0"/>
    <n v="0"/>
    <s v="8"/>
    <s v="scale_omp_thin_job_13703.out "/>
    <s v="scale_omp_thin_thin008_2023-06-24_12-38-01.csv "/>
    <s v="e1 15000 100 100000 1 7"/>
    <e v="#N/A"/>
    <e v="#N/A"/>
    <e v="#N/A"/>
    <e v="#N/A"/>
    <x v="1"/>
  </r>
  <r>
    <x v="0"/>
    <x v="1"/>
    <n v="100"/>
    <x v="0"/>
    <n v="1"/>
    <x v="6"/>
    <n v="126.26658500000001"/>
    <n v="0.78804600000000002"/>
    <n v="0"/>
    <n v="0"/>
    <s v="8"/>
    <s v="scale_omp_thin_job_13703.out "/>
    <s v="scale_omp_thin_thin008_2023-06-24_12-38-01.csv "/>
    <s v="e1 15000 100 100000 1 6"/>
    <e v="#N/A"/>
    <e v="#N/A"/>
    <e v="#N/A"/>
    <e v="#N/A"/>
    <x v="1"/>
  </r>
  <r>
    <x v="0"/>
    <x v="1"/>
    <n v="100"/>
    <x v="0"/>
    <n v="1"/>
    <x v="7"/>
    <n v="151.019745"/>
    <n v="0.72277100000000005"/>
    <n v="0"/>
    <n v="0"/>
    <s v="8"/>
    <s v="scale_omp_thin_job_13703.out "/>
    <s v="scale_omp_thin_thin008_2023-06-24_12-38-01.csv "/>
    <s v="e1 15000 100 100000 1 5"/>
    <e v="#N/A"/>
    <e v="#N/A"/>
    <e v="#N/A"/>
    <e v="#N/A"/>
    <x v="1"/>
  </r>
  <r>
    <x v="0"/>
    <x v="1"/>
    <n v="100"/>
    <x v="0"/>
    <n v="1"/>
    <x v="8"/>
    <n v="188.31707800000001"/>
    <n v="0.70762199999999997"/>
    <n v="0"/>
    <n v="0"/>
    <s v="8"/>
    <s v="scale_omp_thin_job_13703.out "/>
    <s v="scale_omp_thin_thin008_2023-06-24_12-38-01.csv "/>
    <s v="e1 15000 100 100000 1 4"/>
    <e v="#N/A"/>
    <e v="#N/A"/>
    <e v="#N/A"/>
    <e v="#N/A"/>
    <x v="1"/>
  </r>
  <r>
    <x v="0"/>
    <x v="1"/>
    <n v="100"/>
    <x v="0"/>
    <n v="1"/>
    <x v="9"/>
    <n v="250.399124"/>
    <n v="0.68249400000000005"/>
    <n v="0"/>
    <n v="0"/>
    <s v="8"/>
    <s v="scale_omp_thin_job_13703.out "/>
    <s v="scale_omp_thin_thin008_2023-06-24_12-38-01.csv "/>
    <s v="e1 15000 100 100000 1 3"/>
    <e v="#N/A"/>
    <e v="#N/A"/>
    <e v="#N/A"/>
    <e v="#N/A"/>
    <x v="1"/>
  </r>
  <r>
    <x v="0"/>
    <x v="1"/>
    <n v="100"/>
    <x v="0"/>
    <n v="1"/>
    <x v="10"/>
    <n v="374.814525"/>
    <n v="0.716225"/>
    <n v="0"/>
    <n v="0"/>
    <s v="8"/>
    <s v="scale_omp_thin_job_13703.out "/>
    <s v="scale_omp_thin_thin008_2023-06-24_12-38-01.csv "/>
    <s v="e1 15000 100 100000 1 2"/>
    <e v="#N/A"/>
    <e v="#N/A"/>
    <e v="#N/A"/>
    <e v="#N/A"/>
    <x v="1"/>
  </r>
  <r>
    <x v="0"/>
    <x v="1"/>
    <n v="100"/>
    <x v="0"/>
    <n v="1"/>
    <x v="11"/>
    <n v="748.38989400000003"/>
    <n v="0.78420800000000002"/>
    <n v="0"/>
    <n v="0"/>
    <s v="8"/>
    <s v="scale_omp_thin_job_13703.out "/>
    <s v="scale_omp_thin_thin008_2023-06-24_12-38-01.csv "/>
    <s v="e1 15000 100 100000 1 1"/>
    <e v="#N/A"/>
    <e v="#N/A"/>
    <e v="#N/A"/>
    <e v="#N/A"/>
    <x v="1"/>
  </r>
  <r>
    <x v="0"/>
    <x v="1"/>
    <n v="100"/>
    <x v="0"/>
    <n v="1"/>
    <x v="0"/>
    <n v="64.022997000000004"/>
    <n v="0.68877100000000002"/>
    <n v="0"/>
    <n v="0"/>
    <s v="8"/>
    <s v="scale_omp_thin_job_13703.out "/>
    <s v="scale_omp_thin_thin008_2023-06-24_12-38-01.csv "/>
    <s v="e1 15000 100 100000 1 12"/>
    <e v="#N/A"/>
    <e v="#N/A"/>
    <e v="#N/A"/>
    <e v="#N/A"/>
    <x v="1"/>
  </r>
  <r>
    <x v="0"/>
    <x v="1"/>
    <n v="100"/>
    <x v="0"/>
    <n v="1"/>
    <x v="1"/>
    <n v="69.738726"/>
    <n v="0.77054800000000001"/>
    <n v="0"/>
    <n v="0"/>
    <s v="8"/>
    <s v="scale_omp_thin_job_13703.out "/>
    <s v="scale_omp_thin_thin008_2023-06-24_12-38-01.csv "/>
    <s v="e1 15000 100 100000 1 11"/>
    <e v="#N/A"/>
    <e v="#N/A"/>
    <e v="#N/A"/>
    <e v="#N/A"/>
    <x v="1"/>
  </r>
  <r>
    <x v="0"/>
    <x v="1"/>
    <n v="100"/>
    <x v="0"/>
    <n v="1"/>
    <x v="2"/>
    <n v="76.526739000000006"/>
    <n v="0.71929100000000001"/>
    <n v="0"/>
    <n v="0"/>
    <s v="8"/>
    <s v="scale_omp_thin_job_13703.out "/>
    <s v="scale_omp_thin_thin008_2023-06-24_12-38-01.csv "/>
    <s v="e1 15000 100 100000 1 10"/>
    <e v="#N/A"/>
    <e v="#N/A"/>
    <e v="#N/A"/>
    <e v="#N/A"/>
    <x v="1"/>
  </r>
  <r>
    <x v="0"/>
    <x v="1"/>
    <n v="100"/>
    <x v="0"/>
    <n v="1"/>
    <x v="3"/>
    <n v="84.748046000000002"/>
    <n v="0.754633"/>
    <n v="0"/>
    <n v="0"/>
    <s v="8"/>
    <s v="scale_omp_thin_job_13703.out "/>
    <s v="scale_omp_thin_thin008_2023-06-24_12-38-01.csv "/>
    <s v="e1 15000 100 100000 1 9"/>
    <e v="#N/A"/>
    <e v="#N/A"/>
    <e v="#N/A"/>
    <e v="#N/A"/>
    <x v="1"/>
  </r>
  <r>
    <x v="0"/>
    <x v="1"/>
    <n v="100"/>
    <x v="0"/>
    <n v="1"/>
    <x v="4"/>
    <n v="95.029016999999996"/>
    <n v="0.70153900000000002"/>
    <n v="0"/>
    <n v="0"/>
    <s v="8"/>
    <s v="scale_omp_thin_job_13703.out "/>
    <s v="scale_omp_thin_thin008_2023-06-24_12-38-01.csv "/>
    <s v="e1 15000 100 100000 1 8"/>
    <e v="#N/A"/>
    <e v="#N/A"/>
    <e v="#N/A"/>
    <e v="#N/A"/>
    <x v="1"/>
  </r>
  <r>
    <x v="0"/>
    <x v="1"/>
    <n v="100"/>
    <x v="0"/>
    <n v="1"/>
    <x v="5"/>
    <n v="108.429912"/>
    <n v="0.76477300000000004"/>
    <n v="0"/>
    <n v="0"/>
    <s v="8"/>
    <s v="scale_omp_thin_job_13703.out "/>
    <s v="scale_omp_thin_thin008_2023-06-24_12-38-01.csv "/>
    <s v="e1 15000 100 100000 1 7"/>
    <e v="#N/A"/>
    <e v="#N/A"/>
    <e v="#N/A"/>
    <e v="#N/A"/>
    <x v="1"/>
  </r>
  <r>
    <x v="0"/>
    <x v="1"/>
    <n v="100"/>
    <x v="0"/>
    <n v="1"/>
    <x v="6"/>
    <n v="126.261815"/>
    <n v="0.76512199999999997"/>
    <n v="0"/>
    <n v="0"/>
    <s v="8"/>
    <s v="scale_omp_thin_job_13703.out "/>
    <s v="scale_omp_thin_thin008_2023-06-24_12-38-01.csv "/>
    <s v="e1 15000 100 100000 1 6"/>
    <e v="#N/A"/>
    <e v="#N/A"/>
    <e v="#N/A"/>
    <e v="#N/A"/>
    <x v="1"/>
  </r>
  <r>
    <x v="0"/>
    <x v="1"/>
    <n v="100"/>
    <x v="0"/>
    <n v="1"/>
    <x v="7"/>
    <n v="151.031001"/>
    <n v="0.75181299999999995"/>
    <n v="0"/>
    <n v="0"/>
    <s v="8"/>
    <s v="scale_omp_thin_job_13703.out "/>
    <s v="scale_omp_thin_thin008_2023-06-24_12-38-01.csv "/>
    <s v="e1 15000 100 100000 1 5"/>
    <e v="#N/A"/>
    <e v="#N/A"/>
    <e v="#N/A"/>
    <e v="#N/A"/>
    <x v="1"/>
  </r>
  <r>
    <x v="0"/>
    <x v="1"/>
    <n v="100"/>
    <x v="0"/>
    <n v="1"/>
    <x v="8"/>
    <n v="188.33083999999999"/>
    <n v="0.76306200000000002"/>
    <n v="0"/>
    <n v="0"/>
    <s v="8"/>
    <s v="scale_omp_thin_job_13703.out "/>
    <s v="scale_omp_thin_thin008_2023-06-24_12-38-01.csv "/>
    <s v="e1 15000 100 100000 1 4"/>
    <e v="#N/A"/>
    <e v="#N/A"/>
    <e v="#N/A"/>
    <e v="#N/A"/>
    <x v="1"/>
  </r>
  <r>
    <x v="0"/>
    <x v="1"/>
    <n v="100"/>
    <x v="0"/>
    <n v="1"/>
    <x v="9"/>
    <n v="250.386719"/>
    <n v="0.68501299999999998"/>
    <n v="0"/>
    <n v="0"/>
    <s v="8"/>
    <s v="scale_omp_thin_job_13703.out "/>
    <s v="scale_omp_thin_thin008_2023-06-24_12-38-01.csv "/>
    <s v="e1 15000 100 100000 1 3"/>
    <e v="#N/A"/>
    <e v="#N/A"/>
    <e v="#N/A"/>
    <e v="#N/A"/>
    <x v="1"/>
  </r>
  <r>
    <x v="0"/>
    <x v="1"/>
    <n v="100"/>
    <x v="0"/>
    <n v="1"/>
    <x v="10"/>
    <n v="374.82115399999998"/>
    <n v="0.70135099999999995"/>
    <n v="0"/>
    <n v="0"/>
    <s v="8"/>
    <s v="scale_omp_thin_job_13703.out "/>
    <s v="scale_omp_thin_thin008_2023-06-24_12-38-01.csv "/>
    <s v="e1 15000 100 100000 1 2"/>
    <e v="#N/A"/>
    <e v="#N/A"/>
    <e v="#N/A"/>
    <e v="#N/A"/>
    <x v="1"/>
  </r>
  <r>
    <x v="0"/>
    <x v="1"/>
    <n v="100"/>
    <x v="0"/>
    <n v="1"/>
    <x v="11"/>
    <n v="748.22942599999999"/>
    <n v="0.65675300000000003"/>
    <n v="0"/>
    <n v="0"/>
    <s v="8"/>
    <s v="scale_omp_thin_job_13703.out "/>
    <s v="scale_omp_thin_thin008_2023-06-24_12-38-01.csv "/>
    <s v="e1 15000 100 100000 1 1"/>
    <e v="#N/A"/>
    <e v="#N/A"/>
    <e v="#N/A"/>
    <e v="#N/A"/>
    <x v="1"/>
  </r>
  <r>
    <x v="0"/>
    <x v="1"/>
    <n v="100"/>
    <x v="0"/>
    <n v="1"/>
    <x v="0"/>
    <n v="64.137296000000006"/>
    <n v="0.70736100000000002"/>
    <n v="0"/>
    <n v="0"/>
    <s v="8"/>
    <s v="scale_omp_thin_job_13703.out "/>
    <s v="scale_omp_thin_thin008_2023-06-24_12-38-01.csv "/>
    <s v="e1 15000 100 100000 1 12"/>
    <e v="#N/A"/>
    <e v="#N/A"/>
    <e v="#N/A"/>
    <e v="#N/A"/>
    <x v="1"/>
  </r>
  <r>
    <x v="0"/>
    <x v="1"/>
    <n v="100"/>
    <x v="0"/>
    <n v="1"/>
    <x v="1"/>
    <n v="69.669686999999996"/>
    <n v="0.69110700000000003"/>
    <n v="0"/>
    <n v="0"/>
    <s v="8"/>
    <s v="scale_omp_thin_job_13703.out "/>
    <s v="scale_omp_thin_thin008_2023-06-24_12-38-01.csv "/>
    <s v="e1 15000 100 100000 1 11"/>
    <e v="#N/A"/>
    <e v="#N/A"/>
    <e v="#N/A"/>
    <e v="#N/A"/>
    <x v="1"/>
  </r>
  <r>
    <x v="0"/>
    <x v="1"/>
    <n v="100"/>
    <x v="0"/>
    <n v="1"/>
    <x v="2"/>
    <n v="76.671890000000005"/>
    <n v="0.87731899999999996"/>
    <n v="0"/>
    <n v="0"/>
    <s v="8"/>
    <s v="scale_omp_thin_job_13703.out "/>
    <s v="scale_omp_thin_thin008_2023-06-24_12-38-01.csv "/>
    <s v="e1 15000 100 100000 1 10"/>
    <e v="#N/A"/>
    <e v="#N/A"/>
    <e v="#N/A"/>
    <e v="#N/A"/>
    <x v="1"/>
  </r>
  <r>
    <x v="0"/>
    <x v="1"/>
    <n v="100"/>
    <x v="0"/>
    <n v="1"/>
    <x v="3"/>
    <n v="84.795556000000005"/>
    <n v="0.81852199999999997"/>
    <n v="0"/>
    <n v="0"/>
    <s v="8"/>
    <s v="scale_omp_thin_job_13703.out "/>
    <s v="scale_omp_thin_thin008_2023-06-24_12-38-01.csv "/>
    <s v="e1 15000 100 100000 1 9"/>
    <e v="#N/A"/>
    <e v="#N/A"/>
    <e v="#N/A"/>
    <e v="#N/A"/>
    <x v="1"/>
  </r>
  <r>
    <x v="0"/>
    <x v="1"/>
    <n v="100"/>
    <x v="0"/>
    <n v="1"/>
    <x v="4"/>
    <n v="95.155991999999998"/>
    <n v="0.76062700000000005"/>
    <n v="0"/>
    <n v="0"/>
    <s v="8"/>
    <s v="scale_omp_thin_job_13703.out "/>
    <s v="scale_omp_thin_thin008_2023-06-24_12-38-01.csv "/>
    <s v="e1 15000 100 100000 1 8"/>
    <e v="#N/A"/>
    <e v="#N/A"/>
    <e v="#N/A"/>
    <e v="#N/A"/>
    <x v="1"/>
  </r>
  <r>
    <x v="0"/>
    <x v="1"/>
    <n v="100"/>
    <x v="0"/>
    <n v="1"/>
    <x v="5"/>
    <n v="108.553546"/>
    <n v="0.86817299999999997"/>
    <n v="0"/>
    <n v="0"/>
    <s v="8"/>
    <s v="scale_omp_thin_job_13703.out "/>
    <s v="scale_omp_thin_thin008_2023-06-24_12-38-01.csv "/>
    <s v="e1 15000 100 100000 1 7"/>
    <e v="#N/A"/>
    <e v="#N/A"/>
    <e v="#N/A"/>
    <e v="#N/A"/>
    <x v="1"/>
  </r>
  <r>
    <x v="0"/>
    <x v="1"/>
    <n v="100"/>
    <x v="0"/>
    <n v="1"/>
    <x v="6"/>
    <n v="126.12838000000001"/>
    <n v="0.68796999999999997"/>
    <n v="0"/>
    <n v="0"/>
    <s v="8"/>
    <s v="scale_omp_thin_job_13703.out "/>
    <s v="scale_omp_thin_thin008_2023-06-24_12-38-01.csv "/>
    <s v="e1 15000 100 100000 1 6"/>
    <e v="#N/A"/>
    <e v="#N/A"/>
    <e v="#N/A"/>
    <e v="#N/A"/>
    <x v="1"/>
  </r>
  <r>
    <x v="0"/>
    <x v="1"/>
    <n v="100"/>
    <x v="0"/>
    <n v="1"/>
    <x v="7"/>
    <n v="150.95332500000001"/>
    <n v="0.69722499999999998"/>
    <n v="0"/>
    <n v="0"/>
    <s v="8"/>
    <s v="scale_omp_thin_job_13703.out "/>
    <s v="scale_omp_thin_thin008_2023-06-24_12-38-01.csv "/>
    <s v="e1 15000 100 100000 1 5"/>
    <e v="#N/A"/>
    <e v="#N/A"/>
    <e v="#N/A"/>
    <e v="#N/A"/>
    <x v="1"/>
  </r>
  <r>
    <x v="0"/>
    <x v="1"/>
    <n v="100"/>
    <x v="0"/>
    <n v="1"/>
    <x v="8"/>
    <n v="188.332595"/>
    <n v="0.74175999999999997"/>
    <n v="0"/>
    <n v="0"/>
    <s v="8"/>
    <s v="scale_omp_thin_job_13703.out "/>
    <s v="scale_omp_thin_thin008_2023-06-24_12-38-01.csv "/>
    <s v="e1 15000 100 100000 1 4"/>
    <e v="#N/A"/>
    <e v="#N/A"/>
    <e v="#N/A"/>
    <e v="#N/A"/>
    <x v="1"/>
  </r>
  <r>
    <x v="0"/>
    <x v="1"/>
    <n v="100"/>
    <x v="0"/>
    <n v="1"/>
    <x v="9"/>
    <n v="250.41412299999999"/>
    <n v="0.70179899999999995"/>
    <n v="0"/>
    <n v="0"/>
    <s v="8"/>
    <s v="scale_omp_thin_job_13703.out "/>
    <s v="scale_omp_thin_thin008_2023-06-24_12-38-01.csv "/>
    <s v="e1 15000 100 100000 1 3"/>
    <e v="#N/A"/>
    <e v="#N/A"/>
    <e v="#N/A"/>
    <e v="#N/A"/>
    <x v="1"/>
  </r>
  <r>
    <x v="0"/>
    <x v="1"/>
    <n v="100"/>
    <x v="0"/>
    <n v="1"/>
    <x v="10"/>
    <n v="374.82763599999998"/>
    <n v="0.76042600000000005"/>
    <n v="0"/>
    <n v="0"/>
    <s v="8"/>
    <s v="scale_omp_thin_job_13703.out "/>
    <s v="scale_omp_thin_thin008_2023-06-24_12-38-01.csv "/>
    <s v="e1 15000 100 100000 1 2"/>
    <e v="#N/A"/>
    <e v="#N/A"/>
    <e v="#N/A"/>
    <e v="#N/A"/>
    <x v="1"/>
  </r>
  <r>
    <x v="0"/>
    <x v="1"/>
    <n v="100"/>
    <x v="0"/>
    <n v="1"/>
    <x v="11"/>
    <n v="748.24227800000006"/>
    <n v="0.67746499999999998"/>
    <n v="0"/>
    <n v="0"/>
    <s v="8"/>
    <s v="scale_omp_thin_job_13703.out "/>
    <s v="scale_omp_thin_thin008_2023-06-24_12-38-01.csv "/>
    <s v="e1 15000 100 100000 1 1"/>
    <e v="#N/A"/>
    <e v="#N/A"/>
    <e v="#N/A"/>
    <e v="#N/A"/>
    <x v="1"/>
  </r>
  <r>
    <x v="0"/>
    <x v="1"/>
    <n v="100"/>
    <x v="0"/>
    <n v="1"/>
    <x v="0"/>
    <n v="64.190252000000001"/>
    <n v="0.78417400000000004"/>
    <n v="0"/>
    <n v="0"/>
    <s v="8"/>
    <s v="scale_omp_thin_job_13703.out "/>
    <s v="scale_omp_thin_thin008_2023-06-24_12-38-01.csv "/>
    <s v="e1 15000 100 100000 1 12"/>
    <e v="#N/A"/>
    <e v="#N/A"/>
    <e v="#N/A"/>
    <e v="#N/A"/>
    <x v="1"/>
  </r>
  <r>
    <x v="0"/>
    <x v="1"/>
    <n v="100"/>
    <x v="0"/>
    <n v="1"/>
    <x v="1"/>
    <n v="69.717755999999994"/>
    <n v="0.80940500000000004"/>
    <n v="0"/>
    <n v="0"/>
    <s v="8"/>
    <s v="scale_omp_thin_job_13703.out "/>
    <s v="scale_omp_thin_thin008_2023-06-24_12-38-01.csv "/>
    <s v="e1 15000 100 100000 1 11"/>
    <e v="#N/A"/>
    <e v="#N/A"/>
    <e v="#N/A"/>
    <e v="#N/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2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M13" firstHeaderRow="1" firstDataRow="2" firstDataCol="1"/>
  <pivotFields count="19">
    <pivotField axis="axisRow" showAll="0">
      <items count="6">
        <item m="1" x="1"/>
        <item x="0"/>
        <item m="1" x="2"/>
        <item m="1" x="3"/>
        <item m="1" x="4"/>
        <item t="default"/>
      </items>
    </pivotField>
    <pivotField axis="axisRow" showAll="0">
      <items count="9">
        <item m="1" x="4"/>
        <item m="1" x="5"/>
        <item x="0"/>
        <item m="1" x="6"/>
        <item x="1"/>
        <item x="2"/>
        <item m="1" x="7"/>
        <item x="3"/>
        <item t="default"/>
      </items>
    </pivotField>
    <pivotField showAll="0"/>
    <pivotField axis="axisRow" showAll="0">
      <items count="4">
        <item m="1" x="1"/>
        <item m="1" x="2"/>
        <item x="0"/>
        <item t="default"/>
      </items>
    </pivotField>
    <pivotField showAll="0"/>
    <pivotField axis="axisCol" showAll="0">
      <items count="65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9">
    <i>
      <x v="1"/>
    </i>
    <i r="1">
      <x v="2"/>
    </i>
    <i r="2">
      <x v="2"/>
    </i>
    <i r="1">
      <x v="4"/>
    </i>
    <i r="2">
      <x v="2"/>
    </i>
    <i r="1">
      <x v="5"/>
    </i>
    <i r="2">
      <x v="2"/>
    </i>
    <i r="1">
      <x v="7"/>
    </i>
    <i r="2">
      <x v="2"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2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I19" firstHeaderRow="1" firstDataRow="5" firstDataCol="1"/>
  <pivotFields count="19">
    <pivotField axis="axisCol" showAll="0" defaultSubtotal="0">
      <items count="5">
        <item m="1" x="1"/>
        <item x="0"/>
        <item m="1" x="2"/>
        <item m="1" x="3"/>
        <item m="1" x="4"/>
      </items>
    </pivotField>
    <pivotField axis="axisCol" showAll="0" defaultSubtotal="0">
      <items count="8">
        <item m="1" x="4"/>
        <item m="1" x="5"/>
        <item x="0"/>
        <item m="1" x="6"/>
        <item x="1"/>
        <item x="2"/>
        <item m="1" x="7"/>
        <item x="3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showAll="0" defaultSubtotal="0"/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4">
    <field x="0"/>
    <field x="1"/>
    <field x="3"/>
    <field x="-2"/>
  </colFields>
  <colItems count="8">
    <i>
      <x v="1"/>
      <x v="2"/>
      <x v="2"/>
      <x/>
    </i>
    <i r="3" i="1">
      <x v="1"/>
    </i>
    <i r="1">
      <x v="4"/>
      <x v="2"/>
      <x/>
    </i>
    <i r="3" i="1">
      <x v="1"/>
    </i>
    <i r="1">
      <x v="5"/>
      <x v="2"/>
      <x/>
    </i>
    <i r="3" i="1">
      <x v="1"/>
    </i>
    <i r="1">
      <x v="7"/>
      <x v="2"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10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2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colHeaderCaption="Col">
  <location ref="A4:E19" firstHeaderRow="1" firstDataRow="4" firstDataCol="1" rowPageCount="1" colPageCount="1"/>
  <pivotFields count="19">
    <pivotField axis="axisCol" showAll="0" defaultSubtotal="0">
      <items count="5">
        <item m="1" x="1"/>
        <item x="0"/>
        <item m="1" x="2"/>
        <item m="1" x="3"/>
        <item m="1" x="4"/>
      </items>
    </pivotField>
    <pivotField axis="axisCol" showAll="0" defaultSubtotal="0">
      <items count="8">
        <item m="1" x="4"/>
        <item m="1" x="5"/>
        <item x="0"/>
        <item m="1" x="6"/>
        <item x="1"/>
        <item x="2"/>
        <item m="1" x="7"/>
        <item x="3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showAll="0" defaultSubtotal="0"/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x="2"/>
        <item x="0"/>
        <item x="1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3">
    <field x="0"/>
    <field x="1"/>
    <field x="3"/>
  </colFields>
  <colItems count="4">
    <i>
      <x v="1"/>
      <x v="2"/>
      <x v="2"/>
    </i>
    <i r="1">
      <x v="4"/>
      <x v="2"/>
    </i>
    <i r="1">
      <x v="5"/>
      <x v="2"/>
    </i>
    <i r="1">
      <x v="7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10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1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91970-A5C3-4723-8491-5C426E8120DB}" name="ExecutionTime" cacheId="2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Threads" colHeaderCaption="Col">
  <location ref="A4:E19" firstHeaderRow="1" firstDataRow="4" firstDataCol="1" rowPageCount="1" colPageCount="1"/>
  <pivotFields count="19">
    <pivotField axis="axisCol" showAll="0" defaultSubtotal="0">
      <items count="5">
        <item m="1" x="1"/>
        <item x="0"/>
        <item m="1" x="2"/>
        <item m="1" x="3"/>
        <item m="1" x="4"/>
      </items>
    </pivotField>
    <pivotField axis="axisCol" showAll="0" defaultSubtotal="0">
      <items count="8">
        <item m="1" x="4"/>
        <item m="1" x="5"/>
        <item x="0"/>
        <item m="1" x="6"/>
        <item x="1"/>
        <item x="2"/>
        <item m="1" x="7"/>
        <item x="3"/>
      </items>
    </pivotField>
    <pivotField showAll="0" defaultSubtotal="0"/>
    <pivotField name="snap" axis="axisCol" showAll="0" defaultSubtotal="0">
      <items count="3">
        <item m="1" x="1"/>
        <item m="1" x="2"/>
        <item x="0"/>
      </items>
    </pivotField>
    <pivotField showAll="0" defaultSubtotal="0"/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x="2"/>
        <item x="0"/>
        <item x="1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3">
    <field x="0"/>
    <field x="1"/>
    <field x="3"/>
  </colFields>
  <colItems count="4">
    <i>
      <x v="1"/>
      <x v="2"/>
      <x v="2"/>
    </i>
    <i r="1">
      <x v="4"/>
      <x v="2"/>
    </i>
    <i r="1">
      <x v="5"/>
      <x v="2"/>
    </i>
    <i r="1">
      <x v="7"/>
      <x v="2"/>
    </i>
  </colItems>
  <pageFields count="1">
    <pageField fld="18" hier="-1"/>
  </pageFields>
  <dataFields count="1">
    <dataField name="Avg" fld="6" subtotal="average" baseField="5" baseItem="0" numFmtId="4"/>
  </dataFields>
  <formats count="1">
    <format dxfId="2">
      <pivotArea outline="0" collapsedLevelsAreSubtotals="1" fieldPosition="0"/>
    </format>
  </formats>
  <chartFormats count="1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19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19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19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1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20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6" format="2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6" format="2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6" format="2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6" format="2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22C06-136B-4B53-A789-87FFA3733A71}" name="ExecutionTime" cacheId="2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3:E18" firstHeaderRow="1" firstDataRow="4" firstDataCol="1" rowPageCount="1" colPageCount="1"/>
  <pivotFields count="19">
    <pivotField axis="axisCol" showAll="0" defaultSubtotal="0">
      <items count="5">
        <item m="1" x="1"/>
        <item x="0"/>
        <item m="1" x="2"/>
        <item m="1" x="3"/>
        <item m="1" x="4"/>
      </items>
    </pivotField>
    <pivotField axis="axisCol" showAll="0" defaultSubtotal="0">
      <items count="8">
        <item h="1" m="1" x="4"/>
        <item h="1" m="1" x="5"/>
        <item x="0"/>
        <item h="1" m="1" x="6"/>
        <item x="1"/>
        <item x="2"/>
        <item m="1" x="7"/>
        <item x="3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showAll="0" defaultSubtotal="0"/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x="2"/>
        <item x="0"/>
        <item x="1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3">
    <field x="0"/>
    <field x="1"/>
    <field x="3"/>
  </colFields>
  <colItems count="4">
    <i>
      <x v="1"/>
      <x v="2"/>
      <x v="2"/>
    </i>
    <i r="1">
      <x v="4"/>
      <x v="2"/>
    </i>
    <i r="1">
      <x v="5"/>
      <x v="2"/>
    </i>
    <i r="1">
      <x v="7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1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1" format="1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1" format="2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2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OMP" displayName="TableOMP" ref="A1:S326" totalsRowShown="0">
  <autoFilter ref="A1:S326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>
      <calculatedColumnFormula>MID(M2,22,1)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10">
      <calculatedColumnFormula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calculatedColumnFormula>
    </tableColumn>
    <tableColumn id="15" xr3:uid="{EE704669-6842-4AAF-BEC5-6701791A2A13}" name="Avg" dataDxfId="9">
      <calculatedColumnFormula>VLOOKUP(TableOMP[[#This Row],[Label]],TableAvg[],2,FALSE)</calculatedColumnFormula>
    </tableColumn>
    <tableColumn id="16" xr3:uid="{BB6D40B8-41D7-47A2-ABD3-05A62494E6EB}" name="StdDev" dataDxfId="8">
      <calculatedColumnFormula>VLOOKUP(TableOMP[[#This Row],[Label]],TableAvg[],3,FALSE)</calculatedColumnFormula>
    </tableColumn>
    <tableColumn id="17" xr3:uid="{00943421-329C-42C2-92EB-29B5AB73137C}" name="Low" dataDxfId="7">
      <calculatedColumnFormula>TableOMP[[#This Row],[Avg]]-$U$2*TableOMP[[#This Row],[StdDev]]</calculatedColumnFormula>
    </tableColumn>
    <tableColumn id="18" xr3:uid="{81746D78-2A05-4902-B5C4-870146FB8426}" name="High" dataDxfId="6">
      <calculatedColumnFormula>TableOMP[[#This Row],[Avg]]+$U$2*TableOMP[[#This Row],[StdDev]]</calculatedColumnFormula>
    </tableColumn>
    <tableColumn id="19" xr3:uid="{F9013FD8-EF78-4033-BFFC-9DFD205B8A56}" name="Pick" dataDxfId="5">
      <calculatedColumnFormula>IF(AND(TableOMP[[#This Row],[total_time]]&gt;=TableOMP[[#This Row],[Low]], TableOMP[[#This Row],[total_time]]&lt;=TableOMP[[#This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4"/>
    <tableColumn id="3" xr3:uid="{FB1D786E-17AB-4026-AE55-C8020C468ACD}" name="dev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04E0B6-A1C6-4E59-A7DA-04D41A0EB5D0}" name="TableAvg4" displayName="TableAvg4" ref="V73:X649" totalsRowShown="0">
  <autoFilter ref="V73:X649" xr:uid="{9CF84A10-4F95-4537-8E02-B858F32CA90E}"/>
  <tableColumns count="3">
    <tableColumn id="1" xr3:uid="{17B6A81B-A156-424D-BE54-7ECB6084AE04}" name="label">
      <calculatedColumnFormula>"i 10000 0 0 1 " &amp; U74</calculatedColumnFormula>
    </tableColumn>
    <tableColumn id="2" xr3:uid="{060C3CD5-F143-4951-8548-BE0FDA7A2B78}" name="avg" dataDxfId="1"/>
    <tableColumn id="3" xr3:uid="{0FA7E4AB-A048-41EA-A8EB-4A0B347ACC95}" name="d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Y326"/>
  <sheetViews>
    <sheetView tabSelected="1" topLeftCell="A294" workbookViewId="0">
      <selection activeCell="L327" sqref="L327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24</v>
      </c>
      <c r="O1" t="s">
        <v>22</v>
      </c>
      <c r="P1" t="s">
        <v>29</v>
      </c>
      <c r="Q1" t="s">
        <v>30</v>
      </c>
      <c r="R1" t="s">
        <v>31</v>
      </c>
      <c r="S1" t="s">
        <v>32</v>
      </c>
      <c r="U1" t="s">
        <v>33</v>
      </c>
      <c r="V1" t="s">
        <v>36</v>
      </c>
      <c r="W1" t="s">
        <v>37</v>
      </c>
      <c r="X1" t="s">
        <v>35</v>
      </c>
      <c r="Y1" t="s">
        <v>38</v>
      </c>
    </row>
    <row r="2" spans="1:25" x14ac:dyDescent="0.25">
      <c r="A2" t="s">
        <v>15</v>
      </c>
      <c r="B2">
        <v>10000</v>
      </c>
      <c r="C2">
        <v>100</v>
      </c>
      <c r="D2">
        <v>100000</v>
      </c>
      <c r="E2">
        <v>1</v>
      </c>
      <c r="F2">
        <v>12</v>
      </c>
      <c r="G2">
        <v>29.373116</v>
      </c>
      <c r="H2">
        <v>0.62278999999999995</v>
      </c>
      <c r="I2">
        <v>0</v>
      </c>
      <c r="J2">
        <v>0</v>
      </c>
      <c r="K2" t="str">
        <f>MID(M2,22,1)</f>
        <v>7</v>
      </c>
      <c r="L2" t="s">
        <v>48</v>
      </c>
      <c r="M2" t="s">
        <v>49</v>
      </c>
      <c r="N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2" s="13">
        <f>VLOOKUP(TableOMP[[#This Row],[Label]],TableAvg[],2,FALSE)</f>
        <v>252.89327399999999</v>
      </c>
      <c r="P2" s="13">
        <f>VLOOKUP(TableOMP[[#This Row],[Label]],TableAvg[],3,FALSE)</f>
        <v>0</v>
      </c>
      <c r="Q2" s="13" t="e">
        <f>TableOMP[[#This Row],[Avg]]-#REF!*TableOMP[[#This Row],[StdDev]]</f>
        <v>#REF!</v>
      </c>
      <c r="R2" s="13" t="e">
        <f>TableOMP[[#This Row],[Avg]]+#REF!*TableOMP[[#This Row],[StdDev]]</f>
        <v>#REF!</v>
      </c>
      <c r="S2" s="13">
        <v>1</v>
      </c>
    </row>
    <row r="3" spans="1:25" x14ac:dyDescent="0.25">
      <c r="A3" t="s">
        <v>15</v>
      </c>
      <c r="B3">
        <v>10000</v>
      </c>
      <c r="C3">
        <v>100</v>
      </c>
      <c r="D3">
        <v>100000</v>
      </c>
      <c r="E3">
        <v>1</v>
      </c>
      <c r="F3">
        <v>11</v>
      </c>
      <c r="G3">
        <v>31.4679</v>
      </c>
      <c r="H3">
        <v>0.171292</v>
      </c>
      <c r="I3">
        <v>0</v>
      </c>
      <c r="J3">
        <v>0</v>
      </c>
      <c r="K3" t="str">
        <f t="shared" ref="K3:K34" si="0">MID(M3,22,1)</f>
        <v>7</v>
      </c>
      <c r="L3" t="s">
        <v>48</v>
      </c>
      <c r="M3" t="s">
        <v>49</v>
      </c>
      <c r="N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3" s="13">
        <f>VLOOKUP(TableOMP[[#This Row],[Label]],TableAvg[],2,FALSE)</f>
        <v>275.140919</v>
      </c>
      <c r="P3" s="13">
        <f>VLOOKUP(TableOMP[[#This Row],[Label]],TableAvg[],3,FALSE)</f>
        <v>0</v>
      </c>
      <c r="Q3" s="13">
        <f>TableOMP[[#This Row],[Avg]]-$U$2*TableOMP[[#This Row],[StdDev]]</f>
        <v>275.140919</v>
      </c>
      <c r="R3" s="13">
        <f>TableOMP[[#This Row],[Avg]]+$U$2*TableOMP[[#This Row],[StdDev]]</f>
        <v>275.140919</v>
      </c>
      <c r="S3" s="13">
        <v>1</v>
      </c>
    </row>
    <row r="4" spans="1:25" x14ac:dyDescent="0.25">
      <c r="A4" t="s">
        <v>15</v>
      </c>
      <c r="B4">
        <v>10000</v>
      </c>
      <c r="C4">
        <v>100</v>
      </c>
      <c r="D4">
        <v>100000</v>
      </c>
      <c r="E4">
        <v>1</v>
      </c>
      <c r="F4">
        <v>10</v>
      </c>
      <c r="G4">
        <v>34.475588000000002</v>
      </c>
      <c r="H4">
        <v>0.17516499999999999</v>
      </c>
      <c r="I4">
        <v>0</v>
      </c>
      <c r="J4">
        <v>0</v>
      </c>
      <c r="K4" t="str">
        <f t="shared" si="0"/>
        <v>7</v>
      </c>
      <c r="L4" t="s">
        <v>48</v>
      </c>
      <c r="M4" t="s">
        <v>49</v>
      </c>
      <c r="N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4" s="13">
        <f>VLOOKUP(TableOMP[[#This Row],[Label]],TableAvg[],2,FALSE)</f>
        <v>302.41676000000001</v>
      </c>
      <c r="P4" s="13">
        <f>VLOOKUP(TableOMP[[#This Row],[Label]],TableAvg[],3,FALSE)</f>
        <v>0</v>
      </c>
      <c r="Q4" s="13">
        <f>TableOMP[[#This Row],[Avg]]-$U$2*TableOMP[[#This Row],[StdDev]]</f>
        <v>302.41676000000001</v>
      </c>
      <c r="R4" s="13">
        <f>TableOMP[[#This Row],[Avg]]+$U$2*TableOMP[[#This Row],[StdDev]]</f>
        <v>302.41676000000001</v>
      </c>
      <c r="S4" s="13">
        <v>1</v>
      </c>
    </row>
    <row r="5" spans="1:25" x14ac:dyDescent="0.25">
      <c r="A5" t="s">
        <v>15</v>
      </c>
      <c r="B5">
        <v>10000</v>
      </c>
      <c r="C5">
        <v>100</v>
      </c>
      <c r="D5">
        <v>100000</v>
      </c>
      <c r="E5">
        <v>1</v>
      </c>
      <c r="F5">
        <v>9</v>
      </c>
      <c r="G5">
        <v>39.043801000000002</v>
      </c>
      <c r="H5">
        <v>1.086811</v>
      </c>
      <c r="I5">
        <v>0</v>
      </c>
      <c r="J5">
        <v>0</v>
      </c>
      <c r="K5" t="str">
        <f t="shared" si="0"/>
        <v>7</v>
      </c>
      <c r="L5" t="s">
        <v>48</v>
      </c>
      <c r="M5" t="s">
        <v>49</v>
      </c>
      <c r="N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5" s="13">
        <f>VLOOKUP(TableOMP[[#This Row],[Label]],TableAvg[],2,FALSE)</f>
        <v>335.67195600000002</v>
      </c>
      <c r="P5" s="13">
        <f>VLOOKUP(TableOMP[[#This Row],[Label]],TableAvg[],3,FALSE)</f>
        <v>0</v>
      </c>
      <c r="Q5" s="13">
        <f>TableOMP[[#This Row],[Avg]]-$U$2*TableOMP[[#This Row],[StdDev]]</f>
        <v>335.67195600000002</v>
      </c>
      <c r="R5" s="13">
        <f>TableOMP[[#This Row],[Avg]]+$U$2*TableOMP[[#This Row],[StdDev]]</f>
        <v>335.67195600000002</v>
      </c>
      <c r="S5" s="13">
        <v>1</v>
      </c>
    </row>
    <row r="6" spans="1:25" x14ac:dyDescent="0.25">
      <c r="A6" t="s">
        <v>15</v>
      </c>
      <c r="B6">
        <v>10000</v>
      </c>
      <c r="C6">
        <v>100</v>
      </c>
      <c r="D6">
        <v>100000</v>
      </c>
      <c r="E6">
        <v>1</v>
      </c>
      <c r="F6">
        <v>8</v>
      </c>
      <c r="G6">
        <v>44.207473</v>
      </c>
      <c r="H6">
        <v>1.6505449999999999</v>
      </c>
      <c r="I6">
        <v>0</v>
      </c>
      <c r="J6">
        <v>0</v>
      </c>
      <c r="K6" t="str">
        <f t="shared" si="0"/>
        <v>7</v>
      </c>
      <c r="L6" t="s">
        <v>48</v>
      </c>
      <c r="M6" t="s">
        <v>49</v>
      </c>
      <c r="N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6" s="13">
        <f>VLOOKUP(TableOMP[[#This Row],[Label]],TableAvg[],2,FALSE)</f>
        <v>377.00523399999997</v>
      </c>
      <c r="P6" s="13">
        <f>VLOOKUP(TableOMP[[#This Row],[Label]],TableAvg[],3,FALSE)</f>
        <v>0</v>
      </c>
      <c r="Q6" s="13">
        <f>TableOMP[[#This Row],[Avg]]-$U$2*TableOMP[[#This Row],[StdDev]]</f>
        <v>377.00523399999997</v>
      </c>
      <c r="R6" s="13">
        <f>TableOMP[[#This Row],[Avg]]+$U$2*TableOMP[[#This Row],[StdDev]]</f>
        <v>377.00523399999997</v>
      </c>
      <c r="S6" s="13">
        <v>1</v>
      </c>
    </row>
    <row r="7" spans="1:25" x14ac:dyDescent="0.25">
      <c r="A7" t="s">
        <v>15</v>
      </c>
      <c r="B7">
        <v>10000</v>
      </c>
      <c r="C7">
        <v>100</v>
      </c>
      <c r="D7">
        <v>100000</v>
      </c>
      <c r="E7">
        <v>1</v>
      </c>
      <c r="F7">
        <v>7</v>
      </c>
      <c r="G7">
        <v>48.923186000000001</v>
      </c>
      <c r="H7">
        <v>0.48572399999999999</v>
      </c>
      <c r="I7">
        <v>0</v>
      </c>
      <c r="J7">
        <v>0</v>
      </c>
      <c r="K7" t="str">
        <f t="shared" si="0"/>
        <v>7</v>
      </c>
      <c r="L7" t="s">
        <v>48</v>
      </c>
      <c r="M7" t="s">
        <v>49</v>
      </c>
      <c r="N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7" s="13">
        <f>VLOOKUP(TableOMP[[#This Row],[Label]],TableAvg[],2,FALSE)</f>
        <v>430.38827600000002</v>
      </c>
      <c r="P7" s="13">
        <f>VLOOKUP(TableOMP[[#This Row],[Label]],TableAvg[],3,FALSE)</f>
        <v>0</v>
      </c>
      <c r="Q7" s="13">
        <f>TableOMP[[#This Row],[Avg]]-$U$2*TableOMP[[#This Row],[StdDev]]</f>
        <v>430.38827600000002</v>
      </c>
      <c r="R7" s="13">
        <f>TableOMP[[#This Row],[Avg]]+$U$2*TableOMP[[#This Row],[StdDev]]</f>
        <v>430.38827600000002</v>
      </c>
      <c r="S7" s="13">
        <v>1</v>
      </c>
    </row>
    <row r="8" spans="1:25" x14ac:dyDescent="0.25">
      <c r="A8" t="s">
        <v>15</v>
      </c>
      <c r="B8">
        <v>10000</v>
      </c>
      <c r="C8">
        <v>100</v>
      </c>
      <c r="D8">
        <v>100000</v>
      </c>
      <c r="E8">
        <v>1</v>
      </c>
      <c r="F8">
        <v>6</v>
      </c>
      <c r="G8">
        <v>57.663308000000001</v>
      </c>
      <c r="H8">
        <v>1.3696729999999999</v>
      </c>
      <c r="I8">
        <v>0</v>
      </c>
      <c r="J8">
        <v>0</v>
      </c>
      <c r="K8" t="str">
        <f t="shared" si="0"/>
        <v>7</v>
      </c>
      <c r="L8" t="s">
        <v>48</v>
      </c>
      <c r="M8" t="s">
        <v>49</v>
      </c>
      <c r="N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8" s="13">
        <f>VLOOKUP(TableOMP[[#This Row],[Label]],TableAvg[],2,FALSE)</f>
        <v>501.94558599999999</v>
      </c>
      <c r="P8" s="13">
        <f>VLOOKUP(TableOMP[[#This Row],[Label]],TableAvg[],3,FALSE)</f>
        <v>0</v>
      </c>
      <c r="Q8" s="13">
        <f>TableOMP[[#This Row],[Avg]]-$U$2*TableOMP[[#This Row],[StdDev]]</f>
        <v>501.94558599999999</v>
      </c>
      <c r="R8" s="13">
        <f>TableOMP[[#This Row],[Avg]]+$U$2*TableOMP[[#This Row],[StdDev]]</f>
        <v>501.94558599999999</v>
      </c>
      <c r="S8" s="13">
        <v>1</v>
      </c>
    </row>
    <row r="9" spans="1:25" x14ac:dyDescent="0.25">
      <c r="A9" t="s">
        <v>15</v>
      </c>
      <c r="B9">
        <v>10000</v>
      </c>
      <c r="C9">
        <v>100</v>
      </c>
      <c r="D9">
        <v>100000</v>
      </c>
      <c r="E9">
        <v>1</v>
      </c>
      <c r="F9">
        <v>5</v>
      </c>
      <c r="G9">
        <v>68.678032000000002</v>
      </c>
      <c r="H9">
        <v>1.297871</v>
      </c>
      <c r="I9">
        <v>0</v>
      </c>
      <c r="J9">
        <v>0</v>
      </c>
      <c r="K9" t="str">
        <f t="shared" si="0"/>
        <v>7</v>
      </c>
      <c r="L9" t="s">
        <v>48</v>
      </c>
      <c r="M9" t="s">
        <v>49</v>
      </c>
      <c r="N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9" s="13">
        <f>VLOOKUP(TableOMP[[#This Row],[Label]],TableAvg[],2,FALSE)</f>
        <v>601.944166</v>
      </c>
      <c r="P9" s="13">
        <f>VLOOKUP(TableOMP[[#This Row],[Label]],TableAvg[],3,FALSE)</f>
        <v>0</v>
      </c>
      <c r="Q9" s="13">
        <f>TableOMP[[#This Row],[Avg]]-$U$2*TableOMP[[#This Row],[StdDev]]</f>
        <v>601.944166</v>
      </c>
      <c r="R9" s="13">
        <f>TableOMP[[#This Row],[Avg]]+$U$2*TableOMP[[#This Row],[StdDev]]</f>
        <v>601.944166</v>
      </c>
      <c r="S9" s="13">
        <v>1</v>
      </c>
    </row>
    <row r="10" spans="1:25" x14ac:dyDescent="0.25">
      <c r="A10" t="s">
        <v>15</v>
      </c>
      <c r="B10">
        <v>10000</v>
      </c>
      <c r="C10">
        <v>100</v>
      </c>
      <c r="D10">
        <v>100000</v>
      </c>
      <c r="E10">
        <v>1</v>
      </c>
      <c r="F10">
        <v>4</v>
      </c>
      <c r="G10">
        <v>85.024762999999993</v>
      </c>
      <c r="H10">
        <v>1.0597780000000001</v>
      </c>
      <c r="I10">
        <v>0</v>
      </c>
      <c r="J10">
        <v>0</v>
      </c>
      <c r="K10" t="str">
        <f t="shared" si="0"/>
        <v>7</v>
      </c>
      <c r="L10" t="s">
        <v>48</v>
      </c>
      <c r="M10" t="s">
        <v>49</v>
      </c>
      <c r="N1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10" s="13">
        <f>VLOOKUP(TableOMP[[#This Row],[Label]],TableAvg[],2,FALSE)</f>
        <v>752.35891600000002</v>
      </c>
      <c r="P10" s="13">
        <f>VLOOKUP(TableOMP[[#This Row],[Label]],TableAvg[],3,FALSE)</f>
        <v>0</v>
      </c>
      <c r="Q10" s="13">
        <f>TableOMP[[#This Row],[Avg]]-$U$2*TableOMP[[#This Row],[StdDev]]</f>
        <v>752.35891600000002</v>
      </c>
      <c r="R10" s="13">
        <f>TableOMP[[#This Row],[Avg]]+$U$2*TableOMP[[#This Row],[StdDev]]</f>
        <v>752.35891600000002</v>
      </c>
      <c r="S10" s="13">
        <v>1</v>
      </c>
    </row>
    <row r="11" spans="1:25" x14ac:dyDescent="0.25">
      <c r="A11" t="s">
        <v>15</v>
      </c>
      <c r="B11">
        <v>10000</v>
      </c>
      <c r="C11">
        <v>100</v>
      </c>
      <c r="D11">
        <v>100000</v>
      </c>
      <c r="E11">
        <v>1</v>
      </c>
      <c r="F11">
        <v>3</v>
      </c>
      <c r="G11">
        <v>112.099011</v>
      </c>
      <c r="H11">
        <v>0.47870299999999999</v>
      </c>
      <c r="I11">
        <v>0</v>
      </c>
      <c r="J11">
        <v>0</v>
      </c>
      <c r="K11" t="str">
        <f t="shared" si="0"/>
        <v>7</v>
      </c>
      <c r="L11" t="s">
        <v>48</v>
      </c>
      <c r="M11" t="s">
        <v>49</v>
      </c>
      <c r="N1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11" s="13">
        <f>VLOOKUP(TableOMP[[#This Row],[Label]],TableAvg[],2,FALSE)</f>
        <v>1002.064711</v>
      </c>
      <c r="P11" s="13">
        <f>VLOOKUP(TableOMP[[#This Row],[Label]],TableAvg[],3,FALSE)</f>
        <v>0</v>
      </c>
      <c r="Q11" s="13">
        <f>TableOMP[[#This Row],[Avg]]-$U$2*TableOMP[[#This Row],[StdDev]]</f>
        <v>1002.064711</v>
      </c>
      <c r="R11" s="13">
        <f>TableOMP[[#This Row],[Avg]]+$U$2*TableOMP[[#This Row],[StdDev]]</f>
        <v>1002.064711</v>
      </c>
      <c r="S11" s="13">
        <v>1</v>
      </c>
    </row>
    <row r="12" spans="1:25" x14ac:dyDescent="0.25">
      <c r="A12" t="s">
        <v>15</v>
      </c>
      <c r="B12">
        <v>10000</v>
      </c>
      <c r="C12">
        <v>100</v>
      </c>
      <c r="D12">
        <v>100000</v>
      </c>
      <c r="E12">
        <v>1</v>
      </c>
      <c r="F12">
        <v>2</v>
      </c>
      <c r="G12">
        <v>167.75147899999999</v>
      </c>
      <c r="H12">
        <v>0.84394100000000005</v>
      </c>
      <c r="I12">
        <v>0</v>
      </c>
      <c r="J12">
        <v>0</v>
      </c>
      <c r="K12" t="str">
        <f t="shared" si="0"/>
        <v>7</v>
      </c>
      <c r="L12" t="s">
        <v>48</v>
      </c>
      <c r="M12" t="s">
        <v>49</v>
      </c>
      <c r="N1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12" s="13">
        <f>VLOOKUP(TableOMP[[#This Row],[Label]],TableAvg[],2,FALSE)</f>
        <v>1502.172679</v>
      </c>
      <c r="P12" s="13">
        <f>VLOOKUP(TableOMP[[#This Row],[Label]],TableAvg[],3,FALSE)</f>
        <v>0</v>
      </c>
      <c r="Q12" s="13">
        <f>TableOMP[[#This Row],[Avg]]-$U$2*TableOMP[[#This Row],[StdDev]]</f>
        <v>1502.172679</v>
      </c>
      <c r="R12" s="13">
        <f>TableOMP[[#This Row],[Avg]]+$U$2*TableOMP[[#This Row],[StdDev]]</f>
        <v>1502.172679</v>
      </c>
      <c r="S12" s="13">
        <v>1</v>
      </c>
    </row>
    <row r="13" spans="1:25" x14ac:dyDescent="0.25">
      <c r="A13" t="s">
        <v>15</v>
      </c>
      <c r="B13">
        <v>10000</v>
      </c>
      <c r="C13">
        <v>100</v>
      </c>
      <c r="D13">
        <v>100000</v>
      </c>
      <c r="E13">
        <v>1</v>
      </c>
      <c r="F13">
        <v>1</v>
      </c>
      <c r="G13">
        <v>333.61686400000002</v>
      </c>
      <c r="H13">
        <v>0.45204499999999997</v>
      </c>
      <c r="I13">
        <v>0</v>
      </c>
      <c r="J13">
        <v>0</v>
      </c>
      <c r="K13" t="str">
        <f t="shared" si="0"/>
        <v>7</v>
      </c>
      <c r="L13" t="s">
        <v>48</v>
      </c>
      <c r="M13" t="s">
        <v>49</v>
      </c>
      <c r="N1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13" s="13">
        <f>VLOOKUP(TableOMP[[#This Row],[Label]],TableAvg[],2,FALSE)</f>
        <v>0</v>
      </c>
      <c r="P13" s="13">
        <f>VLOOKUP(TableOMP[[#This Row],[Label]],TableAvg[],3,FALSE)</f>
        <v>0</v>
      </c>
      <c r="Q13" s="13">
        <f>TableOMP[[#This Row],[Avg]]-$U$2*TableOMP[[#This Row],[StdDev]]</f>
        <v>0</v>
      </c>
      <c r="R13" s="13">
        <f>TableOMP[[#This Row],[Avg]]+$U$2*TableOMP[[#This Row],[StdDev]]</f>
        <v>0</v>
      </c>
      <c r="S13" s="13">
        <v>1</v>
      </c>
    </row>
    <row r="14" spans="1:25" x14ac:dyDescent="0.25">
      <c r="A14" t="s">
        <v>15</v>
      </c>
      <c r="B14">
        <v>10000</v>
      </c>
      <c r="C14">
        <v>100</v>
      </c>
      <c r="D14">
        <v>100000</v>
      </c>
      <c r="E14">
        <v>1</v>
      </c>
      <c r="F14">
        <v>12</v>
      </c>
      <c r="G14">
        <v>29.185096000000001</v>
      </c>
      <c r="H14">
        <v>0.44949</v>
      </c>
      <c r="I14">
        <v>0</v>
      </c>
      <c r="J14">
        <v>0</v>
      </c>
      <c r="K14" t="str">
        <f t="shared" si="0"/>
        <v>7</v>
      </c>
      <c r="L14" t="s">
        <v>48</v>
      </c>
      <c r="M14" t="s">
        <v>49</v>
      </c>
      <c r="N1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14" s="13">
        <f>VLOOKUP(TableOMP[[#This Row],[Label]],TableAvg[],2,FALSE)</f>
        <v>252.89327399999999</v>
      </c>
      <c r="P14" s="13">
        <f>VLOOKUP(TableOMP[[#This Row],[Label]],TableAvg[],3,FALSE)</f>
        <v>0</v>
      </c>
      <c r="Q14" s="13">
        <f>TableOMP[[#This Row],[Avg]]-$U$2*TableOMP[[#This Row],[StdDev]]</f>
        <v>252.89327399999999</v>
      </c>
      <c r="R14" s="13">
        <f>TableOMP[[#This Row],[Avg]]+$U$2*TableOMP[[#This Row],[StdDev]]</f>
        <v>252.89327399999999</v>
      </c>
      <c r="S14" s="13">
        <v>1</v>
      </c>
    </row>
    <row r="15" spans="1:25" x14ac:dyDescent="0.25">
      <c r="A15" t="s">
        <v>15</v>
      </c>
      <c r="B15">
        <v>10000</v>
      </c>
      <c r="C15">
        <v>100</v>
      </c>
      <c r="D15">
        <v>100000</v>
      </c>
      <c r="E15">
        <v>1</v>
      </c>
      <c r="F15">
        <v>11</v>
      </c>
      <c r="G15">
        <v>31.409329</v>
      </c>
      <c r="H15">
        <v>0.12817799999999999</v>
      </c>
      <c r="I15">
        <v>0</v>
      </c>
      <c r="J15">
        <v>0</v>
      </c>
      <c r="K15" t="str">
        <f t="shared" si="0"/>
        <v>7</v>
      </c>
      <c r="L15" t="s">
        <v>48</v>
      </c>
      <c r="M15" t="s">
        <v>49</v>
      </c>
      <c r="N1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15" s="13">
        <f>VLOOKUP(TableOMP[[#This Row],[Label]],TableAvg[],2,FALSE)</f>
        <v>275.140919</v>
      </c>
      <c r="P15" s="13">
        <f>VLOOKUP(TableOMP[[#This Row],[Label]],TableAvg[],3,FALSE)</f>
        <v>0</v>
      </c>
      <c r="Q15" s="13">
        <f>TableOMP[[#This Row],[Avg]]-$U$2*TableOMP[[#This Row],[StdDev]]</f>
        <v>275.140919</v>
      </c>
      <c r="R15" s="13">
        <f>TableOMP[[#This Row],[Avg]]+$U$2*TableOMP[[#This Row],[StdDev]]</f>
        <v>275.140919</v>
      </c>
      <c r="S15" s="13">
        <v>1</v>
      </c>
    </row>
    <row r="16" spans="1:25" x14ac:dyDescent="0.25">
      <c r="A16" t="s">
        <v>15</v>
      </c>
      <c r="B16">
        <v>10000</v>
      </c>
      <c r="C16">
        <v>100</v>
      </c>
      <c r="D16">
        <v>100000</v>
      </c>
      <c r="E16">
        <v>1</v>
      </c>
      <c r="F16">
        <v>10</v>
      </c>
      <c r="G16">
        <v>34.427154999999999</v>
      </c>
      <c r="H16">
        <v>0.12920499999999999</v>
      </c>
      <c r="I16">
        <v>0</v>
      </c>
      <c r="J16">
        <v>0</v>
      </c>
      <c r="K16" t="str">
        <f t="shared" si="0"/>
        <v>7</v>
      </c>
      <c r="L16" t="s">
        <v>48</v>
      </c>
      <c r="M16" t="s">
        <v>49</v>
      </c>
      <c r="N1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16" s="13">
        <f>VLOOKUP(TableOMP[[#This Row],[Label]],TableAvg[],2,FALSE)</f>
        <v>302.41676000000001</v>
      </c>
      <c r="P16" s="13">
        <f>VLOOKUP(TableOMP[[#This Row],[Label]],TableAvg[],3,FALSE)</f>
        <v>0</v>
      </c>
      <c r="Q16" s="13">
        <f>TableOMP[[#This Row],[Avg]]-$U$2*TableOMP[[#This Row],[StdDev]]</f>
        <v>302.41676000000001</v>
      </c>
      <c r="R16" s="13">
        <f>TableOMP[[#This Row],[Avg]]+$U$2*TableOMP[[#This Row],[StdDev]]</f>
        <v>302.41676000000001</v>
      </c>
      <c r="S16" s="13">
        <v>1</v>
      </c>
    </row>
    <row r="17" spans="1:19" x14ac:dyDescent="0.25">
      <c r="A17" t="s">
        <v>15</v>
      </c>
      <c r="B17">
        <v>10000</v>
      </c>
      <c r="C17">
        <v>100</v>
      </c>
      <c r="D17">
        <v>100000</v>
      </c>
      <c r="E17">
        <v>1</v>
      </c>
      <c r="F17">
        <v>9</v>
      </c>
      <c r="G17">
        <v>38.403798000000002</v>
      </c>
      <c r="H17">
        <v>0.45724900000000002</v>
      </c>
      <c r="I17">
        <v>0</v>
      </c>
      <c r="J17">
        <v>0</v>
      </c>
      <c r="K17" t="str">
        <f t="shared" si="0"/>
        <v>7</v>
      </c>
      <c r="L17" t="s">
        <v>48</v>
      </c>
      <c r="M17" t="s">
        <v>49</v>
      </c>
      <c r="N1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17" s="13">
        <f>VLOOKUP(TableOMP[[#This Row],[Label]],TableAvg[],2,FALSE)</f>
        <v>335.67195600000002</v>
      </c>
      <c r="P17" s="13">
        <f>VLOOKUP(TableOMP[[#This Row],[Label]],TableAvg[],3,FALSE)</f>
        <v>0</v>
      </c>
      <c r="Q17" s="13">
        <f>TableOMP[[#This Row],[Avg]]-$U$2*TableOMP[[#This Row],[StdDev]]</f>
        <v>335.67195600000002</v>
      </c>
      <c r="R17" s="13">
        <f>TableOMP[[#This Row],[Avg]]+$U$2*TableOMP[[#This Row],[StdDev]]</f>
        <v>335.67195600000002</v>
      </c>
      <c r="S17" s="13">
        <v>1</v>
      </c>
    </row>
    <row r="18" spans="1:19" x14ac:dyDescent="0.25">
      <c r="A18" t="s">
        <v>15</v>
      </c>
      <c r="B18">
        <v>10000</v>
      </c>
      <c r="C18">
        <v>100</v>
      </c>
      <c r="D18">
        <v>100000</v>
      </c>
      <c r="E18">
        <v>1</v>
      </c>
      <c r="F18">
        <v>8</v>
      </c>
      <c r="G18">
        <v>43.275219999999997</v>
      </c>
      <c r="H18">
        <v>0.72640800000000005</v>
      </c>
      <c r="I18">
        <v>0</v>
      </c>
      <c r="J18">
        <v>0</v>
      </c>
      <c r="K18" t="str">
        <f t="shared" si="0"/>
        <v>7</v>
      </c>
      <c r="L18" t="s">
        <v>48</v>
      </c>
      <c r="M18" t="s">
        <v>49</v>
      </c>
      <c r="N1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18" s="13">
        <f>VLOOKUP(TableOMP[[#This Row],[Label]],TableAvg[],2,FALSE)</f>
        <v>377.00523399999997</v>
      </c>
      <c r="P18" s="13">
        <f>VLOOKUP(TableOMP[[#This Row],[Label]],TableAvg[],3,FALSE)</f>
        <v>0</v>
      </c>
      <c r="Q18" s="13">
        <f>TableOMP[[#This Row],[Avg]]-$U$2*TableOMP[[#This Row],[StdDev]]</f>
        <v>377.00523399999997</v>
      </c>
      <c r="R18" s="13">
        <f>TableOMP[[#This Row],[Avg]]+$U$2*TableOMP[[#This Row],[StdDev]]</f>
        <v>377.00523399999997</v>
      </c>
      <c r="S18" s="13">
        <v>1</v>
      </c>
    </row>
    <row r="19" spans="1:19" x14ac:dyDescent="0.25">
      <c r="A19" t="s">
        <v>15</v>
      </c>
      <c r="B19">
        <v>10000</v>
      </c>
      <c r="C19">
        <v>100</v>
      </c>
      <c r="D19">
        <v>100000</v>
      </c>
      <c r="E19">
        <v>1</v>
      </c>
      <c r="F19">
        <v>7</v>
      </c>
      <c r="G19">
        <v>49.277172</v>
      </c>
      <c r="H19">
        <v>0.82543100000000003</v>
      </c>
      <c r="I19">
        <v>0</v>
      </c>
      <c r="J19">
        <v>0</v>
      </c>
      <c r="K19" t="str">
        <f t="shared" si="0"/>
        <v>7</v>
      </c>
      <c r="L19" t="s">
        <v>48</v>
      </c>
      <c r="M19" t="s">
        <v>49</v>
      </c>
      <c r="N1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19" s="13">
        <f>VLOOKUP(TableOMP[[#This Row],[Label]],TableAvg[],2,FALSE)</f>
        <v>430.38827600000002</v>
      </c>
      <c r="P19" s="13">
        <f>VLOOKUP(TableOMP[[#This Row],[Label]],TableAvg[],3,FALSE)</f>
        <v>0</v>
      </c>
      <c r="Q19" s="13">
        <f>TableOMP[[#This Row],[Avg]]-$U$2*TableOMP[[#This Row],[StdDev]]</f>
        <v>430.38827600000002</v>
      </c>
      <c r="R19" s="13">
        <f>TableOMP[[#This Row],[Avg]]+$U$2*TableOMP[[#This Row],[StdDev]]</f>
        <v>430.38827600000002</v>
      </c>
      <c r="S19" s="13">
        <v>1</v>
      </c>
    </row>
    <row r="20" spans="1:19" x14ac:dyDescent="0.25">
      <c r="A20" t="s">
        <v>15</v>
      </c>
      <c r="B20">
        <v>10000</v>
      </c>
      <c r="C20">
        <v>100</v>
      </c>
      <c r="D20">
        <v>100000</v>
      </c>
      <c r="E20">
        <v>1</v>
      </c>
      <c r="F20">
        <v>6</v>
      </c>
      <c r="G20">
        <v>57.462656000000003</v>
      </c>
      <c r="H20">
        <v>1.1267320000000001</v>
      </c>
      <c r="I20">
        <v>0</v>
      </c>
      <c r="J20">
        <v>0</v>
      </c>
      <c r="K20" t="str">
        <f t="shared" si="0"/>
        <v>7</v>
      </c>
      <c r="L20" t="s">
        <v>48</v>
      </c>
      <c r="M20" t="s">
        <v>49</v>
      </c>
      <c r="N2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20" s="13">
        <f>VLOOKUP(TableOMP[[#This Row],[Label]],TableAvg[],2,FALSE)</f>
        <v>501.94558599999999</v>
      </c>
      <c r="P20" s="13">
        <f>VLOOKUP(TableOMP[[#This Row],[Label]],TableAvg[],3,FALSE)</f>
        <v>0</v>
      </c>
      <c r="Q20" s="13">
        <f>TableOMP[[#This Row],[Avg]]-$U$2*TableOMP[[#This Row],[StdDev]]</f>
        <v>501.94558599999999</v>
      </c>
      <c r="R20" s="13">
        <f>TableOMP[[#This Row],[Avg]]+$U$2*TableOMP[[#This Row],[StdDev]]</f>
        <v>501.94558599999999</v>
      </c>
      <c r="S20" s="13">
        <v>1</v>
      </c>
    </row>
    <row r="21" spans="1:19" x14ac:dyDescent="0.25">
      <c r="A21" t="s">
        <v>15</v>
      </c>
      <c r="B21">
        <v>10000</v>
      </c>
      <c r="C21">
        <v>100</v>
      </c>
      <c r="D21">
        <v>100000</v>
      </c>
      <c r="E21">
        <v>1</v>
      </c>
      <c r="F21">
        <v>5</v>
      </c>
      <c r="G21">
        <v>67.827466999999999</v>
      </c>
      <c r="H21">
        <v>0.443911</v>
      </c>
      <c r="I21">
        <v>0</v>
      </c>
      <c r="J21">
        <v>0</v>
      </c>
      <c r="K21" t="str">
        <f t="shared" si="0"/>
        <v>7</v>
      </c>
      <c r="L21" t="s">
        <v>48</v>
      </c>
      <c r="M21" t="s">
        <v>49</v>
      </c>
      <c r="N2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21" s="13">
        <f>VLOOKUP(TableOMP[[#This Row],[Label]],TableAvg[],2,FALSE)</f>
        <v>601.944166</v>
      </c>
      <c r="P21" s="13">
        <f>VLOOKUP(TableOMP[[#This Row],[Label]],TableAvg[],3,FALSE)</f>
        <v>0</v>
      </c>
      <c r="Q21" s="13">
        <f>TableOMP[[#This Row],[Avg]]-$U$2*TableOMP[[#This Row],[StdDev]]</f>
        <v>601.944166</v>
      </c>
      <c r="R21" s="13">
        <f>TableOMP[[#This Row],[Avg]]+$U$2*TableOMP[[#This Row],[StdDev]]</f>
        <v>601.944166</v>
      </c>
      <c r="S21" s="13">
        <v>1</v>
      </c>
    </row>
    <row r="22" spans="1:19" x14ac:dyDescent="0.25">
      <c r="A22" t="s">
        <v>15</v>
      </c>
      <c r="B22">
        <v>10000</v>
      </c>
      <c r="C22">
        <v>100</v>
      </c>
      <c r="D22">
        <v>100000</v>
      </c>
      <c r="E22">
        <v>1</v>
      </c>
      <c r="F22">
        <v>4</v>
      </c>
      <c r="G22">
        <v>85.015277999999995</v>
      </c>
      <c r="H22">
        <v>1.0528869999999999</v>
      </c>
      <c r="I22">
        <v>0</v>
      </c>
      <c r="J22">
        <v>0</v>
      </c>
      <c r="K22" t="str">
        <f t="shared" si="0"/>
        <v>7</v>
      </c>
      <c r="L22" t="s">
        <v>48</v>
      </c>
      <c r="M22" t="s">
        <v>49</v>
      </c>
      <c r="N2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22" s="13">
        <f>VLOOKUP(TableOMP[[#This Row],[Label]],TableAvg[],2,FALSE)</f>
        <v>752.35891600000002</v>
      </c>
      <c r="P22" s="13">
        <f>VLOOKUP(TableOMP[[#This Row],[Label]],TableAvg[],3,FALSE)</f>
        <v>0</v>
      </c>
      <c r="Q22" s="13">
        <f>TableOMP[[#This Row],[Avg]]-$U$2*TableOMP[[#This Row],[StdDev]]</f>
        <v>752.35891600000002</v>
      </c>
      <c r="R22" s="13">
        <f>TableOMP[[#This Row],[Avg]]+$U$2*TableOMP[[#This Row],[StdDev]]</f>
        <v>752.35891600000002</v>
      </c>
      <c r="S22" s="13">
        <v>1</v>
      </c>
    </row>
    <row r="23" spans="1:19" x14ac:dyDescent="0.25">
      <c r="A23" t="s">
        <v>15</v>
      </c>
      <c r="B23">
        <v>10000</v>
      </c>
      <c r="C23">
        <v>100</v>
      </c>
      <c r="D23">
        <v>100000</v>
      </c>
      <c r="E23">
        <v>1</v>
      </c>
      <c r="F23">
        <v>3</v>
      </c>
      <c r="G23">
        <v>112.402383</v>
      </c>
      <c r="H23">
        <v>0.86253999999999997</v>
      </c>
      <c r="I23">
        <v>0</v>
      </c>
      <c r="J23">
        <v>0</v>
      </c>
      <c r="K23" t="str">
        <f t="shared" si="0"/>
        <v>7</v>
      </c>
      <c r="L23" t="s">
        <v>48</v>
      </c>
      <c r="M23" t="s">
        <v>49</v>
      </c>
      <c r="N2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23" s="13">
        <f>VLOOKUP(TableOMP[[#This Row],[Label]],TableAvg[],2,FALSE)</f>
        <v>1002.064711</v>
      </c>
      <c r="P23" s="13">
        <f>VLOOKUP(TableOMP[[#This Row],[Label]],TableAvg[],3,FALSE)</f>
        <v>0</v>
      </c>
      <c r="Q23" s="13">
        <f>TableOMP[[#This Row],[Avg]]-$U$2*TableOMP[[#This Row],[StdDev]]</f>
        <v>1002.064711</v>
      </c>
      <c r="R23" s="13">
        <f>TableOMP[[#This Row],[Avg]]+$U$2*TableOMP[[#This Row],[StdDev]]</f>
        <v>1002.064711</v>
      </c>
      <c r="S23" s="13">
        <v>1</v>
      </c>
    </row>
    <row r="24" spans="1:19" x14ac:dyDescent="0.25">
      <c r="A24" t="s">
        <v>15</v>
      </c>
      <c r="B24">
        <v>10000</v>
      </c>
      <c r="C24">
        <v>100</v>
      </c>
      <c r="D24">
        <v>100000</v>
      </c>
      <c r="E24">
        <v>1</v>
      </c>
      <c r="F24">
        <v>2</v>
      </c>
      <c r="G24">
        <v>167.76167899999999</v>
      </c>
      <c r="H24">
        <v>0.88846400000000003</v>
      </c>
      <c r="I24">
        <v>0</v>
      </c>
      <c r="J24">
        <v>0</v>
      </c>
      <c r="K24" t="str">
        <f t="shared" si="0"/>
        <v>7</v>
      </c>
      <c r="L24" t="s">
        <v>48</v>
      </c>
      <c r="M24" t="s">
        <v>49</v>
      </c>
      <c r="N2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24" s="13">
        <f>VLOOKUP(TableOMP[[#This Row],[Label]],TableAvg[],2,FALSE)</f>
        <v>1502.172679</v>
      </c>
      <c r="P24" s="13">
        <f>VLOOKUP(TableOMP[[#This Row],[Label]],TableAvg[],3,FALSE)</f>
        <v>0</v>
      </c>
      <c r="Q24" s="13">
        <f>TableOMP[[#This Row],[Avg]]-$U$2*TableOMP[[#This Row],[StdDev]]</f>
        <v>1502.172679</v>
      </c>
      <c r="R24" s="13">
        <f>TableOMP[[#This Row],[Avg]]+$U$2*TableOMP[[#This Row],[StdDev]]</f>
        <v>1502.172679</v>
      </c>
      <c r="S24" s="13">
        <v>1</v>
      </c>
    </row>
    <row r="25" spans="1:19" x14ac:dyDescent="0.25">
      <c r="A25" t="s">
        <v>15</v>
      </c>
      <c r="B25">
        <v>10000</v>
      </c>
      <c r="C25">
        <v>100</v>
      </c>
      <c r="D25">
        <v>100000</v>
      </c>
      <c r="E25">
        <v>1</v>
      </c>
      <c r="F25">
        <v>1</v>
      </c>
      <c r="G25">
        <v>334.38813800000003</v>
      </c>
      <c r="H25">
        <v>1.6977359999999999</v>
      </c>
      <c r="I25">
        <v>0</v>
      </c>
      <c r="J25">
        <v>0</v>
      </c>
      <c r="K25" t="str">
        <f t="shared" si="0"/>
        <v>7</v>
      </c>
      <c r="L25" t="s">
        <v>48</v>
      </c>
      <c r="M25" t="s">
        <v>49</v>
      </c>
      <c r="N2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25" s="13">
        <f>VLOOKUP(TableOMP[[#This Row],[Label]],TableAvg[],2,FALSE)</f>
        <v>0</v>
      </c>
      <c r="P25" s="13">
        <f>VLOOKUP(TableOMP[[#This Row],[Label]],TableAvg[],3,FALSE)</f>
        <v>0</v>
      </c>
      <c r="Q25" s="13">
        <f>TableOMP[[#This Row],[Avg]]-$U$2*TableOMP[[#This Row],[StdDev]]</f>
        <v>0</v>
      </c>
      <c r="R25" s="13">
        <f>TableOMP[[#This Row],[Avg]]+$U$2*TableOMP[[#This Row],[StdDev]]</f>
        <v>0</v>
      </c>
      <c r="S25" s="13">
        <v>1</v>
      </c>
    </row>
    <row r="26" spans="1:19" x14ac:dyDescent="0.25">
      <c r="A26" t="s">
        <v>15</v>
      </c>
      <c r="B26">
        <v>10000</v>
      </c>
      <c r="C26">
        <v>100</v>
      </c>
      <c r="D26">
        <v>100000</v>
      </c>
      <c r="E26">
        <v>1</v>
      </c>
      <c r="F26">
        <v>12</v>
      </c>
      <c r="G26">
        <v>29.748336999999999</v>
      </c>
      <c r="H26">
        <v>1.0260279999999999</v>
      </c>
      <c r="I26">
        <v>0</v>
      </c>
      <c r="J26">
        <v>0</v>
      </c>
      <c r="K26" t="str">
        <f t="shared" si="0"/>
        <v>7</v>
      </c>
      <c r="L26" t="s">
        <v>48</v>
      </c>
      <c r="M26" t="s">
        <v>49</v>
      </c>
      <c r="N2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26" s="13">
        <f>VLOOKUP(TableOMP[[#This Row],[Label]],TableAvg[],2,FALSE)</f>
        <v>252.89327399999999</v>
      </c>
      <c r="P26" s="13">
        <f>VLOOKUP(TableOMP[[#This Row],[Label]],TableAvg[],3,FALSE)</f>
        <v>0</v>
      </c>
      <c r="Q26" s="13">
        <f>TableOMP[[#This Row],[Avg]]-$U$2*TableOMP[[#This Row],[StdDev]]</f>
        <v>252.89327399999999</v>
      </c>
      <c r="R26" s="13">
        <f>TableOMP[[#This Row],[Avg]]+$U$2*TableOMP[[#This Row],[StdDev]]</f>
        <v>252.89327399999999</v>
      </c>
      <c r="S26" s="13">
        <v>1</v>
      </c>
    </row>
    <row r="27" spans="1:19" x14ac:dyDescent="0.25">
      <c r="A27" t="s">
        <v>15</v>
      </c>
      <c r="B27">
        <v>10000</v>
      </c>
      <c r="C27">
        <v>100</v>
      </c>
      <c r="D27">
        <v>100000</v>
      </c>
      <c r="E27">
        <v>1</v>
      </c>
      <c r="F27">
        <v>11</v>
      </c>
      <c r="G27">
        <v>31.409894999999999</v>
      </c>
      <c r="H27">
        <v>0.12946099999999999</v>
      </c>
      <c r="I27">
        <v>0</v>
      </c>
      <c r="J27">
        <v>0</v>
      </c>
      <c r="K27" t="str">
        <f t="shared" si="0"/>
        <v>7</v>
      </c>
      <c r="L27" t="s">
        <v>48</v>
      </c>
      <c r="M27" t="s">
        <v>49</v>
      </c>
      <c r="N2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27" s="13">
        <f>VLOOKUP(TableOMP[[#This Row],[Label]],TableAvg[],2,FALSE)</f>
        <v>275.140919</v>
      </c>
      <c r="P27" s="13">
        <f>VLOOKUP(TableOMP[[#This Row],[Label]],TableAvg[],3,FALSE)</f>
        <v>0</v>
      </c>
      <c r="Q27" s="13">
        <f>TableOMP[[#This Row],[Avg]]-$U$2*TableOMP[[#This Row],[StdDev]]</f>
        <v>275.140919</v>
      </c>
      <c r="R27" s="13">
        <f>TableOMP[[#This Row],[Avg]]+$U$2*TableOMP[[#This Row],[StdDev]]</f>
        <v>275.140919</v>
      </c>
      <c r="S27" s="13">
        <v>1</v>
      </c>
    </row>
    <row r="28" spans="1:19" x14ac:dyDescent="0.25">
      <c r="A28" t="s">
        <v>15</v>
      </c>
      <c r="B28">
        <v>10000</v>
      </c>
      <c r="C28">
        <v>100</v>
      </c>
      <c r="D28">
        <v>100000</v>
      </c>
      <c r="E28">
        <v>1</v>
      </c>
      <c r="F28">
        <v>10</v>
      </c>
      <c r="G28">
        <v>34.401263</v>
      </c>
      <c r="H28">
        <v>0.127832</v>
      </c>
      <c r="I28">
        <v>0</v>
      </c>
      <c r="J28">
        <v>0</v>
      </c>
      <c r="K28" t="str">
        <f t="shared" si="0"/>
        <v>7</v>
      </c>
      <c r="L28" t="s">
        <v>48</v>
      </c>
      <c r="M28" t="s">
        <v>49</v>
      </c>
      <c r="N2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28" s="13">
        <f>VLOOKUP(TableOMP[[#This Row],[Label]],TableAvg[],2,FALSE)</f>
        <v>302.41676000000001</v>
      </c>
      <c r="P28" s="13">
        <f>VLOOKUP(TableOMP[[#This Row],[Label]],TableAvg[],3,FALSE)</f>
        <v>0</v>
      </c>
      <c r="Q28" s="13">
        <f>TableOMP[[#This Row],[Avg]]-$U$2*TableOMP[[#This Row],[StdDev]]</f>
        <v>302.41676000000001</v>
      </c>
      <c r="R28" s="13">
        <f>TableOMP[[#This Row],[Avg]]+$U$2*TableOMP[[#This Row],[StdDev]]</f>
        <v>302.41676000000001</v>
      </c>
      <c r="S28" s="13">
        <v>1</v>
      </c>
    </row>
    <row r="29" spans="1:19" x14ac:dyDescent="0.25">
      <c r="A29" t="s">
        <v>15</v>
      </c>
      <c r="B29">
        <v>10000</v>
      </c>
      <c r="C29">
        <v>100</v>
      </c>
      <c r="D29">
        <v>100000</v>
      </c>
      <c r="E29">
        <v>1</v>
      </c>
      <c r="F29">
        <v>9</v>
      </c>
      <c r="G29">
        <v>39.004568999999996</v>
      </c>
      <c r="H29">
        <v>1.0689169999999999</v>
      </c>
      <c r="I29">
        <v>0</v>
      </c>
      <c r="J29">
        <v>0</v>
      </c>
      <c r="K29" t="str">
        <f t="shared" si="0"/>
        <v>7</v>
      </c>
      <c r="L29" t="s">
        <v>48</v>
      </c>
      <c r="M29" t="s">
        <v>49</v>
      </c>
      <c r="N2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29" s="13">
        <f>VLOOKUP(TableOMP[[#This Row],[Label]],TableAvg[],2,FALSE)</f>
        <v>335.67195600000002</v>
      </c>
      <c r="P29" s="13">
        <f>VLOOKUP(TableOMP[[#This Row],[Label]],TableAvg[],3,FALSE)</f>
        <v>0</v>
      </c>
      <c r="Q29" s="13">
        <f>TableOMP[[#This Row],[Avg]]-$U$2*TableOMP[[#This Row],[StdDev]]</f>
        <v>335.67195600000002</v>
      </c>
      <c r="R29" s="13">
        <f>TableOMP[[#This Row],[Avg]]+$U$2*TableOMP[[#This Row],[StdDev]]</f>
        <v>335.67195600000002</v>
      </c>
      <c r="S29" s="13">
        <v>1</v>
      </c>
    </row>
    <row r="30" spans="1:19" x14ac:dyDescent="0.25">
      <c r="A30" t="s">
        <v>15</v>
      </c>
      <c r="B30">
        <v>10000</v>
      </c>
      <c r="C30">
        <v>100</v>
      </c>
      <c r="D30">
        <v>100000</v>
      </c>
      <c r="E30">
        <v>1</v>
      </c>
      <c r="F30">
        <v>8</v>
      </c>
      <c r="G30">
        <v>43.217132999999997</v>
      </c>
      <c r="H30">
        <v>0.66806299999999996</v>
      </c>
      <c r="I30">
        <v>0</v>
      </c>
      <c r="J30">
        <v>0</v>
      </c>
      <c r="K30" t="str">
        <f t="shared" si="0"/>
        <v>7</v>
      </c>
      <c r="L30" t="s">
        <v>48</v>
      </c>
      <c r="M30" t="s">
        <v>49</v>
      </c>
      <c r="N3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30" s="13">
        <f>VLOOKUP(TableOMP[[#This Row],[Label]],TableAvg[],2,FALSE)</f>
        <v>377.00523399999997</v>
      </c>
      <c r="P30" s="13">
        <f>VLOOKUP(TableOMP[[#This Row],[Label]],TableAvg[],3,FALSE)</f>
        <v>0</v>
      </c>
      <c r="Q30" s="13">
        <f>TableOMP[[#This Row],[Avg]]-$U$2*TableOMP[[#This Row],[StdDev]]</f>
        <v>377.00523399999997</v>
      </c>
      <c r="R30" s="13">
        <f>TableOMP[[#This Row],[Avg]]+$U$2*TableOMP[[#This Row],[StdDev]]</f>
        <v>377.00523399999997</v>
      </c>
      <c r="S30" s="13">
        <v>1</v>
      </c>
    </row>
    <row r="31" spans="1:19" x14ac:dyDescent="0.25">
      <c r="A31" t="s">
        <v>15</v>
      </c>
      <c r="B31">
        <v>10000</v>
      </c>
      <c r="C31">
        <v>100</v>
      </c>
      <c r="D31">
        <v>100000</v>
      </c>
      <c r="E31">
        <v>1</v>
      </c>
      <c r="F31">
        <v>7</v>
      </c>
      <c r="G31">
        <v>49.236491999999998</v>
      </c>
      <c r="H31">
        <v>0.78903199999999996</v>
      </c>
      <c r="I31">
        <v>0</v>
      </c>
      <c r="J31">
        <v>0</v>
      </c>
      <c r="K31" t="str">
        <f t="shared" si="0"/>
        <v>7</v>
      </c>
      <c r="L31" t="s">
        <v>48</v>
      </c>
      <c r="M31" t="s">
        <v>49</v>
      </c>
      <c r="N3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31" s="13">
        <f>VLOOKUP(TableOMP[[#This Row],[Label]],TableAvg[],2,FALSE)</f>
        <v>430.38827600000002</v>
      </c>
      <c r="P31" s="13">
        <f>VLOOKUP(TableOMP[[#This Row],[Label]],TableAvg[],3,FALSE)</f>
        <v>0</v>
      </c>
      <c r="Q31" s="13">
        <f>TableOMP[[#This Row],[Avg]]-$U$2*TableOMP[[#This Row],[StdDev]]</f>
        <v>430.38827600000002</v>
      </c>
      <c r="R31" s="13">
        <f>TableOMP[[#This Row],[Avg]]+$U$2*TableOMP[[#This Row],[StdDev]]</f>
        <v>430.38827600000002</v>
      </c>
      <c r="S31" s="13">
        <v>1</v>
      </c>
    </row>
    <row r="32" spans="1:19" x14ac:dyDescent="0.25">
      <c r="A32" t="s">
        <v>15</v>
      </c>
      <c r="B32">
        <v>10000</v>
      </c>
      <c r="C32">
        <v>100</v>
      </c>
      <c r="D32">
        <v>100000</v>
      </c>
      <c r="E32">
        <v>1</v>
      </c>
      <c r="F32">
        <v>6</v>
      </c>
      <c r="G32">
        <v>56.745148</v>
      </c>
      <c r="H32">
        <v>0.41284300000000002</v>
      </c>
      <c r="I32">
        <v>0</v>
      </c>
      <c r="J32">
        <v>0</v>
      </c>
      <c r="K32" t="str">
        <f t="shared" si="0"/>
        <v>7</v>
      </c>
      <c r="L32" t="s">
        <v>48</v>
      </c>
      <c r="M32" t="s">
        <v>49</v>
      </c>
      <c r="N3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32" s="13">
        <f>VLOOKUP(TableOMP[[#This Row],[Label]],TableAvg[],2,FALSE)</f>
        <v>501.94558599999999</v>
      </c>
      <c r="P32" s="13">
        <f>VLOOKUP(TableOMP[[#This Row],[Label]],TableAvg[],3,FALSE)</f>
        <v>0</v>
      </c>
      <c r="Q32" s="13">
        <f>TableOMP[[#This Row],[Avg]]-$U$2*TableOMP[[#This Row],[StdDev]]</f>
        <v>501.94558599999999</v>
      </c>
      <c r="R32" s="13">
        <f>TableOMP[[#This Row],[Avg]]+$U$2*TableOMP[[#This Row],[StdDev]]</f>
        <v>501.94558599999999</v>
      </c>
      <c r="S32" s="13">
        <v>1</v>
      </c>
    </row>
    <row r="33" spans="1:19" x14ac:dyDescent="0.25">
      <c r="A33" t="s">
        <v>15</v>
      </c>
      <c r="B33">
        <v>10000</v>
      </c>
      <c r="C33">
        <v>100</v>
      </c>
      <c r="D33">
        <v>100000</v>
      </c>
      <c r="E33">
        <v>1</v>
      </c>
      <c r="F33">
        <v>5</v>
      </c>
      <c r="G33">
        <v>67.842447000000007</v>
      </c>
      <c r="H33">
        <v>0.43634200000000001</v>
      </c>
      <c r="I33">
        <v>0</v>
      </c>
      <c r="J33">
        <v>0</v>
      </c>
      <c r="K33" t="str">
        <f t="shared" si="0"/>
        <v>7</v>
      </c>
      <c r="L33" t="s">
        <v>48</v>
      </c>
      <c r="M33" t="s">
        <v>49</v>
      </c>
      <c r="N3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33" s="13">
        <f>VLOOKUP(TableOMP[[#This Row],[Label]],TableAvg[],2,FALSE)</f>
        <v>601.944166</v>
      </c>
      <c r="P33" s="13">
        <f>VLOOKUP(TableOMP[[#This Row],[Label]],TableAvg[],3,FALSE)</f>
        <v>0</v>
      </c>
      <c r="Q33" s="13">
        <f>TableOMP[[#This Row],[Avg]]-$U$2*TableOMP[[#This Row],[StdDev]]</f>
        <v>601.944166</v>
      </c>
      <c r="R33" s="13">
        <f>TableOMP[[#This Row],[Avg]]+$U$2*TableOMP[[#This Row],[StdDev]]</f>
        <v>601.944166</v>
      </c>
      <c r="S33" s="13">
        <v>1</v>
      </c>
    </row>
    <row r="34" spans="1:19" x14ac:dyDescent="0.25">
      <c r="A34" t="s">
        <v>15</v>
      </c>
      <c r="B34">
        <v>10000</v>
      </c>
      <c r="C34">
        <v>100</v>
      </c>
      <c r="D34">
        <v>100000</v>
      </c>
      <c r="E34">
        <v>1</v>
      </c>
      <c r="F34">
        <v>4</v>
      </c>
      <c r="G34">
        <v>84.371343999999993</v>
      </c>
      <c r="H34">
        <v>0.388847</v>
      </c>
      <c r="I34">
        <v>0</v>
      </c>
      <c r="J34">
        <v>0</v>
      </c>
      <c r="K34" t="str">
        <f t="shared" si="0"/>
        <v>7</v>
      </c>
      <c r="L34" t="s">
        <v>48</v>
      </c>
      <c r="M34" t="s">
        <v>49</v>
      </c>
      <c r="N3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34" s="13">
        <f>VLOOKUP(TableOMP[[#This Row],[Label]],TableAvg[],2,FALSE)</f>
        <v>752.35891600000002</v>
      </c>
      <c r="P34" s="13">
        <f>VLOOKUP(TableOMP[[#This Row],[Label]],TableAvg[],3,FALSE)</f>
        <v>0</v>
      </c>
      <c r="Q34" s="13">
        <f>TableOMP[[#This Row],[Avg]]-$U$2*TableOMP[[#This Row],[StdDev]]</f>
        <v>752.35891600000002</v>
      </c>
      <c r="R34" s="13">
        <f>TableOMP[[#This Row],[Avg]]+$U$2*TableOMP[[#This Row],[StdDev]]</f>
        <v>752.35891600000002</v>
      </c>
      <c r="S34" s="13">
        <v>1</v>
      </c>
    </row>
    <row r="35" spans="1:19" x14ac:dyDescent="0.25">
      <c r="A35" t="s">
        <v>15</v>
      </c>
      <c r="B35">
        <v>10000</v>
      </c>
      <c r="C35">
        <v>100</v>
      </c>
      <c r="D35">
        <v>100000</v>
      </c>
      <c r="E35">
        <v>1</v>
      </c>
      <c r="F35">
        <v>3</v>
      </c>
      <c r="G35">
        <v>111.914209</v>
      </c>
      <c r="H35">
        <v>0.343449</v>
      </c>
      <c r="I35">
        <v>0</v>
      </c>
      <c r="J35">
        <v>0</v>
      </c>
      <c r="K35" t="str">
        <f t="shared" ref="K35:K66" si="1">MID(M35,22,1)</f>
        <v>7</v>
      </c>
      <c r="L35" t="s">
        <v>48</v>
      </c>
      <c r="M35" t="s">
        <v>49</v>
      </c>
      <c r="N3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35" s="13">
        <f>VLOOKUP(TableOMP[[#This Row],[Label]],TableAvg[],2,FALSE)</f>
        <v>1002.064711</v>
      </c>
      <c r="P35" s="13">
        <f>VLOOKUP(TableOMP[[#This Row],[Label]],TableAvg[],3,FALSE)</f>
        <v>0</v>
      </c>
      <c r="Q35" s="13">
        <f>TableOMP[[#This Row],[Avg]]-$U$2*TableOMP[[#This Row],[StdDev]]</f>
        <v>1002.064711</v>
      </c>
      <c r="R35" s="13">
        <f>TableOMP[[#This Row],[Avg]]+$U$2*TableOMP[[#This Row],[StdDev]]</f>
        <v>1002.064711</v>
      </c>
      <c r="S35" s="13">
        <v>1</v>
      </c>
    </row>
    <row r="36" spans="1:19" x14ac:dyDescent="0.25">
      <c r="A36" t="s">
        <v>15</v>
      </c>
      <c r="B36">
        <v>10000</v>
      </c>
      <c r="C36">
        <v>100</v>
      </c>
      <c r="D36">
        <v>100000</v>
      </c>
      <c r="E36">
        <v>1</v>
      </c>
      <c r="F36">
        <v>2</v>
      </c>
      <c r="G36">
        <v>167.25645</v>
      </c>
      <c r="H36">
        <v>0.41538399999999998</v>
      </c>
      <c r="I36">
        <v>0</v>
      </c>
      <c r="J36">
        <v>0</v>
      </c>
      <c r="K36" t="str">
        <f t="shared" si="1"/>
        <v>7</v>
      </c>
      <c r="L36" t="s">
        <v>48</v>
      </c>
      <c r="M36" t="s">
        <v>49</v>
      </c>
      <c r="N3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36" s="13">
        <f>VLOOKUP(TableOMP[[#This Row],[Label]],TableAvg[],2,FALSE)</f>
        <v>1502.172679</v>
      </c>
      <c r="P36" s="13">
        <f>VLOOKUP(TableOMP[[#This Row],[Label]],TableAvg[],3,FALSE)</f>
        <v>0</v>
      </c>
      <c r="Q36" s="13">
        <f>TableOMP[[#This Row],[Avg]]-$U$2*TableOMP[[#This Row],[StdDev]]</f>
        <v>1502.172679</v>
      </c>
      <c r="R36" s="13">
        <f>TableOMP[[#This Row],[Avg]]+$U$2*TableOMP[[#This Row],[StdDev]]</f>
        <v>1502.172679</v>
      </c>
      <c r="S36" s="13">
        <v>1</v>
      </c>
    </row>
    <row r="37" spans="1:19" x14ac:dyDescent="0.25">
      <c r="A37" t="s">
        <v>15</v>
      </c>
      <c r="B37">
        <v>10000</v>
      </c>
      <c r="C37">
        <v>100</v>
      </c>
      <c r="D37">
        <v>100000</v>
      </c>
      <c r="E37">
        <v>1</v>
      </c>
      <c r="F37">
        <v>1</v>
      </c>
      <c r="G37">
        <v>332.840149</v>
      </c>
      <c r="H37">
        <v>0.38083800000000001</v>
      </c>
      <c r="I37">
        <v>0</v>
      </c>
      <c r="J37">
        <v>0</v>
      </c>
      <c r="K37" t="str">
        <f t="shared" si="1"/>
        <v>7</v>
      </c>
      <c r="L37" t="s">
        <v>48</v>
      </c>
      <c r="M37" t="s">
        <v>49</v>
      </c>
      <c r="N3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37" s="13">
        <f>VLOOKUP(TableOMP[[#This Row],[Label]],TableAvg[],2,FALSE)</f>
        <v>0</v>
      </c>
      <c r="P37" s="13">
        <f>VLOOKUP(TableOMP[[#This Row],[Label]],TableAvg[],3,FALSE)</f>
        <v>0</v>
      </c>
      <c r="Q37" s="13">
        <f>TableOMP[[#This Row],[Avg]]-$U$2*TableOMP[[#This Row],[StdDev]]</f>
        <v>0</v>
      </c>
      <c r="R37" s="13">
        <f>TableOMP[[#This Row],[Avg]]+$U$2*TableOMP[[#This Row],[StdDev]]</f>
        <v>0</v>
      </c>
      <c r="S37" s="13">
        <v>1</v>
      </c>
    </row>
    <row r="38" spans="1:19" x14ac:dyDescent="0.25">
      <c r="A38" t="s">
        <v>15</v>
      </c>
      <c r="B38">
        <v>10000</v>
      </c>
      <c r="C38">
        <v>100</v>
      </c>
      <c r="D38">
        <v>100000</v>
      </c>
      <c r="E38">
        <v>1</v>
      </c>
      <c r="F38">
        <v>12</v>
      </c>
      <c r="G38">
        <v>29.167282</v>
      </c>
      <c r="H38">
        <v>0.427344</v>
      </c>
      <c r="I38">
        <v>0</v>
      </c>
      <c r="J38">
        <v>0</v>
      </c>
      <c r="K38" t="str">
        <f t="shared" si="1"/>
        <v>7</v>
      </c>
      <c r="L38" t="s">
        <v>48</v>
      </c>
      <c r="M38" t="s">
        <v>49</v>
      </c>
      <c r="N3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38" s="13">
        <f>VLOOKUP(TableOMP[[#This Row],[Label]],TableAvg[],2,FALSE)</f>
        <v>252.89327399999999</v>
      </c>
      <c r="P38" s="13">
        <f>VLOOKUP(TableOMP[[#This Row],[Label]],TableAvg[],3,FALSE)</f>
        <v>0</v>
      </c>
      <c r="Q38" s="13">
        <f>TableOMP[[#This Row],[Avg]]-$U$2*TableOMP[[#This Row],[StdDev]]</f>
        <v>252.89327399999999</v>
      </c>
      <c r="R38" s="13">
        <f>TableOMP[[#This Row],[Avg]]+$U$2*TableOMP[[#This Row],[StdDev]]</f>
        <v>252.89327399999999</v>
      </c>
      <c r="S38" s="13">
        <v>1</v>
      </c>
    </row>
    <row r="39" spans="1:19" x14ac:dyDescent="0.25">
      <c r="A39" t="s">
        <v>15</v>
      </c>
      <c r="B39">
        <v>10000</v>
      </c>
      <c r="C39">
        <v>100</v>
      </c>
      <c r="D39">
        <v>100000</v>
      </c>
      <c r="E39">
        <v>1</v>
      </c>
      <c r="F39">
        <v>11</v>
      </c>
      <c r="G39">
        <v>31.402867000000001</v>
      </c>
      <c r="H39">
        <v>0.12914400000000001</v>
      </c>
      <c r="I39">
        <v>0</v>
      </c>
      <c r="J39">
        <v>0</v>
      </c>
      <c r="K39" t="str">
        <f t="shared" si="1"/>
        <v>7</v>
      </c>
      <c r="L39" t="s">
        <v>48</v>
      </c>
      <c r="M39" t="s">
        <v>49</v>
      </c>
      <c r="N3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39" s="13">
        <f>VLOOKUP(TableOMP[[#This Row],[Label]],TableAvg[],2,FALSE)</f>
        <v>275.140919</v>
      </c>
      <c r="P39" s="13">
        <f>VLOOKUP(TableOMP[[#This Row],[Label]],TableAvg[],3,FALSE)</f>
        <v>0</v>
      </c>
      <c r="Q39" s="13">
        <f>TableOMP[[#This Row],[Avg]]-$U$2*TableOMP[[#This Row],[StdDev]]</f>
        <v>275.140919</v>
      </c>
      <c r="R39" s="13">
        <f>TableOMP[[#This Row],[Avg]]+$U$2*TableOMP[[#This Row],[StdDev]]</f>
        <v>275.140919</v>
      </c>
      <c r="S39" s="13">
        <v>1</v>
      </c>
    </row>
    <row r="40" spans="1:19" x14ac:dyDescent="0.25">
      <c r="A40" t="s">
        <v>15</v>
      </c>
      <c r="B40">
        <v>10000</v>
      </c>
      <c r="C40">
        <v>100</v>
      </c>
      <c r="D40">
        <v>100000</v>
      </c>
      <c r="E40">
        <v>1</v>
      </c>
      <c r="F40">
        <v>10</v>
      </c>
      <c r="G40">
        <v>34.415291000000003</v>
      </c>
      <c r="H40">
        <v>0.13716700000000001</v>
      </c>
      <c r="I40">
        <v>0</v>
      </c>
      <c r="J40">
        <v>0</v>
      </c>
      <c r="K40" t="str">
        <f t="shared" si="1"/>
        <v>7</v>
      </c>
      <c r="L40" t="s">
        <v>48</v>
      </c>
      <c r="M40" t="s">
        <v>49</v>
      </c>
      <c r="N4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40" s="13">
        <f>VLOOKUP(TableOMP[[#This Row],[Label]],TableAvg[],2,FALSE)</f>
        <v>302.41676000000001</v>
      </c>
      <c r="P40" s="13">
        <f>VLOOKUP(TableOMP[[#This Row],[Label]],TableAvg[],3,FALSE)</f>
        <v>0</v>
      </c>
      <c r="Q40" s="13">
        <f>TableOMP[[#This Row],[Avg]]-$U$2*TableOMP[[#This Row],[StdDev]]</f>
        <v>302.41676000000001</v>
      </c>
      <c r="R40" s="13">
        <f>TableOMP[[#This Row],[Avg]]+$U$2*TableOMP[[#This Row],[StdDev]]</f>
        <v>302.41676000000001</v>
      </c>
      <c r="S40" s="13">
        <v>1</v>
      </c>
    </row>
    <row r="41" spans="1:19" x14ac:dyDescent="0.25">
      <c r="A41" t="s">
        <v>15</v>
      </c>
      <c r="B41">
        <v>10000</v>
      </c>
      <c r="C41">
        <v>100</v>
      </c>
      <c r="D41">
        <v>100000</v>
      </c>
      <c r="E41">
        <v>1</v>
      </c>
      <c r="F41">
        <v>9</v>
      </c>
      <c r="G41">
        <v>38.293579000000001</v>
      </c>
      <c r="H41">
        <v>0.34925800000000001</v>
      </c>
      <c r="I41">
        <v>0</v>
      </c>
      <c r="J41">
        <v>0</v>
      </c>
      <c r="K41" t="str">
        <f t="shared" si="1"/>
        <v>7</v>
      </c>
      <c r="L41" t="s">
        <v>48</v>
      </c>
      <c r="M41" t="s">
        <v>49</v>
      </c>
      <c r="N4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41" s="13">
        <f>VLOOKUP(TableOMP[[#This Row],[Label]],TableAvg[],2,FALSE)</f>
        <v>335.67195600000002</v>
      </c>
      <c r="P41" s="13">
        <f>VLOOKUP(TableOMP[[#This Row],[Label]],TableAvg[],3,FALSE)</f>
        <v>0</v>
      </c>
      <c r="Q41" s="13">
        <f>TableOMP[[#This Row],[Avg]]-$U$2*TableOMP[[#This Row],[StdDev]]</f>
        <v>335.67195600000002</v>
      </c>
      <c r="R41" s="13">
        <f>TableOMP[[#This Row],[Avg]]+$U$2*TableOMP[[#This Row],[StdDev]]</f>
        <v>335.67195600000002</v>
      </c>
      <c r="S41" s="13">
        <v>1</v>
      </c>
    </row>
    <row r="42" spans="1:19" x14ac:dyDescent="0.25">
      <c r="A42" t="s">
        <v>15</v>
      </c>
      <c r="B42">
        <v>10000</v>
      </c>
      <c r="C42">
        <v>100</v>
      </c>
      <c r="D42">
        <v>100000</v>
      </c>
      <c r="E42">
        <v>1</v>
      </c>
      <c r="F42">
        <v>8</v>
      </c>
      <c r="G42">
        <v>42.913119000000002</v>
      </c>
      <c r="H42">
        <v>0.361377</v>
      </c>
      <c r="I42">
        <v>0</v>
      </c>
      <c r="J42">
        <v>0</v>
      </c>
      <c r="K42" t="str">
        <f t="shared" si="1"/>
        <v>7</v>
      </c>
      <c r="L42" t="s">
        <v>48</v>
      </c>
      <c r="M42" t="s">
        <v>49</v>
      </c>
      <c r="N4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42" s="13">
        <f>VLOOKUP(TableOMP[[#This Row],[Label]],TableAvg[],2,FALSE)</f>
        <v>377.00523399999997</v>
      </c>
      <c r="P42" s="13">
        <f>VLOOKUP(TableOMP[[#This Row],[Label]],TableAvg[],3,FALSE)</f>
        <v>0</v>
      </c>
      <c r="Q42" s="13">
        <f>TableOMP[[#This Row],[Avg]]-$U$2*TableOMP[[#This Row],[StdDev]]</f>
        <v>377.00523399999997</v>
      </c>
      <c r="R42" s="13">
        <f>TableOMP[[#This Row],[Avg]]+$U$2*TableOMP[[#This Row],[StdDev]]</f>
        <v>377.00523399999997</v>
      </c>
      <c r="S42" s="13">
        <v>1</v>
      </c>
    </row>
    <row r="43" spans="1:19" x14ac:dyDescent="0.25">
      <c r="A43" t="s">
        <v>15</v>
      </c>
      <c r="B43">
        <v>10000</v>
      </c>
      <c r="C43">
        <v>100</v>
      </c>
      <c r="D43">
        <v>100000</v>
      </c>
      <c r="E43">
        <v>1</v>
      </c>
      <c r="F43">
        <v>7</v>
      </c>
      <c r="G43">
        <v>48.799843000000003</v>
      </c>
      <c r="H43">
        <v>0.35158699999999998</v>
      </c>
      <c r="I43">
        <v>0</v>
      </c>
      <c r="J43">
        <v>0</v>
      </c>
      <c r="K43" t="str">
        <f t="shared" si="1"/>
        <v>7</v>
      </c>
      <c r="L43" t="s">
        <v>48</v>
      </c>
      <c r="M43" t="s">
        <v>49</v>
      </c>
      <c r="N4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43" s="13">
        <f>VLOOKUP(TableOMP[[#This Row],[Label]],TableAvg[],2,FALSE)</f>
        <v>430.38827600000002</v>
      </c>
      <c r="P43" s="13">
        <f>VLOOKUP(TableOMP[[#This Row],[Label]],TableAvg[],3,FALSE)</f>
        <v>0</v>
      </c>
      <c r="Q43" s="13">
        <f>TableOMP[[#This Row],[Avg]]-$U$2*TableOMP[[#This Row],[StdDev]]</f>
        <v>430.38827600000002</v>
      </c>
      <c r="R43" s="13">
        <f>TableOMP[[#This Row],[Avg]]+$U$2*TableOMP[[#This Row],[StdDev]]</f>
        <v>430.38827600000002</v>
      </c>
      <c r="S43" s="13">
        <v>1</v>
      </c>
    </row>
    <row r="44" spans="1:19" x14ac:dyDescent="0.25">
      <c r="A44" t="s">
        <v>15</v>
      </c>
      <c r="B44">
        <v>10000</v>
      </c>
      <c r="C44">
        <v>100</v>
      </c>
      <c r="D44">
        <v>100000</v>
      </c>
      <c r="E44">
        <v>1</v>
      </c>
      <c r="F44">
        <v>6</v>
      </c>
      <c r="G44">
        <v>56.703297999999997</v>
      </c>
      <c r="H44">
        <v>0.40563900000000003</v>
      </c>
      <c r="I44">
        <v>0</v>
      </c>
      <c r="J44">
        <v>0</v>
      </c>
      <c r="K44" t="str">
        <f t="shared" si="1"/>
        <v>7</v>
      </c>
      <c r="L44" t="s">
        <v>48</v>
      </c>
      <c r="M44" t="s">
        <v>49</v>
      </c>
      <c r="N4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44" s="13">
        <f>VLOOKUP(TableOMP[[#This Row],[Label]],TableAvg[],2,FALSE)</f>
        <v>501.94558599999999</v>
      </c>
      <c r="P44" s="13">
        <f>VLOOKUP(TableOMP[[#This Row],[Label]],TableAvg[],3,FALSE)</f>
        <v>0</v>
      </c>
      <c r="Q44" s="13">
        <f>TableOMP[[#This Row],[Avg]]-$U$2*TableOMP[[#This Row],[StdDev]]</f>
        <v>501.94558599999999</v>
      </c>
      <c r="R44" s="13">
        <f>TableOMP[[#This Row],[Avg]]+$U$2*TableOMP[[#This Row],[StdDev]]</f>
        <v>501.94558599999999</v>
      </c>
      <c r="S44" s="13">
        <v>1</v>
      </c>
    </row>
    <row r="45" spans="1:19" x14ac:dyDescent="0.25">
      <c r="A45" t="s">
        <v>15</v>
      </c>
      <c r="B45">
        <v>10000</v>
      </c>
      <c r="C45">
        <v>100</v>
      </c>
      <c r="D45">
        <v>100000</v>
      </c>
      <c r="E45">
        <v>1</v>
      </c>
      <c r="F45">
        <v>5</v>
      </c>
      <c r="G45">
        <v>67.750737000000001</v>
      </c>
      <c r="H45">
        <v>0.38304500000000002</v>
      </c>
      <c r="I45">
        <v>0</v>
      </c>
      <c r="J45">
        <v>0</v>
      </c>
      <c r="K45" t="str">
        <f t="shared" si="1"/>
        <v>7</v>
      </c>
      <c r="L45" t="s">
        <v>48</v>
      </c>
      <c r="M45" t="s">
        <v>49</v>
      </c>
      <c r="N4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45" s="13">
        <f>VLOOKUP(TableOMP[[#This Row],[Label]],TableAvg[],2,FALSE)</f>
        <v>601.944166</v>
      </c>
      <c r="P45" s="13">
        <f>VLOOKUP(TableOMP[[#This Row],[Label]],TableAvg[],3,FALSE)</f>
        <v>0</v>
      </c>
      <c r="Q45" s="13">
        <f>TableOMP[[#This Row],[Avg]]-$U$2*TableOMP[[#This Row],[StdDev]]</f>
        <v>601.944166</v>
      </c>
      <c r="R45" s="13">
        <f>TableOMP[[#This Row],[Avg]]+$U$2*TableOMP[[#This Row],[StdDev]]</f>
        <v>601.944166</v>
      </c>
      <c r="S45" s="13">
        <v>1</v>
      </c>
    </row>
    <row r="46" spans="1:19" x14ac:dyDescent="0.25">
      <c r="A46" t="s">
        <v>15</v>
      </c>
      <c r="B46">
        <v>10000</v>
      </c>
      <c r="C46">
        <v>100</v>
      </c>
      <c r="D46">
        <v>100000</v>
      </c>
      <c r="E46">
        <v>1</v>
      </c>
      <c r="F46">
        <v>4</v>
      </c>
      <c r="G46">
        <v>84.386904000000001</v>
      </c>
      <c r="H46">
        <v>0.41600500000000001</v>
      </c>
      <c r="I46">
        <v>0</v>
      </c>
      <c r="J46">
        <v>0</v>
      </c>
      <c r="K46" t="str">
        <f t="shared" si="1"/>
        <v>7</v>
      </c>
      <c r="L46" t="s">
        <v>48</v>
      </c>
      <c r="M46" t="s">
        <v>49</v>
      </c>
      <c r="N4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46" s="13">
        <f>VLOOKUP(TableOMP[[#This Row],[Label]],TableAvg[],2,FALSE)</f>
        <v>752.35891600000002</v>
      </c>
      <c r="P46" s="13">
        <f>VLOOKUP(TableOMP[[#This Row],[Label]],TableAvg[],3,FALSE)</f>
        <v>0</v>
      </c>
      <c r="Q46" s="13">
        <f>TableOMP[[#This Row],[Avg]]-$U$2*TableOMP[[#This Row],[StdDev]]</f>
        <v>752.35891600000002</v>
      </c>
      <c r="R46" s="13">
        <f>TableOMP[[#This Row],[Avg]]+$U$2*TableOMP[[#This Row],[StdDev]]</f>
        <v>752.35891600000002</v>
      </c>
      <c r="S46" s="13">
        <v>1</v>
      </c>
    </row>
    <row r="47" spans="1:19" x14ac:dyDescent="0.25">
      <c r="A47" t="s">
        <v>15</v>
      </c>
      <c r="B47">
        <v>10000</v>
      </c>
      <c r="C47">
        <v>100</v>
      </c>
      <c r="D47">
        <v>100000</v>
      </c>
      <c r="E47">
        <v>1</v>
      </c>
      <c r="F47">
        <v>3</v>
      </c>
      <c r="G47">
        <v>111.935996</v>
      </c>
      <c r="H47">
        <v>0.37919199999999997</v>
      </c>
      <c r="I47">
        <v>0</v>
      </c>
      <c r="J47">
        <v>0</v>
      </c>
      <c r="K47" t="str">
        <f t="shared" si="1"/>
        <v>7</v>
      </c>
      <c r="L47" t="s">
        <v>48</v>
      </c>
      <c r="M47" t="s">
        <v>49</v>
      </c>
      <c r="N4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47" s="13">
        <f>VLOOKUP(TableOMP[[#This Row],[Label]],TableAvg[],2,FALSE)</f>
        <v>1002.064711</v>
      </c>
      <c r="P47" s="13">
        <f>VLOOKUP(TableOMP[[#This Row],[Label]],TableAvg[],3,FALSE)</f>
        <v>0</v>
      </c>
      <c r="Q47" s="13">
        <f>TableOMP[[#This Row],[Avg]]-$U$2*TableOMP[[#This Row],[StdDev]]</f>
        <v>1002.064711</v>
      </c>
      <c r="R47" s="13">
        <f>TableOMP[[#This Row],[Avg]]+$U$2*TableOMP[[#This Row],[StdDev]]</f>
        <v>1002.064711</v>
      </c>
      <c r="S47" s="13">
        <v>1</v>
      </c>
    </row>
    <row r="48" spans="1:19" x14ac:dyDescent="0.25">
      <c r="A48" t="s">
        <v>15</v>
      </c>
      <c r="B48">
        <v>10000</v>
      </c>
      <c r="C48">
        <v>100</v>
      </c>
      <c r="D48">
        <v>100000</v>
      </c>
      <c r="E48">
        <v>1</v>
      </c>
      <c r="F48">
        <v>2</v>
      </c>
      <c r="G48">
        <v>167.225255</v>
      </c>
      <c r="H48">
        <v>0.35820200000000002</v>
      </c>
      <c r="I48">
        <v>0</v>
      </c>
      <c r="J48">
        <v>0</v>
      </c>
      <c r="K48" t="str">
        <f t="shared" si="1"/>
        <v>7</v>
      </c>
      <c r="L48" t="s">
        <v>48</v>
      </c>
      <c r="M48" t="s">
        <v>49</v>
      </c>
      <c r="N4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48" s="13">
        <f>VLOOKUP(TableOMP[[#This Row],[Label]],TableAvg[],2,FALSE)</f>
        <v>1502.172679</v>
      </c>
      <c r="P48" s="13">
        <f>VLOOKUP(TableOMP[[#This Row],[Label]],TableAvg[],3,FALSE)</f>
        <v>0</v>
      </c>
      <c r="Q48" s="13">
        <f>TableOMP[[#This Row],[Avg]]-$U$2*TableOMP[[#This Row],[StdDev]]</f>
        <v>1502.172679</v>
      </c>
      <c r="R48" s="13">
        <f>TableOMP[[#This Row],[Avg]]+$U$2*TableOMP[[#This Row],[StdDev]]</f>
        <v>1502.172679</v>
      </c>
      <c r="S48" s="13">
        <v>1</v>
      </c>
    </row>
    <row r="49" spans="1:19" x14ac:dyDescent="0.25">
      <c r="A49" t="s">
        <v>15</v>
      </c>
      <c r="B49">
        <v>10000</v>
      </c>
      <c r="C49">
        <v>100</v>
      </c>
      <c r="D49">
        <v>100000</v>
      </c>
      <c r="E49">
        <v>1</v>
      </c>
      <c r="F49">
        <v>1</v>
      </c>
      <c r="G49">
        <v>333.04571299999998</v>
      </c>
      <c r="H49">
        <v>0.36721100000000001</v>
      </c>
      <c r="I49">
        <v>0</v>
      </c>
      <c r="J49">
        <v>0</v>
      </c>
      <c r="K49" t="str">
        <f t="shared" si="1"/>
        <v>7</v>
      </c>
      <c r="L49" t="s">
        <v>48</v>
      </c>
      <c r="M49" t="s">
        <v>49</v>
      </c>
      <c r="N4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49" s="13">
        <f>VLOOKUP(TableOMP[[#This Row],[Label]],TableAvg[],2,FALSE)</f>
        <v>0</v>
      </c>
      <c r="P49" s="13">
        <f>VLOOKUP(TableOMP[[#This Row],[Label]],TableAvg[],3,FALSE)</f>
        <v>0</v>
      </c>
      <c r="Q49" s="13">
        <f>TableOMP[[#This Row],[Avg]]-$U$2*TableOMP[[#This Row],[StdDev]]</f>
        <v>0</v>
      </c>
      <c r="R49" s="13">
        <f>TableOMP[[#This Row],[Avg]]+$U$2*TableOMP[[#This Row],[StdDev]]</f>
        <v>0</v>
      </c>
      <c r="S49" s="13">
        <v>1</v>
      </c>
    </row>
    <row r="50" spans="1:19" x14ac:dyDescent="0.25">
      <c r="A50" t="s">
        <v>15</v>
      </c>
      <c r="B50">
        <v>10000</v>
      </c>
      <c r="C50">
        <v>100</v>
      </c>
      <c r="D50">
        <v>100000</v>
      </c>
      <c r="E50">
        <v>1</v>
      </c>
      <c r="F50">
        <v>12</v>
      </c>
      <c r="G50">
        <v>29.108826000000001</v>
      </c>
      <c r="H50">
        <v>0.366919</v>
      </c>
      <c r="I50">
        <v>0</v>
      </c>
      <c r="J50">
        <v>0</v>
      </c>
      <c r="K50" t="str">
        <f t="shared" si="1"/>
        <v>7</v>
      </c>
      <c r="L50" t="s">
        <v>48</v>
      </c>
      <c r="M50" t="s">
        <v>49</v>
      </c>
      <c r="N5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50" s="13">
        <f>VLOOKUP(TableOMP[[#This Row],[Label]],TableAvg[],2,FALSE)</f>
        <v>252.89327399999999</v>
      </c>
      <c r="P50" s="13">
        <f>VLOOKUP(TableOMP[[#This Row],[Label]],TableAvg[],3,FALSE)</f>
        <v>0</v>
      </c>
      <c r="Q50" s="13">
        <f>TableOMP[[#This Row],[Avg]]-$U$2*TableOMP[[#This Row],[StdDev]]</f>
        <v>252.89327399999999</v>
      </c>
      <c r="R50" s="13">
        <f>TableOMP[[#This Row],[Avg]]+$U$2*TableOMP[[#This Row],[StdDev]]</f>
        <v>252.89327399999999</v>
      </c>
      <c r="S50" s="13">
        <v>1</v>
      </c>
    </row>
    <row r="51" spans="1:19" x14ac:dyDescent="0.25">
      <c r="A51" t="s">
        <v>15</v>
      </c>
      <c r="B51">
        <v>10000</v>
      </c>
      <c r="C51">
        <v>100</v>
      </c>
      <c r="D51">
        <v>100000</v>
      </c>
      <c r="E51">
        <v>1</v>
      </c>
      <c r="F51">
        <v>11</v>
      </c>
      <c r="G51">
        <v>31.404368000000002</v>
      </c>
      <c r="H51">
        <v>0.130722</v>
      </c>
      <c r="I51">
        <v>0</v>
      </c>
      <c r="J51">
        <v>0</v>
      </c>
      <c r="K51" t="str">
        <f t="shared" si="1"/>
        <v>7</v>
      </c>
      <c r="L51" t="s">
        <v>48</v>
      </c>
      <c r="M51" t="s">
        <v>49</v>
      </c>
      <c r="N5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51" s="13">
        <f>VLOOKUP(TableOMP[[#This Row],[Label]],TableAvg[],2,FALSE)</f>
        <v>275.140919</v>
      </c>
      <c r="P51" s="13">
        <f>VLOOKUP(TableOMP[[#This Row],[Label]],TableAvg[],3,FALSE)</f>
        <v>0</v>
      </c>
      <c r="Q51" s="13">
        <f>TableOMP[[#This Row],[Avg]]-$U$2*TableOMP[[#This Row],[StdDev]]</f>
        <v>275.140919</v>
      </c>
      <c r="R51" s="13">
        <f>TableOMP[[#This Row],[Avg]]+$U$2*TableOMP[[#This Row],[StdDev]]</f>
        <v>275.140919</v>
      </c>
      <c r="S51" s="13">
        <v>1</v>
      </c>
    </row>
    <row r="52" spans="1:19" x14ac:dyDescent="0.25">
      <c r="A52" t="s">
        <v>15</v>
      </c>
      <c r="B52">
        <v>10000</v>
      </c>
      <c r="C52">
        <v>100</v>
      </c>
      <c r="D52">
        <v>100000</v>
      </c>
      <c r="E52">
        <v>1</v>
      </c>
      <c r="F52">
        <v>10</v>
      </c>
      <c r="G52">
        <v>34.652743999999998</v>
      </c>
      <c r="H52">
        <v>0.38478499999999999</v>
      </c>
      <c r="I52">
        <v>0</v>
      </c>
      <c r="J52">
        <v>0</v>
      </c>
      <c r="K52" t="str">
        <f t="shared" si="1"/>
        <v>7</v>
      </c>
      <c r="L52" t="s">
        <v>48</v>
      </c>
      <c r="M52" t="s">
        <v>49</v>
      </c>
      <c r="N5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52" s="13">
        <f>VLOOKUP(TableOMP[[#This Row],[Label]],TableAvg[],2,FALSE)</f>
        <v>302.41676000000001</v>
      </c>
      <c r="P52" s="13">
        <f>VLOOKUP(TableOMP[[#This Row],[Label]],TableAvg[],3,FALSE)</f>
        <v>0</v>
      </c>
      <c r="Q52" s="13">
        <f>TableOMP[[#This Row],[Avg]]-$U$2*TableOMP[[#This Row],[StdDev]]</f>
        <v>302.41676000000001</v>
      </c>
      <c r="R52" s="13">
        <f>TableOMP[[#This Row],[Avg]]+$U$2*TableOMP[[#This Row],[StdDev]]</f>
        <v>302.41676000000001</v>
      </c>
      <c r="S52" s="13">
        <v>1</v>
      </c>
    </row>
    <row r="53" spans="1:19" x14ac:dyDescent="0.25">
      <c r="A53" t="s">
        <v>15</v>
      </c>
      <c r="B53">
        <v>10000</v>
      </c>
      <c r="C53">
        <v>100</v>
      </c>
      <c r="D53">
        <v>100000</v>
      </c>
      <c r="E53">
        <v>1</v>
      </c>
      <c r="F53">
        <v>9</v>
      </c>
      <c r="G53">
        <v>38.373849999999997</v>
      </c>
      <c r="H53">
        <v>0.426371</v>
      </c>
      <c r="I53">
        <v>0</v>
      </c>
      <c r="J53">
        <v>0</v>
      </c>
      <c r="K53" t="str">
        <f t="shared" si="1"/>
        <v>7</v>
      </c>
      <c r="L53" t="s">
        <v>48</v>
      </c>
      <c r="M53" t="s">
        <v>49</v>
      </c>
      <c r="N5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53" s="13">
        <f>VLOOKUP(TableOMP[[#This Row],[Label]],TableAvg[],2,FALSE)</f>
        <v>335.67195600000002</v>
      </c>
      <c r="P53" s="13">
        <f>VLOOKUP(TableOMP[[#This Row],[Label]],TableAvg[],3,FALSE)</f>
        <v>0</v>
      </c>
      <c r="Q53" s="13">
        <f>TableOMP[[#This Row],[Avg]]-$U$2*TableOMP[[#This Row],[StdDev]]</f>
        <v>335.67195600000002</v>
      </c>
      <c r="R53" s="13">
        <f>TableOMP[[#This Row],[Avg]]+$U$2*TableOMP[[#This Row],[StdDev]]</f>
        <v>335.67195600000002</v>
      </c>
      <c r="S53" s="13">
        <v>1</v>
      </c>
    </row>
    <row r="54" spans="1:19" x14ac:dyDescent="0.25">
      <c r="A54" t="s">
        <v>15</v>
      </c>
      <c r="B54">
        <v>10000</v>
      </c>
      <c r="C54">
        <v>100</v>
      </c>
      <c r="D54">
        <v>100000</v>
      </c>
      <c r="E54">
        <v>1</v>
      </c>
      <c r="F54">
        <v>8</v>
      </c>
      <c r="G54">
        <v>42.970336000000003</v>
      </c>
      <c r="H54">
        <v>0.39703699999999997</v>
      </c>
      <c r="I54">
        <v>0</v>
      </c>
      <c r="J54">
        <v>0</v>
      </c>
      <c r="K54" t="str">
        <f t="shared" si="1"/>
        <v>7</v>
      </c>
      <c r="L54" t="s">
        <v>48</v>
      </c>
      <c r="M54" t="s">
        <v>49</v>
      </c>
      <c r="N5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54" s="13">
        <f>VLOOKUP(TableOMP[[#This Row],[Label]],TableAvg[],2,FALSE)</f>
        <v>377.00523399999997</v>
      </c>
      <c r="P54" s="13">
        <f>VLOOKUP(TableOMP[[#This Row],[Label]],TableAvg[],3,FALSE)</f>
        <v>0</v>
      </c>
      <c r="Q54" s="13">
        <f>TableOMP[[#This Row],[Avg]]-$U$2*TableOMP[[#This Row],[StdDev]]</f>
        <v>377.00523399999997</v>
      </c>
      <c r="R54" s="13">
        <f>TableOMP[[#This Row],[Avg]]+$U$2*TableOMP[[#This Row],[StdDev]]</f>
        <v>377.00523399999997</v>
      </c>
      <c r="S54" s="13">
        <v>1</v>
      </c>
    </row>
    <row r="55" spans="1:19" x14ac:dyDescent="0.25">
      <c r="A55" t="s">
        <v>15</v>
      </c>
      <c r="B55">
        <v>10000</v>
      </c>
      <c r="C55">
        <v>100</v>
      </c>
      <c r="D55">
        <v>100000</v>
      </c>
      <c r="E55">
        <v>1</v>
      </c>
      <c r="F55">
        <v>7</v>
      </c>
      <c r="G55">
        <v>48.871772999999997</v>
      </c>
      <c r="H55">
        <v>0.42506699999999997</v>
      </c>
      <c r="I55">
        <v>0</v>
      </c>
      <c r="J55">
        <v>0</v>
      </c>
      <c r="K55" t="str">
        <f t="shared" si="1"/>
        <v>7</v>
      </c>
      <c r="L55" t="s">
        <v>48</v>
      </c>
      <c r="M55" t="s">
        <v>49</v>
      </c>
      <c r="N5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55" s="13">
        <f>VLOOKUP(TableOMP[[#This Row],[Label]],TableAvg[],2,FALSE)</f>
        <v>430.38827600000002</v>
      </c>
      <c r="P55" s="13">
        <f>VLOOKUP(TableOMP[[#This Row],[Label]],TableAvg[],3,FALSE)</f>
        <v>0</v>
      </c>
      <c r="Q55" s="13">
        <f>TableOMP[[#This Row],[Avg]]-$U$2*TableOMP[[#This Row],[StdDev]]</f>
        <v>430.38827600000002</v>
      </c>
      <c r="R55" s="13">
        <f>TableOMP[[#This Row],[Avg]]+$U$2*TableOMP[[#This Row],[StdDev]]</f>
        <v>430.38827600000002</v>
      </c>
      <c r="S55" s="13">
        <v>1</v>
      </c>
    </row>
    <row r="56" spans="1:19" x14ac:dyDescent="0.25">
      <c r="A56" t="s">
        <v>15</v>
      </c>
      <c r="B56">
        <v>10000</v>
      </c>
      <c r="C56">
        <v>100</v>
      </c>
      <c r="D56">
        <v>100000</v>
      </c>
      <c r="E56">
        <v>1</v>
      </c>
      <c r="F56">
        <v>6</v>
      </c>
      <c r="G56">
        <v>56.699286000000001</v>
      </c>
      <c r="H56">
        <v>0.38903599999999999</v>
      </c>
      <c r="I56">
        <v>0</v>
      </c>
      <c r="J56">
        <v>0</v>
      </c>
      <c r="K56" t="str">
        <f t="shared" si="1"/>
        <v>7</v>
      </c>
      <c r="L56" t="s">
        <v>48</v>
      </c>
      <c r="M56" t="s">
        <v>49</v>
      </c>
      <c r="N5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56" s="13">
        <f>VLOOKUP(TableOMP[[#This Row],[Label]],TableAvg[],2,FALSE)</f>
        <v>501.94558599999999</v>
      </c>
      <c r="P56" s="13">
        <f>VLOOKUP(TableOMP[[#This Row],[Label]],TableAvg[],3,FALSE)</f>
        <v>0</v>
      </c>
      <c r="Q56" s="13">
        <f>TableOMP[[#This Row],[Avg]]-$U$2*TableOMP[[#This Row],[StdDev]]</f>
        <v>501.94558599999999</v>
      </c>
      <c r="R56" s="13">
        <f>TableOMP[[#This Row],[Avg]]+$U$2*TableOMP[[#This Row],[StdDev]]</f>
        <v>501.94558599999999</v>
      </c>
      <c r="S56" s="13">
        <v>1</v>
      </c>
    </row>
    <row r="57" spans="1:19" x14ac:dyDescent="0.25">
      <c r="A57" t="s">
        <v>15</v>
      </c>
      <c r="B57">
        <v>10000</v>
      </c>
      <c r="C57">
        <v>100</v>
      </c>
      <c r="D57">
        <v>100000</v>
      </c>
      <c r="E57">
        <v>1</v>
      </c>
      <c r="F57">
        <v>5</v>
      </c>
      <c r="G57">
        <v>67.756110000000007</v>
      </c>
      <c r="H57">
        <v>0.380606</v>
      </c>
      <c r="I57">
        <v>0</v>
      </c>
      <c r="J57">
        <v>0</v>
      </c>
      <c r="K57" t="str">
        <f t="shared" si="1"/>
        <v>7</v>
      </c>
      <c r="L57" t="s">
        <v>48</v>
      </c>
      <c r="M57" t="s">
        <v>49</v>
      </c>
      <c r="N5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57" s="13">
        <f>VLOOKUP(TableOMP[[#This Row],[Label]],TableAvg[],2,FALSE)</f>
        <v>601.944166</v>
      </c>
      <c r="P57" s="13">
        <f>VLOOKUP(TableOMP[[#This Row],[Label]],TableAvg[],3,FALSE)</f>
        <v>0</v>
      </c>
      <c r="Q57" s="13">
        <f>TableOMP[[#This Row],[Avg]]-$U$2*TableOMP[[#This Row],[StdDev]]</f>
        <v>601.944166</v>
      </c>
      <c r="R57" s="13">
        <f>TableOMP[[#This Row],[Avg]]+$U$2*TableOMP[[#This Row],[StdDev]]</f>
        <v>601.944166</v>
      </c>
      <c r="S57" s="13">
        <v>1</v>
      </c>
    </row>
    <row r="58" spans="1:19" x14ac:dyDescent="0.25">
      <c r="A58" t="s">
        <v>15</v>
      </c>
      <c r="B58">
        <v>10000</v>
      </c>
      <c r="C58">
        <v>100</v>
      </c>
      <c r="D58">
        <v>100000</v>
      </c>
      <c r="E58">
        <v>1</v>
      </c>
      <c r="F58">
        <v>4</v>
      </c>
      <c r="G58">
        <v>84.309674999999999</v>
      </c>
      <c r="H58">
        <v>0.35569000000000001</v>
      </c>
      <c r="I58">
        <v>0</v>
      </c>
      <c r="J58">
        <v>0</v>
      </c>
      <c r="K58" t="str">
        <f t="shared" si="1"/>
        <v>7</v>
      </c>
      <c r="L58" t="s">
        <v>48</v>
      </c>
      <c r="M58" t="s">
        <v>49</v>
      </c>
      <c r="N5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58" s="13">
        <f>VLOOKUP(TableOMP[[#This Row],[Label]],TableAvg[],2,FALSE)</f>
        <v>752.35891600000002</v>
      </c>
      <c r="P58" s="13">
        <f>VLOOKUP(TableOMP[[#This Row],[Label]],TableAvg[],3,FALSE)</f>
        <v>0</v>
      </c>
      <c r="Q58" s="13">
        <f>TableOMP[[#This Row],[Avg]]-$U$2*TableOMP[[#This Row],[StdDev]]</f>
        <v>752.35891600000002</v>
      </c>
      <c r="R58" s="13">
        <f>TableOMP[[#This Row],[Avg]]+$U$2*TableOMP[[#This Row],[StdDev]]</f>
        <v>752.35891600000002</v>
      </c>
      <c r="S58" s="13">
        <v>1</v>
      </c>
    </row>
    <row r="59" spans="1:19" x14ac:dyDescent="0.25">
      <c r="A59" t="s">
        <v>15</v>
      </c>
      <c r="B59">
        <v>10000</v>
      </c>
      <c r="C59">
        <v>100</v>
      </c>
      <c r="D59">
        <v>100000</v>
      </c>
      <c r="E59">
        <v>1</v>
      </c>
      <c r="F59">
        <v>3</v>
      </c>
      <c r="G59">
        <v>112.024159</v>
      </c>
      <c r="H59">
        <v>0.44663399999999998</v>
      </c>
      <c r="I59">
        <v>0</v>
      </c>
      <c r="J59">
        <v>0</v>
      </c>
      <c r="K59" t="str">
        <f t="shared" si="1"/>
        <v>7</v>
      </c>
      <c r="L59" t="s">
        <v>48</v>
      </c>
      <c r="M59" t="s">
        <v>49</v>
      </c>
      <c r="N5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59" s="13">
        <f>VLOOKUP(TableOMP[[#This Row],[Label]],TableAvg[],2,FALSE)</f>
        <v>1002.064711</v>
      </c>
      <c r="P59" s="13">
        <f>VLOOKUP(TableOMP[[#This Row],[Label]],TableAvg[],3,FALSE)</f>
        <v>0</v>
      </c>
      <c r="Q59" s="13">
        <f>TableOMP[[#This Row],[Avg]]-$U$2*TableOMP[[#This Row],[StdDev]]</f>
        <v>1002.064711</v>
      </c>
      <c r="R59" s="13">
        <f>TableOMP[[#This Row],[Avg]]+$U$2*TableOMP[[#This Row],[StdDev]]</f>
        <v>1002.064711</v>
      </c>
      <c r="S59" s="13">
        <v>1</v>
      </c>
    </row>
    <row r="60" spans="1:19" x14ac:dyDescent="0.25">
      <c r="A60" t="s">
        <v>15</v>
      </c>
      <c r="B60">
        <v>10000</v>
      </c>
      <c r="C60">
        <v>100</v>
      </c>
      <c r="D60">
        <v>100000</v>
      </c>
      <c r="E60">
        <v>1</v>
      </c>
      <c r="F60">
        <v>2</v>
      </c>
      <c r="G60">
        <v>167.30336800000001</v>
      </c>
      <c r="H60">
        <v>0.46498400000000001</v>
      </c>
      <c r="I60">
        <v>0</v>
      </c>
      <c r="J60">
        <v>0</v>
      </c>
      <c r="K60" t="str">
        <f t="shared" si="1"/>
        <v>7</v>
      </c>
      <c r="L60" t="s">
        <v>48</v>
      </c>
      <c r="M60" t="s">
        <v>49</v>
      </c>
      <c r="N6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60" s="13">
        <f>VLOOKUP(TableOMP[[#This Row],[Label]],TableAvg[],2,FALSE)</f>
        <v>1502.172679</v>
      </c>
      <c r="P60" s="13">
        <f>VLOOKUP(TableOMP[[#This Row],[Label]],TableAvg[],3,FALSE)</f>
        <v>0</v>
      </c>
      <c r="Q60" s="13">
        <f>TableOMP[[#This Row],[Avg]]-$U$2*TableOMP[[#This Row],[StdDev]]</f>
        <v>1502.172679</v>
      </c>
      <c r="R60" s="13">
        <f>TableOMP[[#This Row],[Avg]]+$U$2*TableOMP[[#This Row],[StdDev]]</f>
        <v>1502.172679</v>
      </c>
      <c r="S60" s="13">
        <v>1</v>
      </c>
    </row>
    <row r="61" spans="1:19" x14ac:dyDescent="0.25">
      <c r="A61" t="s">
        <v>15</v>
      </c>
      <c r="B61">
        <v>10000</v>
      </c>
      <c r="C61">
        <v>100</v>
      </c>
      <c r="D61">
        <v>100000</v>
      </c>
      <c r="E61">
        <v>1</v>
      </c>
      <c r="F61">
        <v>1</v>
      </c>
      <c r="G61">
        <v>332.90444200000002</v>
      </c>
      <c r="H61">
        <v>0.446301</v>
      </c>
      <c r="I61">
        <v>0</v>
      </c>
      <c r="J61">
        <v>0</v>
      </c>
      <c r="K61" t="str">
        <f t="shared" si="1"/>
        <v>7</v>
      </c>
      <c r="L61" t="s">
        <v>48</v>
      </c>
      <c r="M61" t="s">
        <v>49</v>
      </c>
      <c r="N6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61" s="13">
        <f>VLOOKUP(TableOMP[[#This Row],[Label]],TableAvg[],2,FALSE)</f>
        <v>0</v>
      </c>
      <c r="P61" s="13">
        <f>VLOOKUP(TableOMP[[#This Row],[Label]],TableAvg[],3,FALSE)</f>
        <v>0</v>
      </c>
      <c r="Q61" s="13">
        <f>TableOMP[[#This Row],[Avg]]-$U$2*TableOMP[[#This Row],[StdDev]]</f>
        <v>0</v>
      </c>
      <c r="R61" s="13">
        <f>TableOMP[[#This Row],[Avg]]+$U$2*TableOMP[[#This Row],[StdDev]]</f>
        <v>0</v>
      </c>
      <c r="S61" s="13">
        <v>1</v>
      </c>
    </row>
    <row r="62" spans="1:19" x14ac:dyDescent="0.25">
      <c r="A62" t="s">
        <v>15</v>
      </c>
      <c r="B62">
        <v>10000</v>
      </c>
      <c r="C62">
        <v>100</v>
      </c>
      <c r="D62">
        <v>100000</v>
      </c>
      <c r="E62">
        <v>1</v>
      </c>
      <c r="F62">
        <v>12</v>
      </c>
      <c r="G62">
        <v>29.097639999999998</v>
      </c>
      <c r="H62">
        <v>0.36297099999999999</v>
      </c>
      <c r="I62">
        <v>0</v>
      </c>
      <c r="J62">
        <v>0</v>
      </c>
      <c r="K62" t="str">
        <f t="shared" si="1"/>
        <v>7</v>
      </c>
      <c r="L62" t="s">
        <v>48</v>
      </c>
      <c r="M62" t="s">
        <v>49</v>
      </c>
      <c r="N6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62" s="13">
        <f>VLOOKUP(TableOMP[[#This Row],[Label]],TableAvg[],2,FALSE)</f>
        <v>252.89327399999999</v>
      </c>
      <c r="P62" s="13">
        <f>VLOOKUP(TableOMP[[#This Row],[Label]],TableAvg[],3,FALSE)</f>
        <v>0</v>
      </c>
      <c r="Q62" s="13">
        <f>TableOMP[[#This Row],[Avg]]-$U$2*TableOMP[[#This Row],[StdDev]]</f>
        <v>252.89327399999999</v>
      </c>
      <c r="R62" s="13">
        <f>TableOMP[[#This Row],[Avg]]+$U$2*TableOMP[[#This Row],[StdDev]]</f>
        <v>252.89327399999999</v>
      </c>
      <c r="S62" s="13">
        <v>1</v>
      </c>
    </row>
    <row r="63" spans="1:19" x14ac:dyDescent="0.25">
      <c r="A63" t="s">
        <v>15</v>
      </c>
      <c r="B63">
        <v>10000</v>
      </c>
      <c r="C63">
        <v>100</v>
      </c>
      <c r="D63">
        <v>100000</v>
      </c>
      <c r="E63">
        <v>1</v>
      </c>
      <c r="F63">
        <v>11</v>
      </c>
      <c r="G63">
        <v>31.392747</v>
      </c>
      <c r="H63">
        <v>0.12920000000000001</v>
      </c>
      <c r="I63">
        <v>0</v>
      </c>
      <c r="J63">
        <v>0</v>
      </c>
      <c r="K63" t="str">
        <f t="shared" si="1"/>
        <v>7</v>
      </c>
      <c r="L63" t="s">
        <v>48</v>
      </c>
      <c r="M63" t="s">
        <v>49</v>
      </c>
      <c r="N6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63" s="13">
        <f>VLOOKUP(TableOMP[[#This Row],[Label]],TableAvg[],2,FALSE)</f>
        <v>275.140919</v>
      </c>
      <c r="P63" s="13">
        <f>VLOOKUP(TableOMP[[#This Row],[Label]],TableAvg[],3,FALSE)</f>
        <v>0</v>
      </c>
      <c r="Q63" s="13">
        <f>TableOMP[[#This Row],[Avg]]-$U$2*TableOMP[[#This Row],[StdDev]]</f>
        <v>275.140919</v>
      </c>
      <c r="R63" s="13">
        <f>TableOMP[[#This Row],[Avg]]+$U$2*TableOMP[[#This Row],[StdDev]]</f>
        <v>275.140919</v>
      </c>
      <c r="S63" s="13">
        <v>1</v>
      </c>
    </row>
    <row r="64" spans="1:19" x14ac:dyDescent="0.25">
      <c r="A64" t="s">
        <v>15</v>
      </c>
      <c r="B64">
        <v>10000</v>
      </c>
      <c r="C64">
        <v>100</v>
      </c>
      <c r="D64">
        <v>100000</v>
      </c>
      <c r="E64">
        <v>1</v>
      </c>
      <c r="F64">
        <v>10</v>
      </c>
      <c r="G64">
        <v>34.396368000000002</v>
      </c>
      <c r="H64">
        <v>0.12881400000000001</v>
      </c>
      <c r="I64">
        <v>0</v>
      </c>
      <c r="J64">
        <v>0</v>
      </c>
      <c r="K64" t="str">
        <f t="shared" si="1"/>
        <v>7</v>
      </c>
      <c r="L64" t="s">
        <v>48</v>
      </c>
      <c r="M64" t="s">
        <v>49</v>
      </c>
      <c r="N6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64" s="13">
        <f>VLOOKUP(TableOMP[[#This Row],[Label]],TableAvg[],2,FALSE)</f>
        <v>302.41676000000001</v>
      </c>
      <c r="P64" s="13">
        <f>VLOOKUP(TableOMP[[#This Row],[Label]],TableAvg[],3,FALSE)</f>
        <v>0</v>
      </c>
      <c r="Q64" s="13">
        <f>TableOMP[[#This Row],[Avg]]-$U$2*TableOMP[[#This Row],[StdDev]]</f>
        <v>302.41676000000001</v>
      </c>
      <c r="R64" s="13">
        <f>TableOMP[[#This Row],[Avg]]+$U$2*TableOMP[[#This Row],[StdDev]]</f>
        <v>302.41676000000001</v>
      </c>
      <c r="S64" s="13">
        <v>1</v>
      </c>
    </row>
    <row r="65" spans="1:19" x14ac:dyDescent="0.25">
      <c r="A65" t="s">
        <v>15</v>
      </c>
      <c r="B65">
        <v>10000</v>
      </c>
      <c r="C65">
        <v>100</v>
      </c>
      <c r="D65">
        <v>100000</v>
      </c>
      <c r="E65">
        <v>1</v>
      </c>
      <c r="F65">
        <v>9</v>
      </c>
      <c r="G65">
        <v>38.306131000000001</v>
      </c>
      <c r="H65">
        <v>0.36473100000000003</v>
      </c>
      <c r="I65">
        <v>0</v>
      </c>
      <c r="J65">
        <v>0</v>
      </c>
      <c r="K65" t="str">
        <f t="shared" si="1"/>
        <v>7</v>
      </c>
      <c r="L65" t="s">
        <v>48</v>
      </c>
      <c r="M65" t="s">
        <v>49</v>
      </c>
      <c r="N6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65" s="13">
        <f>VLOOKUP(TableOMP[[#This Row],[Label]],TableAvg[],2,FALSE)</f>
        <v>335.67195600000002</v>
      </c>
      <c r="P65" s="13">
        <f>VLOOKUP(TableOMP[[#This Row],[Label]],TableAvg[],3,FALSE)</f>
        <v>0</v>
      </c>
      <c r="Q65" s="13">
        <f>TableOMP[[#This Row],[Avg]]-$U$2*TableOMP[[#This Row],[StdDev]]</f>
        <v>335.67195600000002</v>
      </c>
      <c r="R65" s="13">
        <f>TableOMP[[#This Row],[Avg]]+$U$2*TableOMP[[#This Row],[StdDev]]</f>
        <v>335.67195600000002</v>
      </c>
      <c r="S65" s="13">
        <v>1</v>
      </c>
    </row>
    <row r="66" spans="1:19" x14ac:dyDescent="0.25">
      <c r="A66" t="s">
        <v>15</v>
      </c>
      <c r="B66">
        <v>10000</v>
      </c>
      <c r="C66">
        <v>100</v>
      </c>
      <c r="D66">
        <v>100000</v>
      </c>
      <c r="E66">
        <v>1</v>
      </c>
      <c r="F66">
        <v>8</v>
      </c>
      <c r="G66">
        <v>42.920217000000001</v>
      </c>
      <c r="H66">
        <v>0.37557200000000002</v>
      </c>
      <c r="I66">
        <v>0</v>
      </c>
      <c r="J66">
        <v>0</v>
      </c>
      <c r="K66" t="str">
        <f t="shared" si="1"/>
        <v>7</v>
      </c>
      <c r="L66" t="s">
        <v>48</v>
      </c>
      <c r="M66" t="s">
        <v>49</v>
      </c>
      <c r="N6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66" s="13">
        <f>VLOOKUP(TableOMP[[#This Row],[Label]],TableAvg[],2,FALSE)</f>
        <v>377.00523399999997</v>
      </c>
      <c r="P66" s="13">
        <f>VLOOKUP(TableOMP[[#This Row],[Label]],TableAvg[],3,FALSE)</f>
        <v>0</v>
      </c>
      <c r="Q66" s="13">
        <f>TableOMP[[#This Row],[Avg]]-$U$2*TableOMP[[#This Row],[StdDev]]</f>
        <v>377.00523399999997</v>
      </c>
      <c r="R66" s="13">
        <f>TableOMP[[#This Row],[Avg]]+$U$2*TableOMP[[#This Row],[StdDev]]</f>
        <v>377.00523399999997</v>
      </c>
      <c r="S66" s="13">
        <v>1</v>
      </c>
    </row>
    <row r="67" spans="1:19" x14ac:dyDescent="0.25">
      <c r="A67" t="s">
        <v>15</v>
      </c>
      <c r="B67">
        <v>10000</v>
      </c>
      <c r="C67">
        <v>100</v>
      </c>
      <c r="D67">
        <v>100000</v>
      </c>
      <c r="E67">
        <v>1</v>
      </c>
      <c r="F67">
        <v>7</v>
      </c>
      <c r="G67">
        <v>48.836837000000003</v>
      </c>
      <c r="H67">
        <v>0.36841099999999999</v>
      </c>
      <c r="I67">
        <v>0</v>
      </c>
      <c r="J67">
        <v>0</v>
      </c>
      <c r="K67" t="str">
        <f t="shared" ref="K67:K84" si="2">MID(M67,22,1)</f>
        <v>7</v>
      </c>
      <c r="L67" t="s">
        <v>48</v>
      </c>
      <c r="M67" t="s">
        <v>49</v>
      </c>
      <c r="N6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67" s="13">
        <f>VLOOKUP(TableOMP[[#This Row],[Label]],TableAvg[],2,FALSE)</f>
        <v>430.38827600000002</v>
      </c>
      <c r="P67" s="13">
        <f>VLOOKUP(TableOMP[[#This Row],[Label]],TableAvg[],3,FALSE)</f>
        <v>0</v>
      </c>
      <c r="Q67" s="13">
        <f>TableOMP[[#This Row],[Avg]]-$U$2*TableOMP[[#This Row],[StdDev]]</f>
        <v>430.38827600000002</v>
      </c>
      <c r="R67" s="13">
        <f>TableOMP[[#This Row],[Avg]]+$U$2*TableOMP[[#This Row],[StdDev]]</f>
        <v>430.38827600000002</v>
      </c>
      <c r="S67" s="13">
        <v>1</v>
      </c>
    </row>
    <row r="68" spans="1:19" x14ac:dyDescent="0.25">
      <c r="A68" t="s">
        <v>15</v>
      </c>
      <c r="B68">
        <v>10000</v>
      </c>
      <c r="C68">
        <v>100</v>
      </c>
      <c r="D68">
        <v>100000</v>
      </c>
      <c r="E68">
        <v>1</v>
      </c>
      <c r="F68">
        <v>6</v>
      </c>
      <c r="G68">
        <v>56.742809000000001</v>
      </c>
      <c r="H68">
        <v>0.40314</v>
      </c>
      <c r="I68">
        <v>0</v>
      </c>
      <c r="J68">
        <v>0</v>
      </c>
      <c r="K68" t="str">
        <f t="shared" si="2"/>
        <v>7</v>
      </c>
      <c r="L68" t="s">
        <v>48</v>
      </c>
      <c r="M68" t="s">
        <v>49</v>
      </c>
      <c r="N6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68" s="13">
        <f>VLOOKUP(TableOMP[[#This Row],[Label]],TableAvg[],2,FALSE)</f>
        <v>501.94558599999999</v>
      </c>
      <c r="P68" s="13">
        <f>VLOOKUP(TableOMP[[#This Row],[Label]],TableAvg[],3,FALSE)</f>
        <v>0</v>
      </c>
      <c r="Q68" s="13">
        <f>TableOMP[[#This Row],[Avg]]-$U$2*TableOMP[[#This Row],[StdDev]]</f>
        <v>501.94558599999999</v>
      </c>
      <c r="R68" s="13">
        <f>TableOMP[[#This Row],[Avg]]+$U$2*TableOMP[[#This Row],[StdDev]]</f>
        <v>501.94558599999999</v>
      </c>
      <c r="S68" s="13">
        <v>1</v>
      </c>
    </row>
    <row r="69" spans="1:19" x14ac:dyDescent="0.25">
      <c r="A69" t="s">
        <v>15</v>
      </c>
      <c r="B69">
        <v>10000</v>
      </c>
      <c r="C69">
        <v>100</v>
      </c>
      <c r="D69">
        <v>100000</v>
      </c>
      <c r="E69">
        <v>1</v>
      </c>
      <c r="F69">
        <v>5</v>
      </c>
      <c r="G69">
        <v>67.779758999999999</v>
      </c>
      <c r="H69">
        <v>0.39903300000000003</v>
      </c>
      <c r="I69">
        <v>0</v>
      </c>
      <c r="J69">
        <v>0</v>
      </c>
      <c r="K69" t="str">
        <f t="shared" si="2"/>
        <v>7</v>
      </c>
      <c r="L69" t="s">
        <v>48</v>
      </c>
      <c r="M69" t="s">
        <v>49</v>
      </c>
      <c r="N6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69" s="13">
        <f>VLOOKUP(TableOMP[[#This Row],[Label]],TableAvg[],2,FALSE)</f>
        <v>601.944166</v>
      </c>
      <c r="P69" s="13">
        <f>VLOOKUP(TableOMP[[#This Row],[Label]],TableAvg[],3,FALSE)</f>
        <v>0</v>
      </c>
      <c r="Q69" s="13">
        <f>TableOMP[[#This Row],[Avg]]-$U$2*TableOMP[[#This Row],[StdDev]]</f>
        <v>601.944166</v>
      </c>
      <c r="R69" s="13">
        <f>TableOMP[[#This Row],[Avg]]+$U$2*TableOMP[[#This Row],[StdDev]]</f>
        <v>601.944166</v>
      </c>
      <c r="S69" s="13">
        <v>1</v>
      </c>
    </row>
    <row r="70" spans="1:19" x14ac:dyDescent="0.25">
      <c r="A70" t="s">
        <v>15</v>
      </c>
      <c r="B70">
        <v>10000</v>
      </c>
      <c r="C70">
        <v>100</v>
      </c>
      <c r="D70">
        <v>100000</v>
      </c>
      <c r="E70">
        <v>1</v>
      </c>
      <c r="F70">
        <v>4</v>
      </c>
      <c r="G70">
        <v>84.360017999999997</v>
      </c>
      <c r="H70">
        <v>0.42848000000000003</v>
      </c>
      <c r="I70">
        <v>0</v>
      </c>
      <c r="J70">
        <v>0</v>
      </c>
      <c r="K70" t="str">
        <f t="shared" si="2"/>
        <v>7</v>
      </c>
      <c r="L70" t="s">
        <v>48</v>
      </c>
      <c r="M70" t="s">
        <v>49</v>
      </c>
      <c r="N7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70" s="13">
        <f>VLOOKUP(TableOMP[[#This Row],[Label]],TableAvg[],2,FALSE)</f>
        <v>752.35891600000002</v>
      </c>
      <c r="P70" s="13">
        <f>VLOOKUP(TableOMP[[#This Row],[Label]],TableAvg[],3,FALSE)</f>
        <v>0</v>
      </c>
      <c r="Q70" s="13">
        <f>TableOMP[[#This Row],[Avg]]-$U$2*TableOMP[[#This Row],[StdDev]]</f>
        <v>752.35891600000002</v>
      </c>
      <c r="R70" s="13">
        <f>TableOMP[[#This Row],[Avg]]+$U$2*TableOMP[[#This Row],[StdDev]]</f>
        <v>752.35891600000002</v>
      </c>
      <c r="S70" s="13">
        <v>1</v>
      </c>
    </row>
    <row r="71" spans="1:19" x14ac:dyDescent="0.25">
      <c r="A71" t="s">
        <v>15</v>
      </c>
      <c r="B71">
        <v>10000</v>
      </c>
      <c r="C71">
        <v>100</v>
      </c>
      <c r="D71">
        <v>100000</v>
      </c>
      <c r="E71">
        <v>1</v>
      </c>
      <c r="F71">
        <v>3</v>
      </c>
      <c r="G71">
        <v>112.097984</v>
      </c>
      <c r="H71">
        <v>0.46294400000000002</v>
      </c>
      <c r="I71">
        <v>0</v>
      </c>
      <c r="J71">
        <v>0</v>
      </c>
      <c r="K71" t="str">
        <f t="shared" si="2"/>
        <v>7</v>
      </c>
      <c r="L71" t="s">
        <v>48</v>
      </c>
      <c r="M71" t="s">
        <v>49</v>
      </c>
      <c r="N7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71" s="13">
        <f>VLOOKUP(TableOMP[[#This Row],[Label]],TableAvg[],2,FALSE)</f>
        <v>1002.064711</v>
      </c>
      <c r="P71" s="13">
        <f>VLOOKUP(TableOMP[[#This Row],[Label]],TableAvg[],3,FALSE)</f>
        <v>0</v>
      </c>
      <c r="Q71" s="13">
        <f>TableOMP[[#This Row],[Avg]]-$U$2*TableOMP[[#This Row],[StdDev]]</f>
        <v>1002.064711</v>
      </c>
      <c r="R71" s="13">
        <f>TableOMP[[#This Row],[Avg]]+$U$2*TableOMP[[#This Row],[StdDev]]</f>
        <v>1002.064711</v>
      </c>
      <c r="S71" s="13">
        <v>1</v>
      </c>
    </row>
    <row r="72" spans="1:19" x14ac:dyDescent="0.25">
      <c r="A72" t="s">
        <v>15</v>
      </c>
      <c r="B72">
        <v>10000</v>
      </c>
      <c r="C72">
        <v>100</v>
      </c>
      <c r="D72">
        <v>100000</v>
      </c>
      <c r="E72">
        <v>1</v>
      </c>
      <c r="F72">
        <v>2</v>
      </c>
      <c r="G72">
        <v>167.260705</v>
      </c>
      <c r="H72">
        <v>0.40861700000000001</v>
      </c>
      <c r="I72">
        <v>0</v>
      </c>
      <c r="J72">
        <v>0</v>
      </c>
      <c r="K72" t="str">
        <f t="shared" si="2"/>
        <v>7</v>
      </c>
      <c r="L72" t="s">
        <v>48</v>
      </c>
      <c r="M72" t="s">
        <v>49</v>
      </c>
      <c r="N7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72" s="13">
        <f>VLOOKUP(TableOMP[[#This Row],[Label]],TableAvg[],2,FALSE)</f>
        <v>1502.172679</v>
      </c>
      <c r="P72" s="13">
        <f>VLOOKUP(TableOMP[[#This Row],[Label]],TableAvg[],3,FALSE)</f>
        <v>0</v>
      </c>
      <c r="Q72" s="13">
        <f>TableOMP[[#This Row],[Avg]]-$U$2*TableOMP[[#This Row],[StdDev]]</f>
        <v>1502.172679</v>
      </c>
      <c r="R72" s="13">
        <f>TableOMP[[#This Row],[Avg]]+$U$2*TableOMP[[#This Row],[StdDev]]</f>
        <v>1502.172679</v>
      </c>
      <c r="S72" s="13">
        <v>1</v>
      </c>
    </row>
    <row r="73" spans="1:19" x14ac:dyDescent="0.25">
      <c r="A73" t="s">
        <v>15</v>
      </c>
      <c r="B73">
        <v>10000</v>
      </c>
      <c r="C73">
        <v>100</v>
      </c>
      <c r="D73">
        <v>100000</v>
      </c>
      <c r="E73">
        <v>1</v>
      </c>
      <c r="F73">
        <v>1</v>
      </c>
      <c r="G73">
        <v>333.03682099999997</v>
      </c>
      <c r="H73">
        <v>0.34398099999999998</v>
      </c>
      <c r="I73">
        <v>0</v>
      </c>
      <c r="J73">
        <v>0</v>
      </c>
      <c r="K73" t="str">
        <f t="shared" si="2"/>
        <v>7</v>
      </c>
      <c r="L73" t="s">
        <v>48</v>
      </c>
      <c r="M73" t="s">
        <v>49</v>
      </c>
      <c r="N7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73" s="13">
        <f>VLOOKUP(TableOMP[[#This Row],[Label]],TableAvg[],2,FALSE)</f>
        <v>0</v>
      </c>
      <c r="P73" s="13">
        <f>VLOOKUP(TableOMP[[#This Row],[Label]],TableAvg[],3,FALSE)</f>
        <v>0</v>
      </c>
      <c r="Q73" s="13">
        <f>TableOMP[[#This Row],[Avg]]-$U$2*TableOMP[[#This Row],[StdDev]]</f>
        <v>0</v>
      </c>
      <c r="R73" s="13">
        <f>TableOMP[[#This Row],[Avg]]+$U$2*TableOMP[[#This Row],[StdDev]]</f>
        <v>0</v>
      </c>
      <c r="S73" s="13">
        <v>1</v>
      </c>
    </row>
    <row r="74" spans="1:19" x14ac:dyDescent="0.25">
      <c r="A74" t="s">
        <v>15</v>
      </c>
      <c r="B74">
        <v>10000</v>
      </c>
      <c r="C74">
        <v>100</v>
      </c>
      <c r="D74">
        <v>100000</v>
      </c>
      <c r="E74">
        <v>1</v>
      </c>
      <c r="F74">
        <v>12</v>
      </c>
      <c r="G74">
        <v>29.140992000000001</v>
      </c>
      <c r="H74">
        <v>0.40209099999999998</v>
      </c>
      <c r="I74">
        <v>0</v>
      </c>
      <c r="J74">
        <v>0</v>
      </c>
      <c r="K74" t="str">
        <f t="shared" si="2"/>
        <v>7</v>
      </c>
      <c r="L74" t="s">
        <v>48</v>
      </c>
      <c r="M74" t="s">
        <v>49</v>
      </c>
      <c r="N7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74" s="13">
        <f>VLOOKUP(TableOMP[[#This Row],[Label]],TableAvg[],2,FALSE)</f>
        <v>252.89327399999999</v>
      </c>
      <c r="P74" s="13">
        <f>VLOOKUP(TableOMP[[#This Row],[Label]],TableAvg[],3,FALSE)</f>
        <v>0</v>
      </c>
      <c r="Q74" s="13">
        <f>TableOMP[[#This Row],[Avg]]-$U$2*TableOMP[[#This Row],[StdDev]]</f>
        <v>252.89327399999999</v>
      </c>
      <c r="R74" s="13">
        <f>TableOMP[[#This Row],[Avg]]+$U$2*TableOMP[[#This Row],[StdDev]]</f>
        <v>252.89327399999999</v>
      </c>
      <c r="S74" s="13">
        <v>1</v>
      </c>
    </row>
    <row r="75" spans="1:19" x14ac:dyDescent="0.25">
      <c r="A75" t="s">
        <v>15</v>
      </c>
      <c r="B75">
        <v>10000</v>
      </c>
      <c r="C75">
        <v>100</v>
      </c>
      <c r="D75">
        <v>100000</v>
      </c>
      <c r="E75">
        <v>1</v>
      </c>
      <c r="F75">
        <v>11</v>
      </c>
      <c r="G75">
        <v>31.396343999999999</v>
      </c>
      <c r="H75">
        <v>0.13023499999999999</v>
      </c>
      <c r="I75">
        <v>0</v>
      </c>
      <c r="J75">
        <v>0</v>
      </c>
      <c r="K75" t="str">
        <f t="shared" si="2"/>
        <v>7</v>
      </c>
      <c r="L75" t="s">
        <v>48</v>
      </c>
      <c r="M75" t="s">
        <v>49</v>
      </c>
      <c r="N7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75" s="13">
        <f>VLOOKUP(TableOMP[[#This Row],[Label]],TableAvg[],2,FALSE)</f>
        <v>275.140919</v>
      </c>
      <c r="P75" s="13">
        <f>VLOOKUP(TableOMP[[#This Row],[Label]],TableAvg[],3,FALSE)</f>
        <v>0</v>
      </c>
      <c r="Q75" s="13">
        <f>TableOMP[[#This Row],[Avg]]-$U$2*TableOMP[[#This Row],[StdDev]]</f>
        <v>275.140919</v>
      </c>
      <c r="R75" s="13">
        <f>TableOMP[[#This Row],[Avg]]+$U$2*TableOMP[[#This Row],[StdDev]]</f>
        <v>275.140919</v>
      </c>
      <c r="S75" s="13">
        <v>1</v>
      </c>
    </row>
    <row r="76" spans="1:19" x14ac:dyDescent="0.25">
      <c r="A76" t="s">
        <v>15</v>
      </c>
      <c r="B76">
        <v>10000</v>
      </c>
      <c r="C76">
        <v>100</v>
      </c>
      <c r="D76">
        <v>100000</v>
      </c>
      <c r="E76">
        <v>1</v>
      </c>
      <c r="F76">
        <v>10</v>
      </c>
      <c r="G76">
        <v>34.668998999999999</v>
      </c>
      <c r="H76">
        <v>0.401254</v>
      </c>
      <c r="I76">
        <v>0</v>
      </c>
      <c r="J76">
        <v>0</v>
      </c>
      <c r="K76" t="str">
        <f t="shared" si="2"/>
        <v>7</v>
      </c>
      <c r="L76" t="s">
        <v>48</v>
      </c>
      <c r="M76" t="s">
        <v>49</v>
      </c>
      <c r="N7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76" s="13">
        <f>VLOOKUP(TableOMP[[#This Row],[Label]],TableAvg[],2,FALSE)</f>
        <v>302.41676000000001</v>
      </c>
      <c r="P76" s="13">
        <f>VLOOKUP(TableOMP[[#This Row],[Label]],TableAvg[],3,FALSE)</f>
        <v>0</v>
      </c>
      <c r="Q76" s="13">
        <f>TableOMP[[#This Row],[Avg]]-$U$2*TableOMP[[#This Row],[StdDev]]</f>
        <v>302.41676000000001</v>
      </c>
      <c r="R76" s="13">
        <f>TableOMP[[#This Row],[Avg]]+$U$2*TableOMP[[#This Row],[StdDev]]</f>
        <v>302.41676000000001</v>
      </c>
      <c r="S76" s="13">
        <v>1</v>
      </c>
    </row>
    <row r="77" spans="1:19" x14ac:dyDescent="0.25">
      <c r="A77" t="s">
        <v>15</v>
      </c>
      <c r="B77">
        <v>10000</v>
      </c>
      <c r="C77">
        <v>100</v>
      </c>
      <c r="D77">
        <v>100000</v>
      </c>
      <c r="E77">
        <v>1</v>
      </c>
      <c r="F77">
        <v>9</v>
      </c>
      <c r="G77">
        <v>38.317278000000002</v>
      </c>
      <c r="H77">
        <v>0.36330800000000002</v>
      </c>
      <c r="I77">
        <v>0</v>
      </c>
      <c r="J77">
        <v>0</v>
      </c>
      <c r="K77" t="str">
        <f t="shared" si="2"/>
        <v>7</v>
      </c>
      <c r="L77" t="s">
        <v>48</v>
      </c>
      <c r="M77" t="s">
        <v>49</v>
      </c>
      <c r="N7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77" s="13">
        <f>VLOOKUP(TableOMP[[#This Row],[Label]],TableAvg[],2,FALSE)</f>
        <v>335.67195600000002</v>
      </c>
      <c r="P77" s="13">
        <f>VLOOKUP(TableOMP[[#This Row],[Label]],TableAvg[],3,FALSE)</f>
        <v>0</v>
      </c>
      <c r="Q77" s="13">
        <f>TableOMP[[#This Row],[Avg]]-$U$2*TableOMP[[#This Row],[StdDev]]</f>
        <v>335.67195600000002</v>
      </c>
      <c r="R77" s="13">
        <f>TableOMP[[#This Row],[Avg]]+$U$2*TableOMP[[#This Row],[StdDev]]</f>
        <v>335.67195600000002</v>
      </c>
      <c r="S77" s="13">
        <v>1</v>
      </c>
    </row>
    <row r="78" spans="1:19" x14ac:dyDescent="0.25">
      <c r="A78" t="s">
        <v>15</v>
      </c>
      <c r="B78">
        <v>10000</v>
      </c>
      <c r="C78">
        <v>100</v>
      </c>
      <c r="D78">
        <v>100000</v>
      </c>
      <c r="E78">
        <v>1</v>
      </c>
      <c r="F78">
        <v>8</v>
      </c>
      <c r="G78">
        <v>42.895983000000001</v>
      </c>
      <c r="H78">
        <v>0.34819499999999998</v>
      </c>
      <c r="I78">
        <v>0</v>
      </c>
      <c r="J78">
        <v>0</v>
      </c>
      <c r="K78" t="str">
        <f t="shared" si="2"/>
        <v>7</v>
      </c>
      <c r="L78" t="s">
        <v>48</v>
      </c>
      <c r="M78" t="s">
        <v>49</v>
      </c>
      <c r="N7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78" s="13">
        <f>VLOOKUP(TableOMP[[#This Row],[Label]],TableAvg[],2,FALSE)</f>
        <v>377.00523399999997</v>
      </c>
      <c r="P78" s="13">
        <f>VLOOKUP(TableOMP[[#This Row],[Label]],TableAvg[],3,FALSE)</f>
        <v>0</v>
      </c>
      <c r="Q78" s="13">
        <f>TableOMP[[#This Row],[Avg]]-$U$2*TableOMP[[#This Row],[StdDev]]</f>
        <v>377.00523399999997</v>
      </c>
      <c r="R78" s="13">
        <f>TableOMP[[#This Row],[Avg]]+$U$2*TableOMP[[#This Row],[StdDev]]</f>
        <v>377.00523399999997</v>
      </c>
      <c r="S78" s="13">
        <v>1</v>
      </c>
    </row>
    <row r="79" spans="1:19" x14ac:dyDescent="0.25">
      <c r="A79" t="s">
        <v>15</v>
      </c>
      <c r="B79">
        <v>10000</v>
      </c>
      <c r="C79">
        <v>100</v>
      </c>
      <c r="D79">
        <v>100000</v>
      </c>
      <c r="E79">
        <v>1</v>
      </c>
      <c r="F79">
        <v>7</v>
      </c>
      <c r="G79">
        <v>48.845593000000001</v>
      </c>
      <c r="H79">
        <v>0.38713900000000001</v>
      </c>
      <c r="I79">
        <v>0</v>
      </c>
      <c r="J79">
        <v>0</v>
      </c>
      <c r="K79" t="str">
        <f t="shared" si="2"/>
        <v>7</v>
      </c>
      <c r="L79" t="s">
        <v>48</v>
      </c>
      <c r="M79" t="s">
        <v>49</v>
      </c>
      <c r="N7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79" s="13">
        <f>VLOOKUP(TableOMP[[#This Row],[Label]],TableAvg[],2,FALSE)</f>
        <v>430.38827600000002</v>
      </c>
      <c r="P79" s="13">
        <f>VLOOKUP(TableOMP[[#This Row],[Label]],TableAvg[],3,FALSE)</f>
        <v>0</v>
      </c>
      <c r="Q79" s="13">
        <f>TableOMP[[#This Row],[Avg]]-$U$2*TableOMP[[#This Row],[StdDev]]</f>
        <v>430.38827600000002</v>
      </c>
      <c r="R79" s="13">
        <f>TableOMP[[#This Row],[Avg]]+$U$2*TableOMP[[#This Row],[StdDev]]</f>
        <v>430.38827600000002</v>
      </c>
      <c r="S79" s="13">
        <v>1</v>
      </c>
    </row>
    <row r="80" spans="1:19" x14ac:dyDescent="0.25">
      <c r="A80" t="s">
        <v>15</v>
      </c>
      <c r="B80">
        <v>10000</v>
      </c>
      <c r="C80">
        <v>100</v>
      </c>
      <c r="D80">
        <v>100000</v>
      </c>
      <c r="E80">
        <v>1</v>
      </c>
      <c r="F80">
        <v>6</v>
      </c>
      <c r="G80">
        <v>56.835616999999999</v>
      </c>
      <c r="H80">
        <v>0.48734</v>
      </c>
      <c r="I80">
        <v>0</v>
      </c>
      <c r="J80">
        <v>0</v>
      </c>
      <c r="K80" t="str">
        <f t="shared" si="2"/>
        <v>7</v>
      </c>
      <c r="L80" t="s">
        <v>48</v>
      </c>
      <c r="M80" t="s">
        <v>49</v>
      </c>
      <c r="N8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80" s="13">
        <f>VLOOKUP(TableOMP[[#This Row],[Label]],TableAvg[],2,FALSE)</f>
        <v>501.94558599999999</v>
      </c>
      <c r="P80" s="13">
        <f>VLOOKUP(TableOMP[[#This Row],[Label]],TableAvg[],3,FALSE)</f>
        <v>0</v>
      </c>
      <c r="Q80" s="13">
        <f>TableOMP[[#This Row],[Avg]]-$U$2*TableOMP[[#This Row],[StdDev]]</f>
        <v>501.94558599999999</v>
      </c>
      <c r="R80" s="13">
        <f>TableOMP[[#This Row],[Avg]]+$U$2*TableOMP[[#This Row],[StdDev]]</f>
        <v>501.94558599999999</v>
      </c>
      <c r="S80" s="13">
        <v>1</v>
      </c>
    </row>
    <row r="81" spans="1:19" x14ac:dyDescent="0.25">
      <c r="A81" t="s">
        <v>15</v>
      </c>
      <c r="B81">
        <v>10000</v>
      </c>
      <c r="C81">
        <v>100</v>
      </c>
      <c r="D81">
        <v>100000</v>
      </c>
      <c r="E81">
        <v>1</v>
      </c>
      <c r="F81">
        <v>5</v>
      </c>
      <c r="G81">
        <v>67.755466999999996</v>
      </c>
      <c r="H81">
        <v>0.36975999999999998</v>
      </c>
      <c r="I81">
        <v>0</v>
      </c>
      <c r="J81">
        <v>0</v>
      </c>
      <c r="K81" t="str">
        <f t="shared" si="2"/>
        <v>7</v>
      </c>
      <c r="L81" t="s">
        <v>48</v>
      </c>
      <c r="M81" t="s">
        <v>49</v>
      </c>
      <c r="N8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81" s="13">
        <f>VLOOKUP(TableOMP[[#This Row],[Label]],TableAvg[],2,FALSE)</f>
        <v>601.944166</v>
      </c>
      <c r="P81" s="13">
        <f>VLOOKUP(TableOMP[[#This Row],[Label]],TableAvg[],3,FALSE)</f>
        <v>0</v>
      </c>
      <c r="Q81" s="13">
        <f>TableOMP[[#This Row],[Avg]]-$U$2*TableOMP[[#This Row],[StdDev]]</f>
        <v>601.944166</v>
      </c>
      <c r="R81" s="13">
        <f>TableOMP[[#This Row],[Avg]]+$U$2*TableOMP[[#This Row],[StdDev]]</f>
        <v>601.944166</v>
      </c>
      <c r="S81" s="13">
        <v>1</v>
      </c>
    </row>
    <row r="82" spans="1:19" x14ac:dyDescent="0.25">
      <c r="A82" t="s">
        <v>15</v>
      </c>
      <c r="B82">
        <v>10000</v>
      </c>
      <c r="C82">
        <v>100</v>
      </c>
      <c r="D82">
        <v>100000</v>
      </c>
      <c r="E82">
        <v>1</v>
      </c>
      <c r="F82">
        <v>4</v>
      </c>
      <c r="G82">
        <v>84.360343999999998</v>
      </c>
      <c r="H82">
        <v>0.37297200000000003</v>
      </c>
      <c r="I82">
        <v>0</v>
      </c>
      <c r="J82">
        <v>0</v>
      </c>
      <c r="K82" t="str">
        <f t="shared" si="2"/>
        <v>7</v>
      </c>
      <c r="L82" t="s">
        <v>48</v>
      </c>
      <c r="M82" t="s">
        <v>49</v>
      </c>
      <c r="N8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82" s="13">
        <f>VLOOKUP(TableOMP[[#This Row],[Label]],TableAvg[],2,FALSE)</f>
        <v>752.35891600000002</v>
      </c>
      <c r="P82" s="13">
        <f>VLOOKUP(TableOMP[[#This Row],[Label]],TableAvg[],3,FALSE)</f>
        <v>0</v>
      </c>
      <c r="Q82" s="13">
        <f>TableOMP[[#This Row],[Avg]]-$U$2*TableOMP[[#This Row],[StdDev]]</f>
        <v>752.35891600000002</v>
      </c>
      <c r="R82" s="13">
        <f>TableOMP[[#This Row],[Avg]]+$U$2*TableOMP[[#This Row],[StdDev]]</f>
        <v>752.35891600000002</v>
      </c>
      <c r="S82" s="13">
        <v>1</v>
      </c>
    </row>
    <row r="83" spans="1:19" x14ac:dyDescent="0.25">
      <c r="A83" t="s">
        <v>15</v>
      </c>
      <c r="B83">
        <v>10000</v>
      </c>
      <c r="C83">
        <v>100</v>
      </c>
      <c r="D83">
        <v>100000</v>
      </c>
      <c r="E83">
        <v>1</v>
      </c>
      <c r="F83">
        <v>3</v>
      </c>
      <c r="G83">
        <v>111.987409</v>
      </c>
      <c r="H83">
        <v>0.41606199999999999</v>
      </c>
      <c r="I83">
        <v>0</v>
      </c>
      <c r="J83">
        <v>0</v>
      </c>
      <c r="K83" t="str">
        <f t="shared" si="2"/>
        <v>7</v>
      </c>
      <c r="L83" t="s">
        <v>48</v>
      </c>
      <c r="M83" t="s">
        <v>49</v>
      </c>
      <c r="N8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83" s="13">
        <f>VLOOKUP(TableOMP[[#This Row],[Label]],TableAvg[],2,FALSE)</f>
        <v>1002.064711</v>
      </c>
      <c r="P83" s="13">
        <f>VLOOKUP(TableOMP[[#This Row],[Label]],TableAvg[],3,FALSE)</f>
        <v>0</v>
      </c>
      <c r="Q83" s="13">
        <f>TableOMP[[#This Row],[Avg]]-$U$2*TableOMP[[#This Row],[StdDev]]</f>
        <v>1002.064711</v>
      </c>
      <c r="R83" s="13">
        <f>TableOMP[[#This Row],[Avg]]+$U$2*TableOMP[[#This Row],[StdDev]]</f>
        <v>1002.064711</v>
      </c>
      <c r="S83" s="13">
        <v>1</v>
      </c>
    </row>
    <row r="84" spans="1:19" x14ac:dyDescent="0.25">
      <c r="A84" t="s">
        <v>15</v>
      </c>
      <c r="B84">
        <v>10000</v>
      </c>
      <c r="C84">
        <v>100</v>
      </c>
      <c r="D84">
        <v>100000</v>
      </c>
      <c r="E84">
        <v>1</v>
      </c>
      <c r="F84">
        <v>2</v>
      </c>
      <c r="G84">
        <v>167.239183</v>
      </c>
      <c r="H84">
        <v>0.36976999999999999</v>
      </c>
      <c r="I84">
        <v>0</v>
      </c>
      <c r="J84">
        <v>0</v>
      </c>
      <c r="K84" t="str">
        <f t="shared" si="2"/>
        <v>7</v>
      </c>
      <c r="L84" t="s">
        <v>48</v>
      </c>
      <c r="M84" t="s">
        <v>49</v>
      </c>
      <c r="N8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84" s="13">
        <f>VLOOKUP(TableOMP[[#This Row],[Label]],TableAvg[],2,FALSE)</f>
        <v>1502.172679</v>
      </c>
      <c r="P84" s="13">
        <f>VLOOKUP(TableOMP[[#This Row],[Label]],TableAvg[],3,FALSE)</f>
        <v>0</v>
      </c>
      <c r="Q84" s="13">
        <f>TableOMP[[#This Row],[Avg]]-$U$2*TableOMP[[#This Row],[StdDev]]</f>
        <v>1502.172679</v>
      </c>
      <c r="R84" s="13">
        <f>TableOMP[[#This Row],[Avg]]+$U$2*TableOMP[[#This Row],[StdDev]]</f>
        <v>1502.172679</v>
      </c>
      <c r="S84" s="13">
        <v>1</v>
      </c>
    </row>
    <row r="85" spans="1:19" x14ac:dyDescent="0.25">
      <c r="A85" t="s">
        <v>15</v>
      </c>
      <c r="B85">
        <v>15000</v>
      </c>
      <c r="C85">
        <v>100</v>
      </c>
      <c r="D85">
        <v>100000</v>
      </c>
      <c r="E85">
        <v>1</v>
      </c>
      <c r="F85">
        <v>12</v>
      </c>
      <c r="G85">
        <v>65.523870000000002</v>
      </c>
      <c r="H85">
        <v>2.1578499999999998</v>
      </c>
      <c r="I85">
        <v>0</v>
      </c>
      <c r="J85">
        <v>0</v>
      </c>
      <c r="K85" t="str">
        <f>MID(M85,22,1)</f>
        <v>0</v>
      </c>
      <c r="L85" t="s">
        <v>50</v>
      </c>
      <c r="M85" t="s">
        <v>51</v>
      </c>
      <c r="N8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85" s="13" t="e">
        <f>VLOOKUP(TableOMP[[#This Row],[Label]],TableAvg[],2,FALSE)</f>
        <v>#N/A</v>
      </c>
      <c r="P85" s="13" t="e">
        <f>VLOOKUP(TableOMP[[#This Row],[Label]],TableAvg[],3,FALSE)</f>
        <v>#N/A</v>
      </c>
      <c r="Q85" s="13" t="e">
        <f>TableOMP[[#This Row],[Avg]]-$U$2*TableOMP[[#This Row],[StdDev]]</f>
        <v>#N/A</v>
      </c>
      <c r="R85" s="13" t="e">
        <f>TableOMP[[#This Row],[Avg]]+$U$2*TableOMP[[#This Row],[StdDev]]</f>
        <v>#N/A</v>
      </c>
      <c r="S85" s="13" t="e">
        <f>IF(AND(TableOMP[[#This Row],[total_time]]&gt;=TableOMP[[#This Row],[Low]], TableOMP[[#This Row],[total_time]]&lt;=TableOMP[[#This Row],[High]]),1,0)</f>
        <v>#N/A</v>
      </c>
    </row>
    <row r="86" spans="1:19" x14ac:dyDescent="0.25">
      <c r="A86" t="s">
        <v>15</v>
      </c>
      <c r="B86">
        <v>15000</v>
      </c>
      <c r="C86">
        <v>100</v>
      </c>
      <c r="D86">
        <v>100000</v>
      </c>
      <c r="E86">
        <v>1</v>
      </c>
      <c r="F86">
        <v>11</v>
      </c>
      <c r="G86">
        <v>69.861851999999999</v>
      </c>
      <c r="H86">
        <v>0.81311999999999995</v>
      </c>
      <c r="I86">
        <v>0</v>
      </c>
      <c r="J86">
        <v>0</v>
      </c>
      <c r="K86" t="str">
        <f t="shared" ref="K86:K122" si="3">MID(M86,22,1)</f>
        <v>0</v>
      </c>
      <c r="L86" t="s">
        <v>50</v>
      </c>
      <c r="M86" t="s">
        <v>51</v>
      </c>
      <c r="N8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86" s="13" t="e">
        <f>VLOOKUP(TableOMP[[#This Row],[Label]],TableAvg[],2,FALSE)</f>
        <v>#N/A</v>
      </c>
      <c r="P86" s="13" t="e">
        <f>VLOOKUP(TableOMP[[#This Row],[Label]],TableAvg[],3,FALSE)</f>
        <v>#N/A</v>
      </c>
      <c r="Q86" s="13" t="e">
        <f>TableOMP[[#This Row],[Avg]]-$U$2*TableOMP[[#This Row],[StdDev]]</f>
        <v>#N/A</v>
      </c>
      <c r="R86" s="13" t="e">
        <f>TableOMP[[#This Row],[Avg]]+$U$2*TableOMP[[#This Row],[StdDev]]</f>
        <v>#N/A</v>
      </c>
      <c r="S86" s="13" t="e">
        <f>IF(AND(TableOMP[[#This Row],[total_time]]&gt;=TableOMP[[#This Row],[Low]], TableOMP[[#This Row],[total_time]]&lt;=TableOMP[[#This Row],[High]]),1,0)</f>
        <v>#N/A</v>
      </c>
    </row>
    <row r="87" spans="1:19" x14ac:dyDescent="0.25">
      <c r="A87" t="s">
        <v>15</v>
      </c>
      <c r="B87">
        <v>15000</v>
      </c>
      <c r="C87">
        <v>100</v>
      </c>
      <c r="D87">
        <v>100000</v>
      </c>
      <c r="E87">
        <v>1</v>
      </c>
      <c r="F87">
        <v>10</v>
      </c>
      <c r="G87">
        <v>77.052029000000005</v>
      </c>
      <c r="H87">
        <v>1.2570110000000001</v>
      </c>
      <c r="I87">
        <v>0</v>
      </c>
      <c r="J87">
        <v>0</v>
      </c>
      <c r="K87" t="str">
        <f t="shared" si="3"/>
        <v>0</v>
      </c>
      <c r="L87" t="s">
        <v>50</v>
      </c>
      <c r="M87" t="s">
        <v>51</v>
      </c>
      <c r="N8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87" s="13" t="e">
        <f>VLOOKUP(TableOMP[[#This Row],[Label]],TableAvg[],2,FALSE)</f>
        <v>#N/A</v>
      </c>
      <c r="P87" s="13" t="e">
        <f>VLOOKUP(TableOMP[[#This Row],[Label]],TableAvg[],3,FALSE)</f>
        <v>#N/A</v>
      </c>
      <c r="Q87" s="13" t="e">
        <f>TableOMP[[#This Row],[Avg]]-$U$2*TableOMP[[#This Row],[StdDev]]</f>
        <v>#N/A</v>
      </c>
      <c r="R87" s="13" t="e">
        <f>TableOMP[[#This Row],[Avg]]+$U$2*TableOMP[[#This Row],[StdDev]]</f>
        <v>#N/A</v>
      </c>
      <c r="S87" s="13" t="e">
        <f>IF(AND(TableOMP[[#This Row],[total_time]]&gt;=TableOMP[[#This Row],[Low]], TableOMP[[#This Row],[total_time]]&lt;=TableOMP[[#This Row],[High]]),1,0)</f>
        <v>#N/A</v>
      </c>
    </row>
    <row r="88" spans="1:19" x14ac:dyDescent="0.25">
      <c r="A88" t="s">
        <v>15</v>
      </c>
      <c r="B88">
        <v>15000</v>
      </c>
      <c r="C88">
        <v>100</v>
      </c>
      <c r="D88">
        <v>100000</v>
      </c>
      <c r="E88">
        <v>1</v>
      </c>
      <c r="F88">
        <v>9</v>
      </c>
      <c r="G88">
        <v>85.603240999999997</v>
      </c>
      <c r="H88">
        <v>1.549256</v>
      </c>
      <c r="I88">
        <v>0</v>
      </c>
      <c r="J88">
        <v>0</v>
      </c>
      <c r="K88" t="str">
        <f t="shared" si="3"/>
        <v>0</v>
      </c>
      <c r="L88" t="s">
        <v>50</v>
      </c>
      <c r="M88" t="s">
        <v>51</v>
      </c>
      <c r="N8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88" s="13" t="e">
        <f>VLOOKUP(TableOMP[[#This Row],[Label]],TableAvg[],2,FALSE)</f>
        <v>#N/A</v>
      </c>
      <c r="P88" s="13" t="e">
        <f>VLOOKUP(TableOMP[[#This Row],[Label]],TableAvg[],3,FALSE)</f>
        <v>#N/A</v>
      </c>
      <c r="Q88" s="13" t="e">
        <f>TableOMP[[#This Row],[Avg]]-$U$2*TableOMP[[#This Row],[StdDev]]</f>
        <v>#N/A</v>
      </c>
      <c r="R88" s="13" t="e">
        <f>TableOMP[[#This Row],[Avg]]+$U$2*TableOMP[[#This Row],[StdDev]]</f>
        <v>#N/A</v>
      </c>
      <c r="S88" s="13" t="e">
        <f>IF(AND(TableOMP[[#This Row],[total_time]]&gt;=TableOMP[[#This Row],[Low]], TableOMP[[#This Row],[total_time]]&lt;=TableOMP[[#This Row],[High]]),1,0)</f>
        <v>#N/A</v>
      </c>
    </row>
    <row r="89" spans="1:19" x14ac:dyDescent="0.25">
      <c r="A89" t="s">
        <v>15</v>
      </c>
      <c r="B89">
        <v>15000</v>
      </c>
      <c r="C89">
        <v>100</v>
      </c>
      <c r="D89">
        <v>100000</v>
      </c>
      <c r="E89">
        <v>1</v>
      </c>
      <c r="F89">
        <v>8</v>
      </c>
      <c r="G89">
        <v>96.174581000000003</v>
      </c>
      <c r="H89">
        <v>1.782092</v>
      </c>
      <c r="I89">
        <v>0</v>
      </c>
      <c r="J89">
        <v>0</v>
      </c>
      <c r="K89" t="str">
        <f t="shared" si="3"/>
        <v>0</v>
      </c>
      <c r="L89" t="s">
        <v>50</v>
      </c>
      <c r="M89" t="s">
        <v>51</v>
      </c>
      <c r="N8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89" s="13" t="e">
        <f>VLOOKUP(TableOMP[[#This Row],[Label]],TableAvg[],2,FALSE)</f>
        <v>#N/A</v>
      </c>
      <c r="P89" s="13" t="e">
        <f>VLOOKUP(TableOMP[[#This Row],[Label]],TableAvg[],3,FALSE)</f>
        <v>#N/A</v>
      </c>
      <c r="Q89" s="13" t="e">
        <f>TableOMP[[#This Row],[Avg]]-$U$2*TableOMP[[#This Row],[StdDev]]</f>
        <v>#N/A</v>
      </c>
      <c r="R89" s="13" t="e">
        <f>TableOMP[[#This Row],[Avg]]+$U$2*TableOMP[[#This Row],[StdDev]]</f>
        <v>#N/A</v>
      </c>
      <c r="S89" s="13" t="e">
        <f>IF(AND(TableOMP[[#This Row],[total_time]]&gt;=TableOMP[[#This Row],[Low]], TableOMP[[#This Row],[total_time]]&lt;=TableOMP[[#This Row],[High]]),1,0)</f>
        <v>#N/A</v>
      </c>
    </row>
    <row r="90" spans="1:19" x14ac:dyDescent="0.25">
      <c r="A90" t="s">
        <v>15</v>
      </c>
      <c r="B90">
        <v>15000</v>
      </c>
      <c r="C90">
        <v>100</v>
      </c>
      <c r="D90">
        <v>100000</v>
      </c>
      <c r="E90">
        <v>1</v>
      </c>
      <c r="F90">
        <v>7</v>
      </c>
      <c r="G90">
        <v>109.22713299999999</v>
      </c>
      <c r="H90">
        <v>1.4360299999999999</v>
      </c>
      <c r="I90">
        <v>0</v>
      </c>
      <c r="J90">
        <v>0</v>
      </c>
      <c r="K90" t="str">
        <f t="shared" si="3"/>
        <v>0</v>
      </c>
      <c r="L90" t="s">
        <v>50</v>
      </c>
      <c r="M90" t="s">
        <v>51</v>
      </c>
      <c r="N9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90" s="13" t="e">
        <f>VLOOKUP(TableOMP[[#This Row],[Label]],TableAvg[],2,FALSE)</f>
        <v>#N/A</v>
      </c>
      <c r="P90" s="13" t="e">
        <f>VLOOKUP(TableOMP[[#This Row],[Label]],TableAvg[],3,FALSE)</f>
        <v>#N/A</v>
      </c>
      <c r="Q90" s="13" t="e">
        <f>TableOMP[[#This Row],[Avg]]-$U$2*TableOMP[[#This Row],[StdDev]]</f>
        <v>#N/A</v>
      </c>
      <c r="R90" s="13" t="e">
        <f>TableOMP[[#This Row],[Avg]]+$U$2*TableOMP[[#This Row],[StdDev]]</f>
        <v>#N/A</v>
      </c>
      <c r="S90" s="13" t="e">
        <f>IF(AND(TableOMP[[#This Row],[total_time]]&gt;=TableOMP[[#This Row],[Low]], TableOMP[[#This Row],[total_time]]&lt;=TableOMP[[#This Row],[High]]),1,0)</f>
        <v>#N/A</v>
      </c>
    </row>
    <row r="91" spans="1:19" x14ac:dyDescent="0.25">
      <c r="A91" t="s">
        <v>15</v>
      </c>
      <c r="B91">
        <v>15000</v>
      </c>
      <c r="C91">
        <v>100</v>
      </c>
      <c r="D91">
        <v>100000</v>
      </c>
      <c r="E91">
        <v>1</v>
      </c>
      <c r="F91">
        <v>6</v>
      </c>
      <c r="G91">
        <v>127.697052</v>
      </c>
      <c r="H91">
        <v>2.2016830000000001</v>
      </c>
      <c r="I91">
        <v>0</v>
      </c>
      <c r="J91">
        <v>0</v>
      </c>
      <c r="K91" t="str">
        <f t="shared" si="3"/>
        <v>0</v>
      </c>
      <c r="L91" t="s">
        <v>50</v>
      </c>
      <c r="M91" t="s">
        <v>51</v>
      </c>
      <c r="N9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91" s="13" t="e">
        <f>VLOOKUP(TableOMP[[#This Row],[Label]],TableAvg[],2,FALSE)</f>
        <v>#N/A</v>
      </c>
      <c r="P91" s="13" t="e">
        <f>VLOOKUP(TableOMP[[#This Row],[Label]],TableAvg[],3,FALSE)</f>
        <v>#N/A</v>
      </c>
      <c r="Q91" s="13" t="e">
        <f>TableOMP[[#This Row],[Avg]]-$U$2*TableOMP[[#This Row],[StdDev]]</f>
        <v>#N/A</v>
      </c>
      <c r="R91" s="13" t="e">
        <f>TableOMP[[#This Row],[Avg]]+$U$2*TableOMP[[#This Row],[StdDev]]</f>
        <v>#N/A</v>
      </c>
      <c r="S91" s="13" t="e">
        <f>IF(AND(TableOMP[[#This Row],[total_time]]&gt;=TableOMP[[#This Row],[Low]], TableOMP[[#This Row],[total_time]]&lt;=TableOMP[[#This Row],[High]]),1,0)</f>
        <v>#N/A</v>
      </c>
    </row>
    <row r="92" spans="1:19" x14ac:dyDescent="0.25">
      <c r="A92" t="s">
        <v>15</v>
      </c>
      <c r="B92">
        <v>15000</v>
      </c>
      <c r="C92">
        <v>100</v>
      </c>
      <c r="D92">
        <v>100000</v>
      </c>
      <c r="E92">
        <v>1</v>
      </c>
      <c r="F92">
        <v>5</v>
      </c>
      <c r="G92">
        <v>151.67859999999999</v>
      </c>
      <c r="H92">
        <v>1.3776729999999999</v>
      </c>
      <c r="I92">
        <v>0</v>
      </c>
      <c r="J92">
        <v>0</v>
      </c>
      <c r="K92" t="str">
        <f t="shared" si="3"/>
        <v>0</v>
      </c>
      <c r="L92" t="s">
        <v>50</v>
      </c>
      <c r="M92" t="s">
        <v>51</v>
      </c>
      <c r="N9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92" s="13" t="e">
        <f>VLOOKUP(TableOMP[[#This Row],[Label]],TableAvg[],2,FALSE)</f>
        <v>#N/A</v>
      </c>
      <c r="P92" s="13" t="e">
        <f>VLOOKUP(TableOMP[[#This Row],[Label]],TableAvg[],3,FALSE)</f>
        <v>#N/A</v>
      </c>
      <c r="Q92" s="13" t="e">
        <f>TableOMP[[#This Row],[Avg]]-$U$2*TableOMP[[#This Row],[StdDev]]</f>
        <v>#N/A</v>
      </c>
      <c r="R92" s="13" t="e">
        <f>TableOMP[[#This Row],[Avg]]+$U$2*TableOMP[[#This Row],[StdDev]]</f>
        <v>#N/A</v>
      </c>
      <c r="S92" s="13" t="e">
        <f>IF(AND(TableOMP[[#This Row],[total_time]]&gt;=TableOMP[[#This Row],[Low]], TableOMP[[#This Row],[total_time]]&lt;=TableOMP[[#This Row],[High]]),1,0)</f>
        <v>#N/A</v>
      </c>
    </row>
    <row r="93" spans="1:19" x14ac:dyDescent="0.25">
      <c r="A93" t="s">
        <v>15</v>
      </c>
      <c r="B93">
        <v>15000</v>
      </c>
      <c r="C93">
        <v>100</v>
      </c>
      <c r="D93">
        <v>100000</v>
      </c>
      <c r="E93">
        <v>1</v>
      </c>
      <c r="F93">
        <v>4</v>
      </c>
      <c r="G93">
        <v>188.713234</v>
      </c>
      <c r="H93">
        <v>1.088751</v>
      </c>
      <c r="I93">
        <v>0</v>
      </c>
      <c r="J93">
        <v>0</v>
      </c>
      <c r="K93" t="str">
        <f t="shared" si="3"/>
        <v>0</v>
      </c>
      <c r="L93" t="s">
        <v>50</v>
      </c>
      <c r="M93" t="s">
        <v>51</v>
      </c>
      <c r="N9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93" s="13" t="e">
        <f>VLOOKUP(TableOMP[[#This Row],[Label]],TableAvg[],2,FALSE)</f>
        <v>#N/A</v>
      </c>
      <c r="P93" s="13" t="e">
        <f>VLOOKUP(TableOMP[[#This Row],[Label]],TableAvg[],3,FALSE)</f>
        <v>#N/A</v>
      </c>
      <c r="Q93" s="13" t="e">
        <f>TableOMP[[#This Row],[Avg]]-$U$2*TableOMP[[#This Row],[StdDev]]</f>
        <v>#N/A</v>
      </c>
      <c r="R93" s="13" t="e">
        <f>TableOMP[[#This Row],[Avg]]+$U$2*TableOMP[[#This Row],[StdDev]]</f>
        <v>#N/A</v>
      </c>
      <c r="S93" s="13" t="e">
        <f>IF(AND(TableOMP[[#This Row],[total_time]]&gt;=TableOMP[[#This Row],[Low]], TableOMP[[#This Row],[total_time]]&lt;=TableOMP[[#This Row],[High]]),1,0)</f>
        <v>#N/A</v>
      </c>
    </row>
    <row r="94" spans="1:19" x14ac:dyDescent="0.25">
      <c r="A94" t="s">
        <v>15</v>
      </c>
      <c r="B94">
        <v>15000</v>
      </c>
      <c r="C94">
        <v>100</v>
      </c>
      <c r="D94">
        <v>100000</v>
      </c>
      <c r="E94">
        <v>1</v>
      </c>
      <c r="F94">
        <v>3</v>
      </c>
      <c r="G94">
        <v>250.59661700000001</v>
      </c>
      <c r="H94">
        <v>0.78027899999999994</v>
      </c>
      <c r="I94">
        <v>0</v>
      </c>
      <c r="J94">
        <v>0</v>
      </c>
      <c r="K94" t="str">
        <f t="shared" si="3"/>
        <v>0</v>
      </c>
      <c r="L94" t="s">
        <v>50</v>
      </c>
      <c r="M94" t="s">
        <v>51</v>
      </c>
      <c r="N9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94" s="13" t="e">
        <f>VLOOKUP(TableOMP[[#This Row],[Label]],TableAvg[],2,FALSE)</f>
        <v>#N/A</v>
      </c>
      <c r="P94" s="13" t="e">
        <f>VLOOKUP(TableOMP[[#This Row],[Label]],TableAvg[],3,FALSE)</f>
        <v>#N/A</v>
      </c>
      <c r="Q94" s="13" t="e">
        <f>TableOMP[[#This Row],[Avg]]-$U$2*TableOMP[[#This Row],[StdDev]]</f>
        <v>#N/A</v>
      </c>
      <c r="R94" s="13" t="e">
        <f>TableOMP[[#This Row],[Avg]]+$U$2*TableOMP[[#This Row],[StdDev]]</f>
        <v>#N/A</v>
      </c>
      <c r="S94" s="13" t="e">
        <f>IF(AND(TableOMP[[#This Row],[total_time]]&gt;=TableOMP[[#This Row],[Low]], TableOMP[[#This Row],[total_time]]&lt;=TableOMP[[#This Row],[High]]),1,0)</f>
        <v>#N/A</v>
      </c>
    </row>
    <row r="95" spans="1:19" x14ac:dyDescent="0.25">
      <c r="A95" t="s">
        <v>15</v>
      </c>
      <c r="B95">
        <v>15000</v>
      </c>
      <c r="C95">
        <v>100</v>
      </c>
      <c r="D95">
        <v>100000</v>
      </c>
      <c r="E95">
        <v>1</v>
      </c>
      <c r="F95">
        <v>2</v>
      </c>
      <c r="G95">
        <v>375.21557799999999</v>
      </c>
      <c r="H95">
        <v>1.0286900000000001</v>
      </c>
      <c r="I95">
        <v>0</v>
      </c>
      <c r="J95">
        <v>0</v>
      </c>
      <c r="K95" t="str">
        <f t="shared" si="3"/>
        <v>0</v>
      </c>
      <c r="L95" t="s">
        <v>50</v>
      </c>
      <c r="M95" t="s">
        <v>51</v>
      </c>
      <c r="N9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95" s="13" t="e">
        <f>VLOOKUP(TableOMP[[#This Row],[Label]],TableAvg[],2,FALSE)</f>
        <v>#N/A</v>
      </c>
      <c r="P95" s="13" t="e">
        <f>VLOOKUP(TableOMP[[#This Row],[Label]],TableAvg[],3,FALSE)</f>
        <v>#N/A</v>
      </c>
      <c r="Q95" s="13" t="e">
        <f>TableOMP[[#This Row],[Avg]]-$U$2*TableOMP[[#This Row],[StdDev]]</f>
        <v>#N/A</v>
      </c>
      <c r="R95" s="13" t="e">
        <f>TableOMP[[#This Row],[Avg]]+$U$2*TableOMP[[#This Row],[StdDev]]</f>
        <v>#N/A</v>
      </c>
      <c r="S95" s="13" t="e">
        <f>IF(AND(TableOMP[[#This Row],[total_time]]&gt;=TableOMP[[#This Row],[Low]], TableOMP[[#This Row],[total_time]]&lt;=TableOMP[[#This Row],[High]]),1,0)</f>
        <v>#N/A</v>
      </c>
    </row>
    <row r="96" spans="1:19" x14ac:dyDescent="0.25">
      <c r="A96" t="s">
        <v>15</v>
      </c>
      <c r="B96">
        <v>15000</v>
      </c>
      <c r="C96">
        <v>100</v>
      </c>
      <c r="D96">
        <v>100000</v>
      </c>
      <c r="E96">
        <v>1</v>
      </c>
      <c r="F96">
        <v>1</v>
      </c>
      <c r="G96">
        <v>749.07992400000001</v>
      </c>
      <c r="H96">
        <v>1.1419550000000001</v>
      </c>
      <c r="I96">
        <v>0</v>
      </c>
      <c r="J96">
        <v>0</v>
      </c>
      <c r="K96" t="str">
        <f t="shared" si="3"/>
        <v>0</v>
      </c>
      <c r="L96" t="s">
        <v>50</v>
      </c>
      <c r="M96" t="s">
        <v>51</v>
      </c>
      <c r="N9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96" s="13" t="e">
        <f>VLOOKUP(TableOMP[[#This Row],[Label]],TableAvg[],2,FALSE)</f>
        <v>#N/A</v>
      </c>
      <c r="P96" s="13" t="e">
        <f>VLOOKUP(TableOMP[[#This Row],[Label]],TableAvg[],3,FALSE)</f>
        <v>#N/A</v>
      </c>
      <c r="Q96" s="13" t="e">
        <f>TableOMP[[#This Row],[Avg]]-$U$2*TableOMP[[#This Row],[StdDev]]</f>
        <v>#N/A</v>
      </c>
      <c r="R96" s="13" t="e">
        <f>TableOMP[[#This Row],[Avg]]+$U$2*TableOMP[[#This Row],[StdDev]]</f>
        <v>#N/A</v>
      </c>
      <c r="S96" s="13" t="e">
        <f>IF(AND(TableOMP[[#This Row],[total_time]]&gt;=TableOMP[[#This Row],[Low]], TableOMP[[#This Row],[total_time]]&lt;=TableOMP[[#This Row],[High]]),1,0)</f>
        <v>#N/A</v>
      </c>
    </row>
    <row r="97" spans="1:19" x14ac:dyDescent="0.25">
      <c r="A97" t="s">
        <v>15</v>
      </c>
      <c r="B97">
        <v>15000</v>
      </c>
      <c r="C97">
        <v>100</v>
      </c>
      <c r="D97">
        <v>100000</v>
      </c>
      <c r="E97">
        <v>1</v>
      </c>
      <c r="F97">
        <v>12</v>
      </c>
      <c r="G97">
        <v>64.598325000000003</v>
      </c>
      <c r="H97">
        <v>1.189371</v>
      </c>
      <c r="I97">
        <v>0</v>
      </c>
      <c r="J97">
        <v>0</v>
      </c>
      <c r="K97" t="str">
        <f t="shared" si="3"/>
        <v>0</v>
      </c>
      <c r="L97" t="s">
        <v>50</v>
      </c>
      <c r="M97" t="s">
        <v>51</v>
      </c>
      <c r="N9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97" s="13" t="e">
        <f>VLOOKUP(TableOMP[[#This Row],[Label]],TableAvg[],2,FALSE)</f>
        <v>#N/A</v>
      </c>
      <c r="P97" s="13" t="e">
        <f>VLOOKUP(TableOMP[[#This Row],[Label]],TableAvg[],3,FALSE)</f>
        <v>#N/A</v>
      </c>
      <c r="Q97" s="13" t="e">
        <f>TableOMP[[#This Row],[Avg]]-$U$2*TableOMP[[#This Row],[StdDev]]</f>
        <v>#N/A</v>
      </c>
      <c r="R97" s="13" t="e">
        <f>TableOMP[[#This Row],[Avg]]+$U$2*TableOMP[[#This Row],[StdDev]]</f>
        <v>#N/A</v>
      </c>
      <c r="S97" s="13" t="e">
        <f>IF(AND(TableOMP[[#This Row],[total_time]]&gt;=TableOMP[[#This Row],[Low]], TableOMP[[#This Row],[total_time]]&lt;=TableOMP[[#This Row],[High]]),1,0)</f>
        <v>#N/A</v>
      </c>
    </row>
    <row r="98" spans="1:19" x14ac:dyDescent="0.25">
      <c r="A98" t="s">
        <v>15</v>
      </c>
      <c r="B98">
        <v>15000</v>
      </c>
      <c r="C98">
        <v>100</v>
      </c>
      <c r="D98">
        <v>100000</v>
      </c>
      <c r="E98">
        <v>1</v>
      </c>
      <c r="F98">
        <v>11</v>
      </c>
      <c r="G98">
        <v>69.657259999999994</v>
      </c>
      <c r="H98">
        <v>0.66671899999999995</v>
      </c>
      <c r="I98">
        <v>0</v>
      </c>
      <c r="J98">
        <v>0</v>
      </c>
      <c r="K98" t="str">
        <f t="shared" si="3"/>
        <v>0</v>
      </c>
      <c r="L98" t="s">
        <v>50</v>
      </c>
      <c r="M98" t="s">
        <v>51</v>
      </c>
      <c r="N9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98" s="13" t="e">
        <f>VLOOKUP(TableOMP[[#This Row],[Label]],TableAvg[],2,FALSE)</f>
        <v>#N/A</v>
      </c>
      <c r="P98" s="13" t="e">
        <f>VLOOKUP(TableOMP[[#This Row],[Label]],TableAvg[],3,FALSE)</f>
        <v>#N/A</v>
      </c>
      <c r="Q98" s="13" t="e">
        <f>TableOMP[[#This Row],[Avg]]-$U$2*TableOMP[[#This Row],[StdDev]]</f>
        <v>#N/A</v>
      </c>
      <c r="R98" s="13" t="e">
        <f>TableOMP[[#This Row],[Avg]]+$U$2*TableOMP[[#This Row],[StdDev]]</f>
        <v>#N/A</v>
      </c>
      <c r="S98" s="13" t="e">
        <f>IF(AND(TableOMP[[#This Row],[total_time]]&gt;=TableOMP[[#This Row],[Low]], TableOMP[[#This Row],[total_time]]&lt;=TableOMP[[#This Row],[High]]),1,0)</f>
        <v>#N/A</v>
      </c>
    </row>
    <row r="99" spans="1:19" x14ac:dyDescent="0.25">
      <c r="A99" t="s">
        <v>15</v>
      </c>
      <c r="B99">
        <v>15000</v>
      </c>
      <c r="C99">
        <v>100</v>
      </c>
      <c r="D99">
        <v>100000</v>
      </c>
      <c r="E99">
        <v>1</v>
      </c>
      <c r="F99">
        <v>10</v>
      </c>
      <c r="G99">
        <v>76.552947000000003</v>
      </c>
      <c r="H99">
        <v>0.73268599999999995</v>
      </c>
      <c r="I99">
        <v>0</v>
      </c>
      <c r="J99">
        <v>0</v>
      </c>
      <c r="K99" t="str">
        <f t="shared" si="3"/>
        <v>0</v>
      </c>
      <c r="L99" t="s">
        <v>50</v>
      </c>
      <c r="M99" t="s">
        <v>51</v>
      </c>
      <c r="N9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99" s="13" t="e">
        <f>VLOOKUP(TableOMP[[#This Row],[Label]],TableAvg[],2,FALSE)</f>
        <v>#N/A</v>
      </c>
      <c r="P99" s="13" t="e">
        <f>VLOOKUP(TableOMP[[#This Row],[Label]],TableAvg[],3,FALSE)</f>
        <v>#N/A</v>
      </c>
      <c r="Q99" s="13" t="e">
        <f>TableOMP[[#This Row],[Avg]]-$U$2*TableOMP[[#This Row],[StdDev]]</f>
        <v>#N/A</v>
      </c>
      <c r="R99" s="13" t="e">
        <f>TableOMP[[#This Row],[Avg]]+$U$2*TableOMP[[#This Row],[StdDev]]</f>
        <v>#N/A</v>
      </c>
      <c r="S99" s="13" t="e">
        <f>IF(AND(TableOMP[[#This Row],[total_time]]&gt;=TableOMP[[#This Row],[Low]], TableOMP[[#This Row],[total_time]]&lt;=TableOMP[[#This Row],[High]]),1,0)</f>
        <v>#N/A</v>
      </c>
    </row>
    <row r="100" spans="1:19" x14ac:dyDescent="0.25">
      <c r="A100" t="s">
        <v>15</v>
      </c>
      <c r="B100">
        <v>15000</v>
      </c>
      <c r="C100">
        <v>100</v>
      </c>
      <c r="D100">
        <v>100000</v>
      </c>
      <c r="E100">
        <v>1</v>
      </c>
      <c r="F100">
        <v>9</v>
      </c>
      <c r="G100">
        <v>84.859596999999994</v>
      </c>
      <c r="H100">
        <v>0.79839400000000005</v>
      </c>
      <c r="I100">
        <v>0</v>
      </c>
      <c r="J100">
        <v>0</v>
      </c>
      <c r="K100" t="str">
        <f t="shared" si="3"/>
        <v>0</v>
      </c>
      <c r="L100" t="s">
        <v>50</v>
      </c>
      <c r="M100" t="s">
        <v>51</v>
      </c>
      <c r="N10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100" s="13" t="e">
        <f>VLOOKUP(TableOMP[[#This Row],[Label]],TableAvg[],2,FALSE)</f>
        <v>#N/A</v>
      </c>
      <c r="P100" s="13" t="e">
        <f>VLOOKUP(TableOMP[[#This Row],[Label]],TableAvg[],3,FALSE)</f>
        <v>#N/A</v>
      </c>
      <c r="Q100" s="13" t="e">
        <f>TableOMP[[#This Row],[Avg]]-$U$2*TableOMP[[#This Row],[StdDev]]</f>
        <v>#N/A</v>
      </c>
      <c r="R100" s="13" t="e">
        <f>TableOMP[[#This Row],[Avg]]+$U$2*TableOMP[[#This Row],[StdDev]]</f>
        <v>#N/A</v>
      </c>
      <c r="S100" s="13" t="e">
        <f>IF(AND(TableOMP[[#This Row],[total_time]]&gt;=TableOMP[[#This Row],[Low]], TableOMP[[#This Row],[total_time]]&lt;=TableOMP[[#This Row],[High]]),1,0)</f>
        <v>#N/A</v>
      </c>
    </row>
    <row r="101" spans="1:19" x14ac:dyDescent="0.25">
      <c r="A101" t="s">
        <v>15</v>
      </c>
      <c r="B101">
        <v>15000</v>
      </c>
      <c r="C101">
        <v>100</v>
      </c>
      <c r="D101">
        <v>100000</v>
      </c>
      <c r="E101">
        <v>1</v>
      </c>
      <c r="F101">
        <v>8</v>
      </c>
      <c r="G101">
        <v>95.055944999999994</v>
      </c>
      <c r="H101">
        <v>0.69694299999999998</v>
      </c>
      <c r="I101">
        <v>0</v>
      </c>
      <c r="J101">
        <v>0</v>
      </c>
      <c r="K101" t="str">
        <f t="shared" si="3"/>
        <v>0</v>
      </c>
      <c r="L101" t="s">
        <v>50</v>
      </c>
      <c r="M101" t="s">
        <v>51</v>
      </c>
      <c r="N10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101" s="13" t="e">
        <f>VLOOKUP(TableOMP[[#This Row],[Label]],TableAvg[],2,FALSE)</f>
        <v>#N/A</v>
      </c>
      <c r="P101" s="13" t="e">
        <f>VLOOKUP(TableOMP[[#This Row],[Label]],TableAvg[],3,FALSE)</f>
        <v>#N/A</v>
      </c>
      <c r="Q101" s="13" t="e">
        <f>TableOMP[[#This Row],[Avg]]-$U$2*TableOMP[[#This Row],[StdDev]]</f>
        <v>#N/A</v>
      </c>
      <c r="R101" s="13" t="e">
        <f>TableOMP[[#This Row],[Avg]]+$U$2*TableOMP[[#This Row],[StdDev]]</f>
        <v>#N/A</v>
      </c>
      <c r="S101" s="13" t="e">
        <f>IF(AND(TableOMP[[#This Row],[total_time]]&gt;=TableOMP[[#This Row],[Low]], TableOMP[[#This Row],[total_time]]&lt;=TableOMP[[#This Row],[High]]),1,0)</f>
        <v>#N/A</v>
      </c>
    </row>
    <row r="102" spans="1:19" x14ac:dyDescent="0.25">
      <c r="A102" t="s">
        <v>15</v>
      </c>
      <c r="B102">
        <v>15000</v>
      </c>
      <c r="C102">
        <v>100</v>
      </c>
      <c r="D102">
        <v>100000</v>
      </c>
      <c r="E102">
        <v>1</v>
      </c>
      <c r="F102">
        <v>7</v>
      </c>
      <c r="G102">
        <v>108.38856699999999</v>
      </c>
      <c r="H102">
        <v>0.70273099999999999</v>
      </c>
      <c r="I102">
        <v>0</v>
      </c>
      <c r="J102">
        <v>0</v>
      </c>
      <c r="K102" t="str">
        <f t="shared" si="3"/>
        <v>0</v>
      </c>
      <c r="L102" t="s">
        <v>50</v>
      </c>
      <c r="M102" t="s">
        <v>51</v>
      </c>
      <c r="N10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102" s="13" t="e">
        <f>VLOOKUP(TableOMP[[#This Row],[Label]],TableAvg[],2,FALSE)</f>
        <v>#N/A</v>
      </c>
      <c r="P102" s="13" t="e">
        <f>VLOOKUP(TableOMP[[#This Row],[Label]],TableAvg[],3,FALSE)</f>
        <v>#N/A</v>
      </c>
      <c r="Q102" s="13" t="e">
        <f>TableOMP[[#This Row],[Avg]]-$U$2*TableOMP[[#This Row],[StdDev]]</f>
        <v>#N/A</v>
      </c>
      <c r="R102" s="13" t="e">
        <f>TableOMP[[#This Row],[Avg]]+$U$2*TableOMP[[#This Row],[StdDev]]</f>
        <v>#N/A</v>
      </c>
      <c r="S102" s="13" t="e">
        <f>IF(AND(TableOMP[[#This Row],[total_time]]&gt;=TableOMP[[#This Row],[Low]], TableOMP[[#This Row],[total_time]]&lt;=TableOMP[[#This Row],[High]]),1,0)</f>
        <v>#N/A</v>
      </c>
    </row>
    <row r="103" spans="1:19" x14ac:dyDescent="0.25">
      <c r="A103" t="s">
        <v>15</v>
      </c>
      <c r="B103">
        <v>15000</v>
      </c>
      <c r="C103">
        <v>100</v>
      </c>
      <c r="D103">
        <v>100000</v>
      </c>
      <c r="E103">
        <v>1</v>
      </c>
      <c r="F103">
        <v>6</v>
      </c>
      <c r="G103">
        <v>126.16286599999999</v>
      </c>
      <c r="H103">
        <v>0.70784400000000003</v>
      </c>
      <c r="I103">
        <v>0</v>
      </c>
      <c r="J103">
        <v>0</v>
      </c>
      <c r="K103" t="str">
        <f t="shared" si="3"/>
        <v>0</v>
      </c>
      <c r="L103" t="s">
        <v>50</v>
      </c>
      <c r="M103" t="s">
        <v>51</v>
      </c>
      <c r="N10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103" s="13" t="e">
        <f>VLOOKUP(TableOMP[[#This Row],[Label]],TableAvg[],2,FALSE)</f>
        <v>#N/A</v>
      </c>
      <c r="P103" s="13" t="e">
        <f>VLOOKUP(TableOMP[[#This Row],[Label]],TableAvg[],3,FALSE)</f>
        <v>#N/A</v>
      </c>
      <c r="Q103" s="13" t="e">
        <f>TableOMP[[#This Row],[Avg]]-$U$2*TableOMP[[#This Row],[StdDev]]</f>
        <v>#N/A</v>
      </c>
      <c r="R103" s="13" t="e">
        <f>TableOMP[[#This Row],[Avg]]+$U$2*TableOMP[[#This Row],[StdDev]]</f>
        <v>#N/A</v>
      </c>
      <c r="S103" s="13" t="e">
        <f>IF(AND(TableOMP[[#This Row],[total_time]]&gt;=TableOMP[[#This Row],[Low]], TableOMP[[#This Row],[total_time]]&lt;=TableOMP[[#This Row],[High]]),1,0)</f>
        <v>#N/A</v>
      </c>
    </row>
    <row r="104" spans="1:19" x14ac:dyDescent="0.25">
      <c r="A104" t="s">
        <v>15</v>
      </c>
      <c r="B104">
        <v>15000</v>
      </c>
      <c r="C104">
        <v>100</v>
      </c>
      <c r="D104">
        <v>100000</v>
      </c>
      <c r="E104">
        <v>1</v>
      </c>
      <c r="F104">
        <v>5</v>
      </c>
      <c r="G104">
        <v>151.02828600000001</v>
      </c>
      <c r="H104">
        <v>0.75267899999999999</v>
      </c>
      <c r="I104">
        <v>0</v>
      </c>
      <c r="J104">
        <v>0</v>
      </c>
      <c r="K104" t="str">
        <f t="shared" si="3"/>
        <v>0</v>
      </c>
      <c r="L104" t="s">
        <v>50</v>
      </c>
      <c r="M104" t="s">
        <v>51</v>
      </c>
      <c r="N10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104" s="13" t="e">
        <f>VLOOKUP(TableOMP[[#This Row],[Label]],TableAvg[],2,FALSE)</f>
        <v>#N/A</v>
      </c>
      <c r="P104" s="13" t="e">
        <f>VLOOKUP(TableOMP[[#This Row],[Label]],TableAvg[],3,FALSE)</f>
        <v>#N/A</v>
      </c>
      <c r="Q104" s="13" t="e">
        <f>TableOMP[[#This Row],[Avg]]-$U$2*TableOMP[[#This Row],[StdDev]]</f>
        <v>#N/A</v>
      </c>
      <c r="R104" s="13" t="e">
        <f>TableOMP[[#This Row],[Avg]]+$U$2*TableOMP[[#This Row],[StdDev]]</f>
        <v>#N/A</v>
      </c>
      <c r="S104" s="13" t="e">
        <f>IF(AND(TableOMP[[#This Row],[total_time]]&gt;=TableOMP[[#This Row],[Low]], TableOMP[[#This Row],[total_time]]&lt;=TableOMP[[#This Row],[High]]),1,0)</f>
        <v>#N/A</v>
      </c>
    </row>
    <row r="105" spans="1:19" x14ac:dyDescent="0.25">
      <c r="A105" t="s">
        <v>15</v>
      </c>
      <c r="B105">
        <v>15000</v>
      </c>
      <c r="C105">
        <v>100</v>
      </c>
      <c r="D105">
        <v>100000</v>
      </c>
      <c r="E105">
        <v>1</v>
      </c>
      <c r="F105">
        <v>4</v>
      </c>
      <c r="G105">
        <v>188.34840500000001</v>
      </c>
      <c r="H105">
        <v>0.75183199999999994</v>
      </c>
      <c r="I105">
        <v>0</v>
      </c>
      <c r="J105">
        <v>0</v>
      </c>
      <c r="K105" t="str">
        <f t="shared" si="3"/>
        <v>0</v>
      </c>
      <c r="L105" t="s">
        <v>50</v>
      </c>
      <c r="M105" t="s">
        <v>51</v>
      </c>
      <c r="N10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105" s="13" t="e">
        <f>VLOOKUP(TableOMP[[#This Row],[Label]],TableAvg[],2,FALSE)</f>
        <v>#N/A</v>
      </c>
      <c r="P105" s="13" t="e">
        <f>VLOOKUP(TableOMP[[#This Row],[Label]],TableAvg[],3,FALSE)</f>
        <v>#N/A</v>
      </c>
      <c r="Q105" s="13" t="e">
        <f>TableOMP[[#This Row],[Avg]]-$U$2*TableOMP[[#This Row],[StdDev]]</f>
        <v>#N/A</v>
      </c>
      <c r="R105" s="13" t="e">
        <f>TableOMP[[#This Row],[Avg]]+$U$2*TableOMP[[#This Row],[StdDev]]</f>
        <v>#N/A</v>
      </c>
      <c r="S105" s="13" t="e">
        <f>IF(AND(TableOMP[[#This Row],[total_time]]&gt;=TableOMP[[#This Row],[Low]], TableOMP[[#This Row],[total_time]]&lt;=TableOMP[[#This Row],[High]]),1,0)</f>
        <v>#N/A</v>
      </c>
    </row>
    <row r="106" spans="1:19" x14ac:dyDescent="0.25">
      <c r="A106" t="s">
        <v>15</v>
      </c>
      <c r="B106">
        <v>15000</v>
      </c>
      <c r="C106">
        <v>100</v>
      </c>
      <c r="D106">
        <v>100000</v>
      </c>
      <c r="E106">
        <v>1</v>
      </c>
      <c r="F106">
        <v>3</v>
      </c>
      <c r="G106">
        <v>250.69009600000001</v>
      </c>
      <c r="H106">
        <v>0.960538</v>
      </c>
      <c r="I106">
        <v>0</v>
      </c>
      <c r="J106">
        <v>0</v>
      </c>
      <c r="K106" t="str">
        <f t="shared" si="3"/>
        <v>0</v>
      </c>
      <c r="L106" t="s">
        <v>50</v>
      </c>
      <c r="M106" t="s">
        <v>51</v>
      </c>
      <c r="N10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106" s="13" t="e">
        <f>VLOOKUP(TableOMP[[#This Row],[Label]],TableAvg[],2,FALSE)</f>
        <v>#N/A</v>
      </c>
      <c r="P106" s="13" t="e">
        <f>VLOOKUP(TableOMP[[#This Row],[Label]],TableAvg[],3,FALSE)</f>
        <v>#N/A</v>
      </c>
      <c r="Q106" s="13" t="e">
        <f>TableOMP[[#This Row],[Avg]]-$U$2*TableOMP[[#This Row],[StdDev]]</f>
        <v>#N/A</v>
      </c>
      <c r="R106" s="13" t="e">
        <f>TableOMP[[#This Row],[Avg]]+$U$2*TableOMP[[#This Row],[StdDev]]</f>
        <v>#N/A</v>
      </c>
      <c r="S106" s="13" t="e">
        <f>IF(AND(TableOMP[[#This Row],[total_time]]&gt;=TableOMP[[#This Row],[Low]], TableOMP[[#This Row],[total_time]]&lt;=TableOMP[[#This Row],[High]]),1,0)</f>
        <v>#N/A</v>
      </c>
    </row>
    <row r="107" spans="1:19" x14ac:dyDescent="0.25">
      <c r="A107" t="s">
        <v>15</v>
      </c>
      <c r="B107">
        <v>15000</v>
      </c>
      <c r="C107">
        <v>100</v>
      </c>
      <c r="D107">
        <v>100000</v>
      </c>
      <c r="E107">
        <v>1</v>
      </c>
      <c r="F107">
        <v>2</v>
      </c>
      <c r="G107">
        <v>374.90441700000002</v>
      </c>
      <c r="H107">
        <v>0.74304999999999999</v>
      </c>
      <c r="I107">
        <v>0</v>
      </c>
      <c r="J107">
        <v>0</v>
      </c>
      <c r="K107" t="str">
        <f t="shared" si="3"/>
        <v>0</v>
      </c>
      <c r="L107" t="s">
        <v>50</v>
      </c>
      <c r="M107" t="s">
        <v>51</v>
      </c>
      <c r="N10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107" s="13" t="e">
        <f>VLOOKUP(TableOMP[[#This Row],[Label]],TableAvg[],2,FALSE)</f>
        <v>#N/A</v>
      </c>
      <c r="P107" s="13" t="e">
        <f>VLOOKUP(TableOMP[[#This Row],[Label]],TableAvg[],3,FALSE)</f>
        <v>#N/A</v>
      </c>
      <c r="Q107" s="13" t="e">
        <f>TableOMP[[#This Row],[Avg]]-$U$2*TableOMP[[#This Row],[StdDev]]</f>
        <v>#N/A</v>
      </c>
      <c r="R107" s="13" t="e">
        <f>TableOMP[[#This Row],[Avg]]+$U$2*TableOMP[[#This Row],[StdDev]]</f>
        <v>#N/A</v>
      </c>
      <c r="S107" s="13" t="e">
        <f>IF(AND(TableOMP[[#This Row],[total_time]]&gt;=TableOMP[[#This Row],[Low]], TableOMP[[#This Row],[total_time]]&lt;=TableOMP[[#This Row],[High]]),1,0)</f>
        <v>#N/A</v>
      </c>
    </row>
    <row r="108" spans="1:19" x14ac:dyDescent="0.25">
      <c r="A108" t="s">
        <v>15</v>
      </c>
      <c r="B108">
        <v>15000</v>
      </c>
      <c r="C108">
        <v>100</v>
      </c>
      <c r="D108">
        <v>100000</v>
      </c>
      <c r="E108">
        <v>1</v>
      </c>
      <c r="F108">
        <v>1</v>
      </c>
      <c r="G108">
        <v>748.39723600000002</v>
      </c>
      <c r="H108">
        <v>0.66292099999999998</v>
      </c>
      <c r="I108">
        <v>0</v>
      </c>
      <c r="J108">
        <v>0</v>
      </c>
      <c r="K108" t="str">
        <f t="shared" si="3"/>
        <v>0</v>
      </c>
      <c r="L108" t="s">
        <v>50</v>
      </c>
      <c r="M108" t="s">
        <v>51</v>
      </c>
      <c r="N10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108" s="13" t="e">
        <f>VLOOKUP(TableOMP[[#This Row],[Label]],TableAvg[],2,FALSE)</f>
        <v>#N/A</v>
      </c>
      <c r="P108" s="13" t="e">
        <f>VLOOKUP(TableOMP[[#This Row],[Label]],TableAvg[],3,FALSE)</f>
        <v>#N/A</v>
      </c>
      <c r="Q108" s="13" t="e">
        <f>TableOMP[[#This Row],[Avg]]-$U$2*TableOMP[[#This Row],[StdDev]]</f>
        <v>#N/A</v>
      </c>
      <c r="R108" s="13" t="e">
        <f>TableOMP[[#This Row],[Avg]]+$U$2*TableOMP[[#This Row],[StdDev]]</f>
        <v>#N/A</v>
      </c>
      <c r="S108" s="13" t="e">
        <f>IF(AND(TableOMP[[#This Row],[total_time]]&gt;=TableOMP[[#This Row],[Low]], TableOMP[[#This Row],[total_time]]&lt;=TableOMP[[#This Row],[High]]),1,0)</f>
        <v>#N/A</v>
      </c>
    </row>
    <row r="109" spans="1:19" x14ac:dyDescent="0.25">
      <c r="A109" t="s">
        <v>15</v>
      </c>
      <c r="B109">
        <v>15000</v>
      </c>
      <c r="C109">
        <v>100</v>
      </c>
      <c r="D109">
        <v>100000</v>
      </c>
      <c r="E109">
        <v>1</v>
      </c>
      <c r="F109">
        <v>12</v>
      </c>
      <c r="G109">
        <v>64.136187000000007</v>
      </c>
      <c r="H109">
        <v>0.67710599999999999</v>
      </c>
      <c r="I109">
        <v>0</v>
      </c>
      <c r="J109">
        <v>0</v>
      </c>
      <c r="K109" t="str">
        <f t="shared" si="3"/>
        <v>0</v>
      </c>
      <c r="L109" t="s">
        <v>50</v>
      </c>
      <c r="M109" t="s">
        <v>51</v>
      </c>
      <c r="N10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109" s="13" t="e">
        <f>VLOOKUP(TableOMP[[#This Row],[Label]],TableAvg[],2,FALSE)</f>
        <v>#N/A</v>
      </c>
      <c r="P109" s="13" t="e">
        <f>VLOOKUP(TableOMP[[#This Row],[Label]],TableAvg[],3,FALSE)</f>
        <v>#N/A</v>
      </c>
      <c r="Q109" s="13" t="e">
        <f>TableOMP[[#This Row],[Avg]]-$U$2*TableOMP[[#This Row],[StdDev]]</f>
        <v>#N/A</v>
      </c>
      <c r="R109" s="13" t="e">
        <f>TableOMP[[#This Row],[Avg]]+$U$2*TableOMP[[#This Row],[StdDev]]</f>
        <v>#N/A</v>
      </c>
      <c r="S109" s="13" t="e">
        <f>IF(AND(TableOMP[[#This Row],[total_time]]&gt;=TableOMP[[#This Row],[Low]], TableOMP[[#This Row],[total_time]]&lt;=TableOMP[[#This Row],[High]]),1,0)</f>
        <v>#N/A</v>
      </c>
    </row>
    <row r="110" spans="1:19" x14ac:dyDescent="0.25">
      <c r="A110" t="s">
        <v>15</v>
      </c>
      <c r="B110">
        <v>15000</v>
      </c>
      <c r="C110">
        <v>100</v>
      </c>
      <c r="D110">
        <v>100000</v>
      </c>
      <c r="E110">
        <v>1</v>
      </c>
      <c r="F110">
        <v>11</v>
      </c>
      <c r="G110">
        <v>69.852655999999996</v>
      </c>
      <c r="H110">
        <v>0.84177800000000003</v>
      </c>
      <c r="I110">
        <v>0</v>
      </c>
      <c r="J110">
        <v>0</v>
      </c>
      <c r="K110" t="str">
        <f t="shared" si="3"/>
        <v>0</v>
      </c>
      <c r="L110" t="s">
        <v>50</v>
      </c>
      <c r="M110" t="s">
        <v>51</v>
      </c>
      <c r="N11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110" s="13" t="e">
        <f>VLOOKUP(TableOMP[[#This Row],[Label]],TableAvg[],2,FALSE)</f>
        <v>#N/A</v>
      </c>
      <c r="P110" s="13" t="e">
        <f>VLOOKUP(TableOMP[[#This Row],[Label]],TableAvg[],3,FALSE)</f>
        <v>#N/A</v>
      </c>
      <c r="Q110" s="13" t="e">
        <f>TableOMP[[#This Row],[Avg]]-$U$2*TableOMP[[#This Row],[StdDev]]</f>
        <v>#N/A</v>
      </c>
      <c r="R110" s="13" t="e">
        <f>TableOMP[[#This Row],[Avg]]+$U$2*TableOMP[[#This Row],[StdDev]]</f>
        <v>#N/A</v>
      </c>
      <c r="S110" s="13" t="e">
        <f>IF(AND(TableOMP[[#This Row],[total_time]]&gt;=TableOMP[[#This Row],[Low]], TableOMP[[#This Row],[total_time]]&lt;=TableOMP[[#This Row],[High]]),1,0)</f>
        <v>#N/A</v>
      </c>
    </row>
    <row r="111" spans="1:19" x14ac:dyDescent="0.25">
      <c r="A111" t="s">
        <v>15</v>
      </c>
      <c r="B111">
        <v>15000</v>
      </c>
      <c r="C111">
        <v>100</v>
      </c>
      <c r="D111">
        <v>100000</v>
      </c>
      <c r="E111">
        <v>1</v>
      </c>
      <c r="F111">
        <v>10</v>
      </c>
      <c r="G111">
        <v>76.577681999999996</v>
      </c>
      <c r="H111">
        <v>0.84614500000000004</v>
      </c>
      <c r="I111">
        <v>0</v>
      </c>
      <c r="J111">
        <v>0</v>
      </c>
      <c r="K111" t="str">
        <f t="shared" si="3"/>
        <v>0</v>
      </c>
      <c r="L111" t="s">
        <v>50</v>
      </c>
      <c r="M111" t="s">
        <v>51</v>
      </c>
      <c r="N11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111" s="13" t="e">
        <f>VLOOKUP(TableOMP[[#This Row],[Label]],TableAvg[],2,FALSE)</f>
        <v>#N/A</v>
      </c>
      <c r="P111" s="13" t="e">
        <f>VLOOKUP(TableOMP[[#This Row],[Label]],TableAvg[],3,FALSE)</f>
        <v>#N/A</v>
      </c>
      <c r="Q111" s="13" t="e">
        <f>TableOMP[[#This Row],[Avg]]-$U$2*TableOMP[[#This Row],[StdDev]]</f>
        <v>#N/A</v>
      </c>
      <c r="R111" s="13" t="e">
        <f>TableOMP[[#This Row],[Avg]]+$U$2*TableOMP[[#This Row],[StdDev]]</f>
        <v>#N/A</v>
      </c>
      <c r="S111" s="13" t="e">
        <f>IF(AND(TableOMP[[#This Row],[total_time]]&gt;=TableOMP[[#This Row],[Low]], TableOMP[[#This Row],[total_time]]&lt;=TableOMP[[#This Row],[High]]),1,0)</f>
        <v>#N/A</v>
      </c>
    </row>
    <row r="112" spans="1:19" x14ac:dyDescent="0.25">
      <c r="A112" t="s">
        <v>15</v>
      </c>
      <c r="B112">
        <v>15000</v>
      </c>
      <c r="C112">
        <v>100</v>
      </c>
      <c r="D112">
        <v>100000</v>
      </c>
      <c r="E112">
        <v>1</v>
      </c>
      <c r="F112">
        <v>9</v>
      </c>
      <c r="G112">
        <v>84.768022999999999</v>
      </c>
      <c r="H112">
        <v>0.731962</v>
      </c>
      <c r="I112">
        <v>0</v>
      </c>
      <c r="J112">
        <v>0</v>
      </c>
      <c r="K112" t="str">
        <f t="shared" si="3"/>
        <v>0</v>
      </c>
      <c r="L112" t="s">
        <v>50</v>
      </c>
      <c r="M112" t="s">
        <v>51</v>
      </c>
      <c r="N11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112" s="13" t="e">
        <f>VLOOKUP(TableOMP[[#This Row],[Label]],TableAvg[],2,FALSE)</f>
        <v>#N/A</v>
      </c>
      <c r="P112" s="13" t="e">
        <f>VLOOKUP(TableOMP[[#This Row],[Label]],TableAvg[],3,FALSE)</f>
        <v>#N/A</v>
      </c>
      <c r="Q112" s="13" t="e">
        <f>TableOMP[[#This Row],[Avg]]-$U$2*TableOMP[[#This Row],[StdDev]]</f>
        <v>#N/A</v>
      </c>
      <c r="R112" s="13" t="e">
        <f>TableOMP[[#This Row],[Avg]]+$U$2*TableOMP[[#This Row],[StdDev]]</f>
        <v>#N/A</v>
      </c>
      <c r="S112" s="13" t="e">
        <f>IF(AND(TableOMP[[#This Row],[total_time]]&gt;=TableOMP[[#This Row],[Low]], TableOMP[[#This Row],[total_time]]&lt;=TableOMP[[#This Row],[High]]),1,0)</f>
        <v>#N/A</v>
      </c>
    </row>
    <row r="113" spans="1:19" x14ac:dyDescent="0.25">
      <c r="A113" t="s">
        <v>15</v>
      </c>
      <c r="B113">
        <v>15000</v>
      </c>
      <c r="C113">
        <v>100</v>
      </c>
      <c r="D113">
        <v>100000</v>
      </c>
      <c r="E113">
        <v>1</v>
      </c>
      <c r="F113">
        <v>8</v>
      </c>
      <c r="G113">
        <v>95.153807</v>
      </c>
      <c r="H113">
        <v>0.809029</v>
      </c>
      <c r="I113">
        <v>0</v>
      </c>
      <c r="J113">
        <v>0</v>
      </c>
      <c r="K113" t="str">
        <f t="shared" si="3"/>
        <v>0</v>
      </c>
      <c r="L113" t="s">
        <v>50</v>
      </c>
      <c r="M113" t="s">
        <v>51</v>
      </c>
      <c r="N11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113" s="13" t="e">
        <f>VLOOKUP(TableOMP[[#This Row],[Label]],TableAvg[],2,FALSE)</f>
        <v>#N/A</v>
      </c>
      <c r="P113" s="13" t="e">
        <f>VLOOKUP(TableOMP[[#This Row],[Label]],TableAvg[],3,FALSE)</f>
        <v>#N/A</v>
      </c>
      <c r="Q113" s="13" t="e">
        <f>TableOMP[[#This Row],[Avg]]-$U$2*TableOMP[[#This Row],[StdDev]]</f>
        <v>#N/A</v>
      </c>
      <c r="R113" s="13" t="e">
        <f>TableOMP[[#This Row],[Avg]]+$U$2*TableOMP[[#This Row],[StdDev]]</f>
        <v>#N/A</v>
      </c>
      <c r="S113" s="13" t="e">
        <f>IF(AND(TableOMP[[#This Row],[total_time]]&gt;=TableOMP[[#This Row],[Low]], TableOMP[[#This Row],[total_time]]&lt;=TableOMP[[#This Row],[High]]),1,0)</f>
        <v>#N/A</v>
      </c>
    </row>
    <row r="114" spans="1:19" x14ac:dyDescent="0.25">
      <c r="A114" t="s">
        <v>15</v>
      </c>
      <c r="B114">
        <v>15000</v>
      </c>
      <c r="C114">
        <v>100</v>
      </c>
      <c r="D114">
        <v>100000</v>
      </c>
      <c r="E114">
        <v>1</v>
      </c>
      <c r="F114">
        <v>7</v>
      </c>
      <c r="G114">
        <v>108.476727</v>
      </c>
      <c r="H114">
        <v>0.78732800000000003</v>
      </c>
      <c r="I114">
        <v>0</v>
      </c>
      <c r="J114">
        <v>0</v>
      </c>
      <c r="K114" t="str">
        <f t="shared" si="3"/>
        <v>0</v>
      </c>
      <c r="L114" t="s">
        <v>50</v>
      </c>
      <c r="M114" t="s">
        <v>51</v>
      </c>
      <c r="N11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114" s="13" t="e">
        <f>VLOOKUP(TableOMP[[#This Row],[Label]],TableAvg[],2,FALSE)</f>
        <v>#N/A</v>
      </c>
      <c r="P114" s="13" t="e">
        <f>VLOOKUP(TableOMP[[#This Row],[Label]],TableAvg[],3,FALSE)</f>
        <v>#N/A</v>
      </c>
      <c r="Q114" s="13" t="e">
        <f>TableOMP[[#This Row],[Avg]]-$U$2*TableOMP[[#This Row],[StdDev]]</f>
        <v>#N/A</v>
      </c>
      <c r="R114" s="13" t="e">
        <f>TableOMP[[#This Row],[Avg]]+$U$2*TableOMP[[#This Row],[StdDev]]</f>
        <v>#N/A</v>
      </c>
      <c r="S114" s="13" t="e">
        <f>IF(AND(TableOMP[[#This Row],[total_time]]&gt;=TableOMP[[#This Row],[Low]], TableOMP[[#This Row],[total_time]]&lt;=TableOMP[[#This Row],[High]]),1,0)</f>
        <v>#N/A</v>
      </c>
    </row>
    <row r="115" spans="1:19" x14ac:dyDescent="0.25">
      <c r="A115" t="s">
        <v>15</v>
      </c>
      <c r="B115">
        <v>15000</v>
      </c>
      <c r="C115">
        <v>100</v>
      </c>
      <c r="D115">
        <v>100000</v>
      </c>
      <c r="E115">
        <v>1</v>
      </c>
      <c r="F115">
        <v>6</v>
      </c>
      <c r="G115">
        <v>126.20237299999999</v>
      </c>
      <c r="H115">
        <v>0.78670899999999999</v>
      </c>
      <c r="I115">
        <v>0</v>
      </c>
      <c r="J115">
        <v>0</v>
      </c>
      <c r="K115" t="str">
        <f t="shared" si="3"/>
        <v>0</v>
      </c>
      <c r="L115" t="s">
        <v>50</v>
      </c>
      <c r="M115" t="s">
        <v>51</v>
      </c>
      <c r="N11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115" s="13" t="e">
        <f>VLOOKUP(TableOMP[[#This Row],[Label]],TableAvg[],2,FALSE)</f>
        <v>#N/A</v>
      </c>
      <c r="P115" s="13" t="e">
        <f>VLOOKUP(TableOMP[[#This Row],[Label]],TableAvg[],3,FALSE)</f>
        <v>#N/A</v>
      </c>
      <c r="Q115" s="13" t="e">
        <f>TableOMP[[#This Row],[Avg]]-$U$2*TableOMP[[#This Row],[StdDev]]</f>
        <v>#N/A</v>
      </c>
      <c r="R115" s="13" t="e">
        <f>TableOMP[[#This Row],[Avg]]+$U$2*TableOMP[[#This Row],[StdDev]]</f>
        <v>#N/A</v>
      </c>
      <c r="S115" s="13" t="e">
        <f>IF(AND(TableOMP[[#This Row],[total_time]]&gt;=TableOMP[[#This Row],[Low]], TableOMP[[#This Row],[total_time]]&lt;=TableOMP[[#This Row],[High]]),1,0)</f>
        <v>#N/A</v>
      </c>
    </row>
    <row r="116" spans="1:19" x14ac:dyDescent="0.25">
      <c r="A116" t="s">
        <v>15</v>
      </c>
      <c r="B116">
        <v>15000</v>
      </c>
      <c r="C116">
        <v>100</v>
      </c>
      <c r="D116">
        <v>100000</v>
      </c>
      <c r="E116">
        <v>1</v>
      </c>
      <c r="F116">
        <v>5</v>
      </c>
      <c r="G116">
        <v>150.984205</v>
      </c>
      <c r="H116">
        <v>0.72940400000000005</v>
      </c>
      <c r="I116">
        <v>0</v>
      </c>
      <c r="J116">
        <v>0</v>
      </c>
      <c r="K116" t="str">
        <f t="shared" si="3"/>
        <v>0</v>
      </c>
      <c r="L116" t="s">
        <v>50</v>
      </c>
      <c r="M116" t="s">
        <v>51</v>
      </c>
      <c r="N11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116" s="13" t="e">
        <f>VLOOKUP(TableOMP[[#This Row],[Label]],TableAvg[],2,FALSE)</f>
        <v>#N/A</v>
      </c>
      <c r="P116" s="13" t="e">
        <f>VLOOKUP(TableOMP[[#This Row],[Label]],TableAvg[],3,FALSE)</f>
        <v>#N/A</v>
      </c>
      <c r="Q116" s="13" t="e">
        <f>TableOMP[[#This Row],[Avg]]-$U$2*TableOMP[[#This Row],[StdDev]]</f>
        <v>#N/A</v>
      </c>
      <c r="R116" s="13" t="e">
        <f>TableOMP[[#This Row],[Avg]]+$U$2*TableOMP[[#This Row],[StdDev]]</f>
        <v>#N/A</v>
      </c>
      <c r="S116" s="13" t="e">
        <f>IF(AND(TableOMP[[#This Row],[total_time]]&gt;=TableOMP[[#This Row],[Low]], TableOMP[[#This Row],[total_time]]&lt;=TableOMP[[#This Row],[High]]),1,0)</f>
        <v>#N/A</v>
      </c>
    </row>
    <row r="117" spans="1:19" x14ac:dyDescent="0.25">
      <c r="A117" t="s">
        <v>15</v>
      </c>
      <c r="B117">
        <v>15000</v>
      </c>
      <c r="C117">
        <v>100</v>
      </c>
      <c r="D117">
        <v>100000</v>
      </c>
      <c r="E117">
        <v>1</v>
      </c>
      <c r="F117">
        <v>4</v>
      </c>
      <c r="G117">
        <v>188.44654</v>
      </c>
      <c r="H117">
        <v>0.797149</v>
      </c>
      <c r="I117">
        <v>0</v>
      </c>
      <c r="J117">
        <v>0</v>
      </c>
      <c r="K117" t="str">
        <f t="shared" si="3"/>
        <v>0</v>
      </c>
      <c r="L117" t="s">
        <v>50</v>
      </c>
      <c r="M117" t="s">
        <v>51</v>
      </c>
      <c r="N11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117" s="13" t="e">
        <f>VLOOKUP(TableOMP[[#This Row],[Label]],TableAvg[],2,FALSE)</f>
        <v>#N/A</v>
      </c>
      <c r="P117" s="13" t="e">
        <f>VLOOKUP(TableOMP[[#This Row],[Label]],TableAvg[],3,FALSE)</f>
        <v>#N/A</v>
      </c>
      <c r="Q117" s="13" t="e">
        <f>TableOMP[[#This Row],[Avg]]-$U$2*TableOMP[[#This Row],[StdDev]]</f>
        <v>#N/A</v>
      </c>
      <c r="R117" s="13" t="e">
        <f>TableOMP[[#This Row],[Avg]]+$U$2*TableOMP[[#This Row],[StdDev]]</f>
        <v>#N/A</v>
      </c>
      <c r="S117" s="13" t="e">
        <f>IF(AND(TableOMP[[#This Row],[total_time]]&gt;=TableOMP[[#This Row],[Low]], TableOMP[[#This Row],[total_time]]&lt;=TableOMP[[#This Row],[High]]),1,0)</f>
        <v>#N/A</v>
      </c>
    </row>
    <row r="118" spans="1:19" x14ac:dyDescent="0.25">
      <c r="A118" t="s">
        <v>15</v>
      </c>
      <c r="B118">
        <v>15000</v>
      </c>
      <c r="C118">
        <v>100</v>
      </c>
      <c r="D118">
        <v>100000</v>
      </c>
      <c r="E118">
        <v>1</v>
      </c>
      <c r="F118">
        <v>3</v>
      </c>
      <c r="G118">
        <v>250.46840499999999</v>
      </c>
      <c r="H118">
        <v>0.71931599999999996</v>
      </c>
      <c r="I118">
        <v>0</v>
      </c>
      <c r="J118">
        <v>0</v>
      </c>
      <c r="K118" t="str">
        <f t="shared" si="3"/>
        <v>0</v>
      </c>
      <c r="L118" t="s">
        <v>50</v>
      </c>
      <c r="M118" t="s">
        <v>51</v>
      </c>
      <c r="N11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118" s="13" t="e">
        <f>VLOOKUP(TableOMP[[#This Row],[Label]],TableAvg[],2,FALSE)</f>
        <v>#N/A</v>
      </c>
      <c r="P118" s="13" t="e">
        <f>VLOOKUP(TableOMP[[#This Row],[Label]],TableAvg[],3,FALSE)</f>
        <v>#N/A</v>
      </c>
      <c r="Q118" s="13" t="e">
        <f>TableOMP[[#This Row],[Avg]]-$U$2*TableOMP[[#This Row],[StdDev]]</f>
        <v>#N/A</v>
      </c>
      <c r="R118" s="13" t="e">
        <f>TableOMP[[#This Row],[Avg]]+$U$2*TableOMP[[#This Row],[StdDev]]</f>
        <v>#N/A</v>
      </c>
      <c r="S118" s="13" t="e">
        <f>IF(AND(TableOMP[[#This Row],[total_time]]&gt;=TableOMP[[#This Row],[Low]], TableOMP[[#This Row],[total_time]]&lt;=TableOMP[[#This Row],[High]]),1,0)</f>
        <v>#N/A</v>
      </c>
    </row>
    <row r="119" spans="1:19" x14ac:dyDescent="0.25">
      <c r="A119" t="s">
        <v>15</v>
      </c>
      <c r="B119">
        <v>15000</v>
      </c>
      <c r="C119">
        <v>100</v>
      </c>
      <c r="D119">
        <v>100000</v>
      </c>
      <c r="E119">
        <v>1</v>
      </c>
      <c r="F119">
        <v>2</v>
      </c>
      <c r="G119">
        <v>374.85055199999999</v>
      </c>
      <c r="H119">
        <v>0.77486100000000002</v>
      </c>
      <c r="I119">
        <v>0</v>
      </c>
      <c r="J119">
        <v>0</v>
      </c>
      <c r="K119" t="str">
        <f t="shared" si="3"/>
        <v>0</v>
      </c>
      <c r="L119" t="s">
        <v>50</v>
      </c>
      <c r="M119" t="s">
        <v>51</v>
      </c>
      <c r="N11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119" s="13" t="e">
        <f>VLOOKUP(TableOMP[[#This Row],[Label]],TableAvg[],2,FALSE)</f>
        <v>#N/A</v>
      </c>
      <c r="P119" s="13" t="e">
        <f>VLOOKUP(TableOMP[[#This Row],[Label]],TableAvg[],3,FALSE)</f>
        <v>#N/A</v>
      </c>
      <c r="Q119" s="13" t="e">
        <f>TableOMP[[#This Row],[Avg]]-$U$2*TableOMP[[#This Row],[StdDev]]</f>
        <v>#N/A</v>
      </c>
      <c r="R119" s="13" t="e">
        <f>TableOMP[[#This Row],[Avg]]+$U$2*TableOMP[[#This Row],[StdDev]]</f>
        <v>#N/A</v>
      </c>
      <c r="S119" s="13" t="e">
        <f>IF(AND(TableOMP[[#This Row],[total_time]]&gt;=TableOMP[[#This Row],[Low]], TableOMP[[#This Row],[total_time]]&lt;=TableOMP[[#This Row],[High]]),1,0)</f>
        <v>#N/A</v>
      </c>
    </row>
    <row r="120" spans="1:19" x14ac:dyDescent="0.25">
      <c r="A120" t="s">
        <v>15</v>
      </c>
      <c r="B120">
        <v>15000</v>
      </c>
      <c r="C120">
        <v>100</v>
      </c>
      <c r="D120">
        <v>100000</v>
      </c>
      <c r="E120">
        <v>1</v>
      </c>
      <c r="F120">
        <v>1</v>
      </c>
      <c r="G120">
        <v>748.42715199999998</v>
      </c>
      <c r="H120">
        <v>0.76492899999999997</v>
      </c>
      <c r="I120">
        <v>0</v>
      </c>
      <c r="J120">
        <v>0</v>
      </c>
      <c r="K120" t="str">
        <f t="shared" si="3"/>
        <v>0</v>
      </c>
      <c r="L120" t="s">
        <v>50</v>
      </c>
      <c r="M120" t="s">
        <v>51</v>
      </c>
      <c r="N12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120" s="13" t="e">
        <f>VLOOKUP(TableOMP[[#This Row],[Label]],TableAvg[],2,FALSE)</f>
        <v>#N/A</v>
      </c>
      <c r="P120" s="13" t="e">
        <f>VLOOKUP(TableOMP[[#This Row],[Label]],TableAvg[],3,FALSE)</f>
        <v>#N/A</v>
      </c>
      <c r="Q120" s="13" t="e">
        <f>TableOMP[[#This Row],[Avg]]-$U$2*TableOMP[[#This Row],[StdDev]]</f>
        <v>#N/A</v>
      </c>
      <c r="R120" s="13" t="e">
        <f>TableOMP[[#This Row],[Avg]]+$U$2*TableOMP[[#This Row],[StdDev]]</f>
        <v>#N/A</v>
      </c>
      <c r="S120" s="13" t="e">
        <f>IF(AND(TableOMP[[#This Row],[total_time]]&gt;=TableOMP[[#This Row],[Low]], TableOMP[[#This Row],[total_time]]&lt;=TableOMP[[#This Row],[High]]),1,0)</f>
        <v>#N/A</v>
      </c>
    </row>
    <row r="121" spans="1:19" x14ac:dyDescent="0.25">
      <c r="A121" t="s">
        <v>15</v>
      </c>
      <c r="B121">
        <v>15000</v>
      </c>
      <c r="C121">
        <v>100</v>
      </c>
      <c r="D121">
        <v>100000</v>
      </c>
      <c r="E121">
        <v>1</v>
      </c>
      <c r="F121">
        <v>12</v>
      </c>
      <c r="G121">
        <v>64.204314999999994</v>
      </c>
      <c r="H121">
        <v>0.74356999999999995</v>
      </c>
      <c r="I121">
        <v>0</v>
      </c>
      <c r="J121">
        <v>0</v>
      </c>
      <c r="K121" t="str">
        <f t="shared" si="3"/>
        <v>0</v>
      </c>
      <c r="L121" t="s">
        <v>50</v>
      </c>
      <c r="M121" t="s">
        <v>51</v>
      </c>
      <c r="N12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121" s="13" t="e">
        <f>VLOOKUP(TableOMP[[#This Row],[Label]],TableAvg[],2,FALSE)</f>
        <v>#N/A</v>
      </c>
      <c r="P121" s="13" t="e">
        <f>VLOOKUP(TableOMP[[#This Row],[Label]],TableAvg[],3,FALSE)</f>
        <v>#N/A</v>
      </c>
      <c r="Q121" s="13" t="e">
        <f>TableOMP[[#This Row],[Avg]]-$U$2*TableOMP[[#This Row],[StdDev]]</f>
        <v>#N/A</v>
      </c>
      <c r="R121" s="13" t="e">
        <f>TableOMP[[#This Row],[Avg]]+$U$2*TableOMP[[#This Row],[StdDev]]</f>
        <v>#N/A</v>
      </c>
      <c r="S121" s="13" t="e">
        <f>IF(AND(TableOMP[[#This Row],[total_time]]&gt;=TableOMP[[#This Row],[Low]], TableOMP[[#This Row],[total_time]]&lt;=TableOMP[[#This Row],[High]]),1,0)</f>
        <v>#N/A</v>
      </c>
    </row>
    <row r="122" spans="1:19" x14ac:dyDescent="0.25">
      <c r="A122" t="s">
        <v>15</v>
      </c>
      <c r="B122">
        <v>15000</v>
      </c>
      <c r="C122">
        <v>100</v>
      </c>
      <c r="D122">
        <v>100000</v>
      </c>
      <c r="E122">
        <v>1</v>
      </c>
      <c r="F122">
        <v>11</v>
      </c>
      <c r="G122">
        <v>69.676841999999994</v>
      </c>
      <c r="H122">
        <v>0.64323300000000005</v>
      </c>
      <c r="I122">
        <v>0</v>
      </c>
      <c r="J122">
        <v>0</v>
      </c>
      <c r="K122" t="str">
        <f t="shared" si="3"/>
        <v>0</v>
      </c>
      <c r="L122" t="s">
        <v>50</v>
      </c>
      <c r="M122" t="s">
        <v>51</v>
      </c>
      <c r="N12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122" s="13" t="e">
        <f>VLOOKUP(TableOMP[[#This Row],[Label]],TableAvg[],2,FALSE)</f>
        <v>#N/A</v>
      </c>
      <c r="P122" s="13" t="e">
        <f>VLOOKUP(TableOMP[[#This Row],[Label]],TableAvg[],3,FALSE)</f>
        <v>#N/A</v>
      </c>
      <c r="Q122" s="13" t="e">
        <f>TableOMP[[#This Row],[Avg]]-$U$2*TableOMP[[#This Row],[StdDev]]</f>
        <v>#N/A</v>
      </c>
      <c r="R122" s="13" t="e">
        <f>TableOMP[[#This Row],[Avg]]+$U$2*TableOMP[[#This Row],[StdDev]]</f>
        <v>#N/A</v>
      </c>
      <c r="S122" s="13" t="e">
        <f>IF(AND(TableOMP[[#This Row],[total_time]]&gt;=TableOMP[[#This Row],[Low]], TableOMP[[#This Row],[total_time]]&lt;=TableOMP[[#This Row],[High]]),1,0)</f>
        <v>#N/A</v>
      </c>
    </row>
    <row r="123" spans="1:19" x14ac:dyDescent="0.25">
      <c r="A123" t="s">
        <v>15</v>
      </c>
      <c r="B123">
        <v>20000</v>
      </c>
      <c r="C123">
        <v>100</v>
      </c>
      <c r="D123">
        <v>100000</v>
      </c>
      <c r="E123">
        <v>1</v>
      </c>
      <c r="F123">
        <v>12</v>
      </c>
      <c r="G123">
        <v>113.977045</v>
      </c>
      <c r="H123">
        <v>2.348061</v>
      </c>
      <c r="I123">
        <v>0</v>
      </c>
      <c r="J123">
        <v>0</v>
      </c>
      <c r="K123" t="str">
        <f>MID(M123,22,1)</f>
        <v>8</v>
      </c>
      <c r="L123" t="s">
        <v>53</v>
      </c>
      <c r="M123" t="s">
        <v>54</v>
      </c>
      <c r="N12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12</v>
      </c>
      <c r="O123" s="13" t="e">
        <f>VLOOKUP(TableOMP[[#This Row],[Label]],TableAvg[],2,FALSE)</f>
        <v>#N/A</v>
      </c>
      <c r="P123" s="13" t="e">
        <f>VLOOKUP(TableOMP[[#This Row],[Label]],TableAvg[],3,FALSE)</f>
        <v>#N/A</v>
      </c>
      <c r="Q123" s="13" t="e">
        <f>TableOMP[[#This Row],[Avg]]-$U$2*TableOMP[[#This Row],[StdDev]]</f>
        <v>#N/A</v>
      </c>
      <c r="R123" s="13" t="e">
        <f>TableOMP[[#This Row],[Avg]]+$U$2*TableOMP[[#This Row],[StdDev]]</f>
        <v>#N/A</v>
      </c>
      <c r="S123" s="13" t="e">
        <f>IF(AND(TableOMP[[#This Row],[total_time]]&gt;=TableOMP[[#This Row],[Low]], TableOMP[[#This Row],[total_time]]&lt;=TableOMP[[#This Row],[High]]),1,0)</f>
        <v>#N/A</v>
      </c>
    </row>
    <row r="124" spans="1:19" x14ac:dyDescent="0.25">
      <c r="A124" t="s">
        <v>15</v>
      </c>
      <c r="B124">
        <v>20000</v>
      </c>
      <c r="C124">
        <v>100</v>
      </c>
      <c r="D124">
        <v>100000</v>
      </c>
      <c r="E124">
        <v>1</v>
      </c>
      <c r="F124">
        <v>11</v>
      </c>
      <c r="G124">
        <v>123.016311</v>
      </c>
      <c r="H124">
        <v>1.3182849999999999</v>
      </c>
      <c r="I124">
        <v>0</v>
      </c>
      <c r="J124">
        <v>0</v>
      </c>
      <c r="K124" t="str">
        <f t="shared" ref="K124:K145" si="4">MID(M124,22,1)</f>
        <v>8</v>
      </c>
      <c r="L124" t="s">
        <v>53</v>
      </c>
      <c r="M124" t="s">
        <v>54</v>
      </c>
      <c r="N12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11</v>
      </c>
      <c r="O124" s="13" t="e">
        <f>VLOOKUP(TableOMP[[#This Row],[Label]],TableAvg[],2,FALSE)</f>
        <v>#N/A</v>
      </c>
      <c r="P124" s="13" t="e">
        <f>VLOOKUP(TableOMP[[#This Row],[Label]],TableAvg[],3,FALSE)</f>
        <v>#N/A</v>
      </c>
      <c r="Q124" s="13" t="e">
        <f>TableOMP[[#This Row],[Avg]]-$U$2*TableOMP[[#This Row],[StdDev]]</f>
        <v>#N/A</v>
      </c>
      <c r="R124" s="13" t="e">
        <f>TableOMP[[#This Row],[Avg]]+$U$2*TableOMP[[#This Row],[StdDev]]</f>
        <v>#N/A</v>
      </c>
      <c r="S124" s="13" t="e">
        <f>IF(AND(TableOMP[[#This Row],[total_time]]&gt;=TableOMP[[#This Row],[Low]], TableOMP[[#This Row],[total_time]]&lt;=TableOMP[[#This Row],[High]]),1,0)</f>
        <v>#N/A</v>
      </c>
    </row>
    <row r="125" spans="1:19" x14ac:dyDescent="0.25">
      <c r="A125" t="s">
        <v>15</v>
      </c>
      <c r="B125">
        <v>20000</v>
      </c>
      <c r="C125">
        <v>100</v>
      </c>
      <c r="D125">
        <v>100000</v>
      </c>
      <c r="E125">
        <v>1</v>
      </c>
      <c r="F125">
        <v>10</v>
      </c>
      <c r="G125">
        <v>135.92870500000001</v>
      </c>
      <c r="H125">
        <v>2.1220729999999999</v>
      </c>
      <c r="I125">
        <v>0</v>
      </c>
      <c r="J125">
        <v>0</v>
      </c>
      <c r="K125" t="str">
        <f t="shared" si="4"/>
        <v>8</v>
      </c>
      <c r="L125" t="s">
        <v>53</v>
      </c>
      <c r="M125" t="s">
        <v>54</v>
      </c>
      <c r="N12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10</v>
      </c>
      <c r="O125" s="13" t="e">
        <f>VLOOKUP(TableOMP[[#This Row],[Label]],TableAvg[],2,FALSE)</f>
        <v>#N/A</v>
      </c>
      <c r="P125" s="13" t="e">
        <f>VLOOKUP(TableOMP[[#This Row],[Label]],TableAvg[],3,FALSE)</f>
        <v>#N/A</v>
      </c>
      <c r="Q125" s="13" t="e">
        <f>TableOMP[[#This Row],[Avg]]-$U$2*TableOMP[[#This Row],[StdDev]]</f>
        <v>#N/A</v>
      </c>
      <c r="R125" s="13" t="e">
        <f>TableOMP[[#This Row],[Avg]]+$U$2*TableOMP[[#This Row],[StdDev]]</f>
        <v>#N/A</v>
      </c>
      <c r="S125" s="13" t="e">
        <f>IF(AND(TableOMP[[#This Row],[total_time]]&gt;=TableOMP[[#This Row],[Low]], TableOMP[[#This Row],[total_time]]&lt;=TableOMP[[#This Row],[High]]),1,0)</f>
        <v>#N/A</v>
      </c>
    </row>
    <row r="126" spans="1:19" x14ac:dyDescent="0.25">
      <c r="A126" t="s">
        <v>15</v>
      </c>
      <c r="B126">
        <v>20000</v>
      </c>
      <c r="C126">
        <v>100</v>
      </c>
      <c r="D126">
        <v>100000</v>
      </c>
      <c r="E126">
        <v>1</v>
      </c>
      <c r="F126">
        <v>9</v>
      </c>
      <c r="G126">
        <v>150.40555499999999</v>
      </c>
      <c r="H126">
        <v>1.9738629999999999</v>
      </c>
      <c r="I126">
        <v>0</v>
      </c>
      <c r="J126">
        <v>0</v>
      </c>
      <c r="K126" t="str">
        <f t="shared" si="4"/>
        <v>8</v>
      </c>
      <c r="L126" t="s">
        <v>53</v>
      </c>
      <c r="M126" t="s">
        <v>54</v>
      </c>
      <c r="N12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9</v>
      </c>
      <c r="O126" s="13" t="e">
        <f>VLOOKUP(TableOMP[[#This Row],[Label]],TableAvg[],2,FALSE)</f>
        <v>#N/A</v>
      </c>
      <c r="P126" s="13" t="e">
        <f>VLOOKUP(TableOMP[[#This Row],[Label]],TableAvg[],3,FALSE)</f>
        <v>#N/A</v>
      </c>
      <c r="Q126" s="13" t="e">
        <f>TableOMP[[#This Row],[Avg]]-$U$2*TableOMP[[#This Row],[StdDev]]</f>
        <v>#N/A</v>
      </c>
      <c r="R126" s="13" t="e">
        <f>TableOMP[[#This Row],[Avg]]+$U$2*TableOMP[[#This Row],[StdDev]]</f>
        <v>#N/A</v>
      </c>
      <c r="S126" s="13" t="e">
        <f>IF(AND(TableOMP[[#This Row],[total_time]]&gt;=TableOMP[[#This Row],[Low]], TableOMP[[#This Row],[total_time]]&lt;=TableOMP[[#This Row],[High]]),1,0)</f>
        <v>#N/A</v>
      </c>
    </row>
    <row r="127" spans="1:19" x14ac:dyDescent="0.25">
      <c r="A127" t="s">
        <v>15</v>
      </c>
      <c r="B127">
        <v>20000</v>
      </c>
      <c r="C127">
        <v>100</v>
      </c>
      <c r="D127">
        <v>100000</v>
      </c>
      <c r="E127">
        <v>1</v>
      </c>
      <c r="F127">
        <v>8</v>
      </c>
      <c r="G127">
        <v>168.267413</v>
      </c>
      <c r="H127">
        <v>1.5149049999999999</v>
      </c>
      <c r="I127">
        <v>0</v>
      </c>
      <c r="J127">
        <v>0</v>
      </c>
      <c r="K127" t="str">
        <f t="shared" si="4"/>
        <v>8</v>
      </c>
      <c r="L127" t="s">
        <v>53</v>
      </c>
      <c r="M127" t="s">
        <v>54</v>
      </c>
      <c r="N12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8</v>
      </c>
      <c r="O127" s="13" t="e">
        <f>VLOOKUP(TableOMP[[#This Row],[Label]],TableAvg[],2,FALSE)</f>
        <v>#N/A</v>
      </c>
      <c r="P127" s="13" t="e">
        <f>VLOOKUP(TableOMP[[#This Row],[Label]],TableAvg[],3,FALSE)</f>
        <v>#N/A</v>
      </c>
      <c r="Q127" s="13" t="e">
        <f>TableOMP[[#This Row],[Avg]]-$U$2*TableOMP[[#This Row],[StdDev]]</f>
        <v>#N/A</v>
      </c>
      <c r="R127" s="13" t="e">
        <f>TableOMP[[#This Row],[Avg]]+$U$2*TableOMP[[#This Row],[StdDev]]</f>
        <v>#N/A</v>
      </c>
      <c r="S127" s="13" t="e">
        <f>IF(AND(TableOMP[[#This Row],[total_time]]&gt;=TableOMP[[#This Row],[Low]], TableOMP[[#This Row],[total_time]]&lt;=TableOMP[[#This Row],[High]]),1,0)</f>
        <v>#N/A</v>
      </c>
    </row>
    <row r="128" spans="1:19" x14ac:dyDescent="0.25">
      <c r="A128" t="s">
        <v>15</v>
      </c>
      <c r="B128">
        <v>20000</v>
      </c>
      <c r="C128">
        <v>100</v>
      </c>
      <c r="D128">
        <v>100000</v>
      </c>
      <c r="E128">
        <v>1</v>
      </c>
      <c r="F128">
        <v>7</v>
      </c>
      <c r="G128">
        <v>193.13430500000001</v>
      </c>
      <c r="H128">
        <v>2.640209</v>
      </c>
      <c r="I128">
        <v>0</v>
      </c>
      <c r="J128">
        <v>0</v>
      </c>
      <c r="K128" t="str">
        <f t="shared" si="4"/>
        <v>8</v>
      </c>
      <c r="L128" t="s">
        <v>53</v>
      </c>
      <c r="M128" t="s">
        <v>54</v>
      </c>
      <c r="N12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7</v>
      </c>
      <c r="O128" s="13" t="e">
        <f>VLOOKUP(TableOMP[[#This Row],[Label]],TableAvg[],2,FALSE)</f>
        <v>#N/A</v>
      </c>
      <c r="P128" s="13" t="e">
        <f>VLOOKUP(TableOMP[[#This Row],[Label]],TableAvg[],3,FALSE)</f>
        <v>#N/A</v>
      </c>
      <c r="Q128" s="13" t="e">
        <f>TableOMP[[#This Row],[Avg]]-$U$2*TableOMP[[#This Row],[StdDev]]</f>
        <v>#N/A</v>
      </c>
      <c r="R128" s="13" t="e">
        <f>TableOMP[[#This Row],[Avg]]+$U$2*TableOMP[[#This Row],[StdDev]]</f>
        <v>#N/A</v>
      </c>
      <c r="S128" s="13" t="e">
        <f>IF(AND(TableOMP[[#This Row],[total_time]]&gt;=TableOMP[[#This Row],[Low]], TableOMP[[#This Row],[total_time]]&lt;=TableOMP[[#This Row],[High]]),1,0)</f>
        <v>#N/A</v>
      </c>
    </row>
    <row r="129" spans="1:19" x14ac:dyDescent="0.25">
      <c r="A129" t="s">
        <v>15</v>
      </c>
      <c r="B129">
        <v>20000</v>
      </c>
      <c r="C129">
        <v>100</v>
      </c>
      <c r="D129">
        <v>100000</v>
      </c>
      <c r="E129">
        <v>1</v>
      </c>
      <c r="F129">
        <v>6</v>
      </c>
      <c r="G129">
        <v>223.452358</v>
      </c>
      <c r="H129">
        <v>1.6248689999999999</v>
      </c>
      <c r="I129">
        <v>0</v>
      </c>
      <c r="J129">
        <v>0</v>
      </c>
      <c r="K129" t="str">
        <f t="shared" si="4"/>
        <v>8</v>
      </c>
      <c r="L129" t="s">
        <v>53</v>
      </c>
      <c r="M129" t="s">
        <v>54</v>
      </c>
      <c r="N12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6</v>
      </c>
      <c r="O129" s="13" t="e">
        <f>VLOOKUP(TableOMP[[#This Row],[Label]],TableAvg[],2,FALSE)</f>
        <v>#N/A</v>
      </c>
      <c r="P129" s="13" t="e">
        <f>VLOOKUP(TableOMP[[#This Row],[Label]],TableAvg[],3,FALSE)</f>
        <v>#N/A</v>
      </c>
      <c r="Q129" s="13" t="e">
        <f>TableOMP[[#This Row],[Avg]]-$U$2*TableOMP[[#This Row],[StdDev]]</f>
        <v>#N/A</v>
      </c>
      <c r="R129" s="13" t="e">
        <f>TableOMP[[#This Row],[Avg]]+$U$2*TableOMP[[#This Row],[StdDev]]</f>
        <v>#N/A</v>
      </c>
      <c r="S129" s="13" t="e">
        <f>IF(AND(TableOMP[[#This Row],[total_time]]&gt;=TableOMP[[#This Row],[Low]], TableOMP[[#This Row],[total_time]]&lt;=TableOMP[[#This Row],[High]]),1,0)</f>
        <v>#N/A</v>
      </c>
    </row>
    <row r="130" spans="1:19" x14ac:dyDescent="0.25">
      <c r="A130" t="s">
        <v>15</v>
      </c>
      <c r="B130">
        <v>20000</v>
      </c>
      <c r="C130">
        <v>100</v>
      </c>
      <c r="D130">
        <v>100000</v>
      </c>
      <c r="E130">
        <v>1</v>
      </c>
      <c r="F130">
        <v>5</v>
      </c>
      <c r="G130">
        <v>267.86783000000003</v>
      </c>
      <c r="H130">
        <v>1.738375</v>
      </c>
      <c r="I130">
        <v>0</v>
      </c>
      <c r="J130">
        <v>0</v>
      </c>
      <c r="K130" t="str">
        <f t="shared" si="4"/>
        <v>8</v>
      </c>
      <c r="L130" t="s">
        <v>53</v>
      </c>
      <c r="M130" t="s">
        <v>54</v>
      </c>
      <c r="N13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5</v>
      </c>
      <c r="O130" s="13" t="e">
        <f>VLOOKUP(TableOMP[[#This Row],[Label]],TableAvg[],2,FALSE)</f>
        <v>#N/A</v>
      </c>
      <c r="P130" s="13" t="e">
        <f>VLOOKUP(TableOMP[[#This Row],[Label]],TableAvg[],3,FALSE)</f>
        <v>#N/A</v>
      </c>
      <c r="Q130" s="13" t="e">
        <f>TableOMP[[#This Row],[Avg]]-$U$2*TableOMP[[#This Row],[StdDev]]</f>
        <v>#N/A</v>
      </c>
      <c r="R130" s="13" t="e">
        <f>TableOMP[[#This Row],[Avg]]+$U$2*TableOMP[[#This Row],[StdDev]]</f>
        <v>#N/A</v>
      </c>
      <c r="S130" s="13" t="e">
        <f>IF(AND(TableOMP[[#This Row],[total_time]]&gt;=TableOMP[[#This Row],[Low]], TableOMP[[#This Row],[total_time]]&lt;=TableOMP[[#This Row],[High]]),1,0)</f>
        <v>#N/A</v>
      </c>
    </row>
    <row r="131" spans="1:19" x14ac:dyDescent="0.25">
      <c r="A131" t="s">
        <v>15</v>
      </c>
      <c r="B131">
        <v>20000</v>
      </c>
      <c r="C131">
        <v>100</v>
      </c>
      <c r="D131">
        <v>100000</v>
      </c>
      <c r="E131">
        <v>1</v>
      </c>
      <c r="F131">
        <v>4</v>
      </c>
      <c r="G131">
        <v>334.08202499999999</v>
      </c>
      <c r="H131">
        <v>1.996192</v>
      </c>
      <c r="I131">
        <v>0</v>
      </c>
      <c r="J131">
        <v>0</v>
      </c>
      <c r="K131" t="str">
        <f t="shared" si="4"/>
        <v>8</v>
      </c>
      <c r="L131" t="s">
        <v>53</v>
      </c>
      <c r="M131" t="s">
        <v>54</v>
      </c>
      <c r="N13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4</v>
      </c>
      <c r="O131" s="13" t="e">
        <f>VLOOKUP(TableOMP[[#This Row],[Label]],TableAvg[],2,FALSE)</f>
        <v>#N/A</v>
      </c>
      <c r="P131" s="13" t="e">
        <f>VLOOKUP(TableOMP[[#This Row],[Label]],TableAvg[],3,FALSE)</f>
        <v>#N/A</v>
      </c>
      <c r="Q131" s="13" t="e">
        <f>TableOMP[[#This Row],[Avg]]-$U$2*TableOMP[[#This Row],[StdDev]]</f>
        <v>#N/A</v>
      </c>
      <c r="R131" s="13" t="e">
        <f>TableOMP[[#This Row],[Avg]]+$U$2*TableOMP[[#This Row],[StdDev]]</f>
        <v>#N/A</v>
      </c>
      <c r="S131" s="13" t="e">
        <f>IF(AND(TableOMP[[#This Row],[total_time]]&gt;=TableOMP[[#This Row],[Low]], TableOMP[[#This Row],[total_time]]&lt;=TableOMP[[#This Row],[High]]),1,0)</f>
        <v>#N/A</v>
      </c>
    </row>
    <row r="132" spans="1:19" x14ac:dyDescent="0.25">
      <c r="A132" t="s">
        <v>15</v>
      </c>
      <c r="B132">
        <v>20000</v>
      </c>
      <c r="C132">
        <v>100</v>
      </c>
      <c r="D132">
        <v>100000</v>
      </c>
      <c r="E132">
        <v>1</v>
      </c>
      <c r="F132">
        <v>3</v>
      </c>
      <c r="G132">
        <v>445.53634</v>
      </c>
      <c r="H132">
        <v>3.0577169999999998</v>
      </c>
      <c r="I132">
        <v>0</v>
      </c>
      <c r="J132">
        <v>0</v>
      </c>
      <c r="K132" t="str">
        <f t="shared" si="4"/>
        <v>8</v>
      </c>
      <c r="L132" t="s">
        <v>53</v>
      </c>
      <c r="M132" t="s">
        <v>54</v>
      </c>
      <c r="N13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3</v>
      </c>
      <c r="O132" s="13" t="e">
        <f>VLOOKUP(TableOMP[[#This Row],[Label]],TableAvg[],2,FALSE)</f>
        <v>#N/A</v>
      </c>
      <c r="P132" s="13" t="e">
        <f>VLOOKUP(TableOMP[[#This Row],[Label]],TableAvg[],3,FALSE)</f>
        <v>#N/A</v>
      </c>
      <c r="Q132" s="13" t="e">
        <f>TableOMP[[#This Row],[Avg]]-$U$2*TableOMP[[#This Row],[StdDev]]</f>
        <v>#N/A</v>
      </c>
      <c r="R132" s="13" t="e">
        <f>TableOMP[[#This Row],[Avg]]+$U$2*TableOMP[[#This Row],[StdDev]]</f>
        <v>#N/A</v>
      </c>
      <c r="S132" s="13" t="e">
        <f>IF(AND(TableOMP[[#This Row],[total_time]]&gt;=TableOMP[[#This Row],[Low]], TableOMP[[#This Row],[total_time]]&lt;=TableOMP[[#This Row],[High]]),1,0)</f>
        <v>#N/A</v>
      </c>
    </row>
    <row r="133" spans="1:19" x14ac:dyDescent="0.25">
      <c r="A133" t="s">
        <v>15</v>
      </c>
      <c r="B133">
        <v>20000</v>
      </c>
      <c r="C133">
        <v>100</v>
      </c>
      <c r="D133">
        <v>100000</v>
      </c>
      <c r="E133">
        <v>1</v>
      </c>
      <c r="F133">
        <v>2</v>
      </c>
      <c r="G133">
        <v>666.29515000000004</v>
      </c>
      <c r="H133">
        <v>2.614268</v>
      </c>
      <c r="I133">
        <v>0</v>
      </c>
      <c r="J133">
        <v>0</v>
      </c>
      <c r="K133" t="str">
        <f t="shared" si="4"/>
        <v>8</v>
      </c>
      <c r="L133" t="s">
        <v>53</v>
      </c>
      <c r="M133" t="s">
        <v>54</v>
      </c>
      <c r="N13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2</v>
      </c>
      <c r="O133" s="13" t="e">
        <f>VLOOKUP(TableOMP[[#This Row],[Label]],TableAvg[],2,FALSE)</f>
        <v>#N/A</v>
      </c>
      <c r="P133" s="13" t="e">
        <f>VLOOKUP(TableOMP[[#This Row],[Label]],TableAvg[],3,FALSE)</f>
        <v>#N/A</v>
      </c>
      <c r="Q133" s="13" t="e">
        <f>TableOMP[[#This Row],[Avg]]-$U$2*TableOMP[[#This Row],[StdDev]]</f>
        <v>#N/A</v>
      </c>
      <c r="R133" s="13" t="e">
        <f>TableOMP[[#This Row],[Avg]]+$U$2*TableOMP[[#This Row],[StdDev]]</f>
        <v>#N/A</v>
      </c>
      <c r="S133" s="13" t="e">
        <f>IF(AND(TableOMP[[#This Row],[total_time]]&gt;=TableOMP[[#This Row],[Low]], TableOMP[[#This Row],[total_time]]&lt;=TableOMP[[#This Row],[High]]),1,0)</f>
        <v>#N/A</v>
      </c>
    </row>
    <row r="134" spans="1:19" x14ac:dyDescent="0.25">
      <c r="A134" t="s">
        <v>15</v>
      </c>
      <c r="B134">
        <v>20000</v>
      </c>
      <c r="C134">
        <v>100</v>
      </c>
      <c r="D134">
        <v>100000</v>
      </c>
      <c r="E134">
        <v>1</v>
      </c>
      <c r="F134">
        <v>1</v>
      </c>
      <c r="G134">
        <v>1328.0796809999999</v>
      </c>
      <c r="H134">
        <v>0.97963900000000004</v>
      </c>
      <c r="I134">
        <v>0</v>
      </c>
      <c r="J134">
        <v>0</v>
      </c>
      <c r="K134" t="str">
        <f t="shared" si="4"/>
        <v>8</v>
      </c>
      <c r="L134" t="s">
        <v>53</v>
      </c>
      <c r="M134" t="s">
        <v>54</v>
      </c>
      <c r="N13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</v>
      </c>
      <c r="O134" s="13" t="e">
        <f>VLOOKUP(TableOMP[[#This Row],[Label]],TableAvg[],2,FALSE)</f>
        <v>#N/A</v>
      </c>
      <c r="P134" s="13" t="e">
        <f>VLOOKUP(TableOMP[[#This Row],[Label]],TableAvg[],3,FALSE)</f>
        <v>#N/A</v>
      </c>
      <c r="Q134" s="13" t="e">
        <f>TableOMP[[#This Row],[Avg]]-$U$2*TableOMP[[#This Row],[StdDev]]</f>
        <v>#N/A</v>
      </c>
      <c r="R134" s="13" t="e">
        <f>TableOMP[[#This Row],[Avg]]+$U$2*TableOMP[[#This Row],[StdDev]]</f>
        <v>#N/A</v>
      </c>
      <c r="S134" s="13" t="e">
        <f>IF(AND(TableOMP[[#This Row],[total_time]]&gt;=TableOMP[[#This Row],[Low]], TableOMP[[#This Row],[total_time]]&lt;=TableOMP[[#This Row],[High]]),1,0)</f>
        <v>#N/A</v>
      </c>
    </row>
    <row r="135" spans="1:19" x14ac:dyDescent="0.25">
      <c r="A135" t="s">
        <v>15</v>
      </c>
      <c r="B135">
        <v>20000</v>
      </c>
      <c r="C135">
        <v>100</v>
      </c>
      <c r="D135">
        <v>100000</v>
      </c>
      <c r="E135">
        <v>1</v>
      </c>
      <c r="F135">
        <v>12</v>
      </c>
      <c r="G135">
        <v>112.728909</v>
      </c>
      <c r="H135">
        <v>0.95873699999999995</v>
      </c>
      <c r="I135">
        <v>0</v>
      </c>
      <c r="J135">
        <v>0</v>
      </c>
      <c r="K135" t="str">
        <f t="shared" si="4"/>
        <v>8</v>
      </c>
      <c r="L135" t="s">
        <v>53</v>
      </c>
      <c r="M135" t="s">
        <v>54</v>
      </c>
      <c r="N13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12</v>
      </c>
      <c r="O135" s="13" t="e">
        <f>VLOOKUP(TableOMP[[#This Row],[Label]],TableAvg[],2,FALSE)</f>
        <v>#N/A</v>
      </c>
      <c r="P135" s="13" t="e">
        <f>VLOOKUP(TableOMP[[#This Row],[Label]],TableAvg[],3,FALSE)</f>
        <v>#N/A</v>
      </c>
      <c r="Q135" s="13" t="e">
        <f>TableOMP[[#This Row],[Avg]]-$U$2*TableOMP[[#This Row],[StdDev]]</f>
        <v>#N/A</v>
      </c>
      <c r="R135" s="13" t="e">
        <f>TableOMP[[#This Row],[Avg]]+$U$2*TableOMP[[#This Row],[StdDev]]</f>
        <v>#N/A</v>
      </c>
      <c r="S135" s="13" t="e">
        <f>IF(AND(TableOMP[[#This Row],[total_time]]&gt;=TableOMP[[#This Row],[Low]], TableOMP[[#This Row],[total_time]]&lt;=TableOMP[[#This Row],[High]]),1,0)</f>
        <v>#N/A</v>
      </c>
    </row>
    <row r="136" spans="1:19" x14ac:dyDescent="0.25">
      <c r="A136" t="s">
        <v>15</v>
      </c>
      <c r="B136">
        <v>20000</v>
      </c>
      <c r="C136">
        <v>100</v>
      </c>
      <c r="D136">
        <v>100000</v>
      </c>
      <c r="E136">
        <v>1</v>
      </c>
      <c r="F136">
        <v>11</v>
      </c>
      <c r="G136">
        <v>122.829983</v>
      </c>
      <c r="H136">
        <v>1.100034</v>
      </c>
      <c r="I136">
        <v>0</v>
      </c>
      <c r="J136">
        <v>0</v>
      </c>
      <c r="K136" t="str">
        <f t="shared" si="4"/>
        <v>8</v>
      </c>
      <c r="L136" t="s">
        <v>53</v>
      </c>
      <c r="M136" t="s">
        <v>54</v>
      </c>
      <c r="N13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11</v>
      </c>
      <c r="O136" s="13" t="e">
        <f>VLOOKUP(TableOMP[[#This Row],[Label]],TableAvg[],2,FALSE)</f>
        <v>#N/A</v>
      </c>
      <c r="P136" s="13" t="e">
        <f>VLOOKUP(TableOMP[[#This Row],[Label]],TableAvg[],3,FALSE)</f>
        <v>#N/A</v>
      </c>
      <c r="Q136" s="13" t="e">
        <f>TableOMP[[#This Row],[Avg]]-$U$2*TableOMP[[#This Row],[StdDev]]</f>
        <v>#N/A</v>
      </c>
      <c r="R136" s="13" t="e">
        <f>TableOMP[[#This Row],[Avg]]+$U$2*TableOMP[[#This Row],[StdDev]]</f>
        <v>#N/A</v>
      </c>
      <c r="S136" s="13" t="e">
        <f>IF(AND(TableOMP[[#This Row],[total_time]]&gt;=TableOMP[[#This Row],[Low]], TableOMP[[#This Row],[total_time]]&lt;=TableOMP[[#This Row],[High]]),1,0)</f>
        <v>#N/A</v>
      </c>
    </row>
    <row r="137" spans="1:19" x14ac:dyDescent="0.25">
      <c r="A137" t="s">
        <v>15</v>
      </c>
      <c r="B137">
        <v>20000</v>
      </c>
      <c r="C137">
        <v>100</v>
      </c>
      <c r="D137">
        <v>100000</v>
      </c>
      <c r="E137">
        <v>1</v>
      </c>
      <c r="F137">
        <v>10</v>
      </c>
      <c r="G137">
        <v>134.62905699999999</v>
      </c>
      <c r="H137">
        <v>0.95239600000000002</v>
      </c>
      <c r="I137">
        <v>0</v>
      </c>
      <c r="J137">
        <v>0</v>
      </c>
      <c r="K137" t="str">
        <f t="shared" si="4"/>
        <v>8</v>
      </c>
      <c r="L137" t="s">
        <v>53</v>
      </c>
      <c r="M137" t="s">
        <v>54</v>
      </c>
      <c r="N13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10</v>
      </c>
      <c r="O137" s="13" t="e">
        <f>VLOOKUP(TableOMP[[#This Row],[Label]],TableAvg[],2,FALSE)</f>
        <v>#N/A</v>
      </c>
      <c r="P137" s="13" t="e">
        <f>VLOOKUP(TableOMP[[#This Row],[Label]],TableAvg[],3,FALSE)</f>
        <v>#N/A</v>
      </c>
      <c r="Q137" s="13" t="e">
        <f>TableOMP[[#This Row],[Avg]]-$U$2*TableOMP[[#This Row],[StdDev]]</f>
        <v>#N/A</v>
      </c>
      <c r="R137" s="13" t="e">
        <f>TableOMP[[#This Row],[Avg]]+$U$2*TableOMP[[#This Row],[StdDev]]</f>
        <v>#N/A</v>
      </c>
      <c r="S137" s="13" t="e">
        <f>IF(AND(TableOMP[[#This Row],[total_time]]&gt;=TableOMP[[#This Row],[Low]], TableOMP[[#This Row],[total_time]]&lt;=TableOMP[[#This Row],[High]]),1,0)</f>
        <v>#N/A</v>
      </c>
    </row>
    <row r="138" spans="1:19" x14ac:dyDescent="0.25">
      <c r="A138" t="s">
        <v>15</v>
      </c>
      <c r="B138">
        <v>20000</v>
      </c>
      <c r="C138">
        <v>100</v>
      </c>
      <c r="D138">
        <v>100000</v>
      </c>
      <c r="E138">
        <v>1</v>
      </c>
      <c r="F138">
        <v>9</v>
      </c>
      <c r="G138">
        <v>149.52132900000001</v>
      </c>
      <c r="H138">
        <v>1.0707340000000001</v>
      </c>
      <c r="I138">
        <v>0</v>
      </c>
      <c r="J138">
        <v>0</v>
      </c>
      <c r="K138" t="str">
        <f t="shared" si="4"/>
        <v>8</v>
      </c>
      <c r="L138" t="s">
        <v>53</v>
      </c>
      <c r="M138" t="s">
        <v>54</v>
      </c>
      <c r="N13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9</v>
      </c>
      <c r="O138" s="13" t="e">
        <f>VLOOKUP(TableOMP[[#This Row],[Label]],TableAvg[],2,FALSE)</f>
        <v>#N/A</v>
      </c>
      <c r="P138" s="13" t="e">
        <f>VLOOKUP(TableOMP[[#This Row],[Label]],TableAvg[],3,FALSE)</f>
        <v>#N/A</v>
      </c>
      <c r="Q138" s="13" t="e">
        <f>TableOMP[[#This Row],[Avg]]-$U$2*TableOMP[[#This Row],[StdDev]]</f>
        <v>#N/A</v>
      </c>
      <c r="R138" s="13" t="e">
        <f>TableOMP[[#This Row],[Avg]]+$U$2*TableOMP[[#This Row],[StdDev]]</f>
        <v>#N/A</v>
      </c>
      <c r="S138" s="13" t="e">
        <f>IF(AND(TableOMP[[#This Row],[total_time]]&gt;=TableOMP[[#This Row],[Low]], TableOMP[[#This Row],[total_time]]&lt;=TableOMP[[#This Row],[High]]),1,0)</f>
        <v>#N/A</v>
      </c>
    </row>
    <row r="139" spans="1:19" x14ac:dyDescent="0.25">
      <c r="A139" t="s">
        <v>15</v>
      </c>
      <c r="B139">
        <v>20000</v>
      </c>
      <c r="C139">
        <v>100</v>
      </c>
      <c r="D139">
        <v>100000</v>
      </c>
      <c r="E139">
        <v>1</v>
      </c>
      <c r="F139">
        <v>8</v>
      </c>
      <c r="G139">
        <v>167.720932</v>
      </c>
      <c r="H139">
        <v>1.014481</v>
      </c>
      <c r="I139">
        <v>0</v>
      </c>
      <c r="J139">
        <v>0</v>
      </c>
      <c r="K139" t="str">
        <f t="shared" si="4"/>
        <v>8</v>
      </c>
      <c r="L139" t="s">
        <v>53</v>
      </c>
      <c r="M139" t="s">
        <v>54</v>
      </c>
      <c r="N13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8</v>
      </c>
      <c r="O139" s="13" t="e">
        <f>VLOOKUP(TableOMP[[#This Row],[Label]],TableAvg[],2,FALSE)</f>
        <v>#N/A</v>
      </c>
      <c r="P139" s="13" t="e">
        <f>VLOOKUP(TableOMP[[#This Row],[Label]],TableAvg[],3,FALSE)</f>
        <v>#N/A</v>
      </c>
      <c r="Q139" s="13" t="e">
        <f>TableOMP[[#This Row],[Avg]]-$U$2*TableOMP[[#This Row],[StdDev]]</f>
        <v>#N/A</v>
      </c>
      <c r="R139" s="13" t="e">
        <f>TableOMP[[#This Row],[Avg]]+$U$2*TableOMP[[#This Row],[StdDev]]</f>
        <v>#N/A</v>
      </c>
      <c r="S139" s="13" t="e">
        <f>IF(AND(TableOMP[[#This Row],[total_time]]&gt;=TableOMP[[#This Row],[Low]], TableOMP[[#This Row],[total_time]]&lt;=TableOMP[[#This Row],[High]]),1,0)</f>
        <v>#N/A</v>
      </c>
    </row>
    <row r="140" spans="1:19" x14ac:dyDescent="0.25">
      <c r="A140" t="s">
        <v>15</v>
      </c>
      <c r="B140">
        <v>20000</v>
      </c>
      <c r="C140">
        <v>100</v>
      </c>
      <c r="D140">
        <v>100000</v>
      </c>
      <c r="E140">
        <v>1</v>
      </c>
      <c r="F140">
        <v>7</v>
      </c>
      <c r="G140">
        <v>191.373783</v>
      </c>
      <c r="H140">
        <v>1.032297</v>
      </c>
      <c r="I140">
        <v>0</v>
      </c>
      <c r="J140">
        <v>0</v>
      </c>
      <c r="K140" t="str">
        <f t="shared" si="4"/>
        <v>8</v>
      </c>
      <c r="L140" t="s">
        <v>53</v>
      </c>
      <c r="M140" t="s">
        <v>54</v>
      </c>
      <c r="N14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7</v>
      </c>
      <c r="O140" s="13" t="e">
        <f>VLOOKUP(TableOMP[[#This Row],[Label]],TableAvg[],2,FALSE)</f>
        <v>#N/A</v>
      </c>
      <c r="P140" s="13" t="e">
        <f>VLOOKUP(TableOMP[[#This Row],[Label]],TableAvg[],3,FALSE)</f>
        <v>#N/A</v>
      </c>
      <c r="Q140" s="13" t="e">
        <f>TableOMP[[#This Row],[Avg]]-$U$2*TableOMP[[#This Row],[StdDev]]</f>
        <v>#N/A</v>
      </c>
      <c r="R140" s="13" t="e">
        <f>TableOMP[[#This Row],[Avg]]+$U$2*TableOMP[[#This Row],[StdDev]]</f>
        <v>#N/A</v>
      </c>
      <c r="S140" s="13" t="e">
        <f>IF(AND(TableOMP[[#This Row],[total_time]]&gt;=TableOMP[[#This Row],[Low]], TableOMP[[#This Row],[total_time]]&lt;=TableOMP[[#This Row],[High]]),1,0)</f>
        <v>#N/A</v>
      </c>
    </row>
    <row r="141" spans="1:19" x14ac:dyDescent="0.25">
      <c r="A141" t="s">
        <v>15</v>
      </c>
      <c r="B141">
        <v>20000</v>
      </c>
      <c r="C141">
        <v>100</v>
      </c>
      <c r="D141">
        <v>100000</v>
      </c>
      <c r="E141">
        <v>1</v>
      </c>
      <c r="F141">
        <v>6</v>
      </c>
      <c r="G141">
        <v>223.00014400000001</v>
      </c>
      <c r="H141">
        <v>1.0564530000000001</v>
      </c>
      <c r="I141">
        <v>0</v>
      </c>
      <c r="J141">
        <v>0</v>
      </c>
      <c r="K141" t="str">
        <f t="shared" si="4"/>
        <v>8</v>
      </c>
      <c r="L141" t="s">
        <v>53</v>
      </c>
      <c r="M141" t="s">
        <v>54</v>
      </c>
      <c r="N14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6</v>
      </c>
      <c r="O141" s="13" t="e">
        <f>VLOOKUP(TableOMP[[#This Row],[Label]],TableAvg[],2,FALSE)</f>
        <v>#N/A</v>
      </c>
      <c r="P141" s="13" t="e">
        <f>VLOOKUP(TableOMP[[#This Row],[Label]],TableAvg[],3,FALSE)</f>
        <v>#N/A</v>
      </c>
      <c r="Q141" s="13" t="e">
        <f>TableOMP[[#This Row],[Avg]]-$U$2*TableOMP[[#This Row],[StdDev]]</f>
        <v>#N/A</v>
      </c>
      <c r="R141" s="13" t="e">
        <f>TableOMP[[#This Row],[Avg]]+$U$2*TableOMP[[#This Row],[StdDev]]</f>
        <v>#N/A</v>
      </c>
      <c r="S141" s="13" t="e">
        <f>IF(AND(TableOMP[[#This Row],[total_time]]&gt;=TableOMP[[#This Row],[Low]], TableOMP[[#This Row],[total_time]]&lt;=TableOMP[[#This Row],[High]]),1,0)</f>
        <v>#N/A</v>
      </c>
    </row>
    <row r="142" spans="1:19" x14ac:dyDescent="0.25">
      <c r="A142" t="s">
        <v>15</v>
      </c>
      <c r="B142">
        <v>20000</v>
      </c>
      <c r="C142">
        <v>100</v>
      </c>
      <c r="D142">
        <v>100000</v>
      </c>
      <c r="E142">
        <v>1</v>
      </c>
      <c r="F142">
        <v>5</v>
      </c>
      <c r="G142">
        <v>267.03686199999999</v>
      </c>
      <c r="H142">
        <v>1.0794729999999999</v>
      </c>
      <c r="I142">
        <v>0</v>
      </c>
      <c r="J142">
        <v>0</v>
      </c>
      <c r="K142" t="str">
        <f t="shared" si="4"/>
        <v>8</v>
      </c>
      <c r="L142" t="s">
        <v>53</v>
      </c>
      <c r="M142" t="s">
        <v>54</v>
      </c>
      <c r="N14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5</v>
      </c>
      <c r="O142" s="13" t="e">
        <f>VLOOKUP(TableOMP[[#This Row],[Label]],TableAvg[],2,FALSE)</f>
        <v>#N/A</v>
      </c>
      <c r="P142" s="13" t="e">
        <f>VLOOKUP(TableOMP[[#This Row],[Label]],TableAvg[],3,FALSE)</f>
        <v>#N/A</v>
      </c>
      <c r="Q142" s="13" t="e">
        <f>TableOMP[[#This Row],[Avg]]-$U$2*TableOMP[[#This Row],[StdDev]]</f>
        <v>#N/A</v>
      </c>
      <c r="R142" s="13" t="e">
        <f>TableOMP[[#This Row],[Avg]]+$U$2*TableOMP[[#This Row],[StdDev]]</f>
        <v>#N/A</v>
      </c>
      <c r="S142" s="13" t="e">
        <f>IF(AND(TableOMP[[#This Row],[total_time]]&gt;=TableOMP[[#This Row],[Low]], TableOMP[[#This Row],[total_time]]&lt;=TableOMP[[#This Row],[High]]),1,0)</f>
        <v>#N/A</v>
      </c>
    </row>
    <row r="143" spans="1:19" x14ac:dyDescent="0.25">
      <c r="A143" t="s">
        <v>15</v>
      </c>
      <c r="B143">
        <v>20000</v>
      </c>
      <c r="C143">
        <v>100</v>
      </c>
      <c r="D143">
        <v>100000</v>
      </c>
      <c r="E143">
        <v>1</v>
      </c>
      <c r="F143">
        <v>4</v>
      </c>
      <c r="G143">
        <v>333.18378100000001</v>
      </c>
      <c r="H143">
        <v>0.95845499999999995</v>
      </c>
      <c r="I143">
        <v>0</v>
      </c>
      <c r="J143">
        <v>0</v>
      </c>
      <c r="K143" t="str">
        <f t="shared" si="4"/>
        <v>8</v>
      </c>
      <c r="L143" t="s">
        <v>53</v>
      </c>
      <c r="M143" t="s">
        <v>54</v>
      </c>
      <c r="N14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4</v>
      </c>
      <c r="O143" s="13" t="e">
        <f>VLOOKUP(TableOMP[[#This Row],[Label]],TableAvg[],2,FALSE)</f>
        <v>#N/A</v>
      </c>
      <c r="P143" s="13" t="e">
        <f>VLOOKUP(TableOMP[[#This Row],[Label]],TableAvg[],3,FALSE)</f>
        <v>#N/A</v>
      </c>
      <c r="Q143" s="13" t="e">
        <f>TableOMP[[#This Row],[Avg]]-$U$2*TableOMP[[#This Row],[StdDev]]</f>
        <v>#N/A</v>
      </c>
      <c r="R143" s="13" t="e">
        <f>TableOMP[[#This Row],[Avg]]+$U$2*TableOMP[[#This Row],[StdDev]]</f>
        <v>#N/A</v>
      </c>
      <c r="S143" s="13" t="e">
        <f>IF(AND(TableOMP[[#This Row],[total_time]]&gt;=TableOMP[[#This Row],[Low]], TableOMP[[#This Row],[total_time]]&lt;=TableOMP[[#This Row],[High]]),1,0)</f>
        <v>#N/A</v>
      </c>
    </row>
    <row r="144" spans="1:19" x14ac:dyDescent="0.25">
      <c r="A144" t="s">
        <v>15</v>
      </c>
      <c r="B144">
        <v>20000</v>
      </c>
      <c r="C144">
        <v>100</v>
      </c>
      <c r="D144">
        <v>100000</v>
      </c>
      <c r="E144">
        <v>1</v>
      </c>
      <c r="F144">
        <v>3</v>
      </c>
      <c r="G144">
        <v>443.70264900000001</v>
      </c>
      <c r="H144">
        <v>1.0530649999999999</v>
      </c>
      <c r="I144">
        <v>0</v>
      </c>
      <c r="J144">
        <v>0</v>
      </c>
      <c r="K144" t="str">
        <f t="shared" si="4"/>
        <v>8</v>
      </c>
      <c r="L144" t="s">
        <v>53</v>
      </c>
      <c r="M144" t="s">
        <v>54</v>
      </c>
      <c r="N14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3</v>
      </c>
      <c r="O144" s="13" t="e">
        <f>VLOOKUP(TableOMP[[#This Row],[Label]],TableAvg[],2,FALSE)</f>
        <v>#N/A</v>
      </c>
      <c r="P144" s="13" t="e">
        <f>VLOOKUP(TableOMP[[#This Row],[Label]],TableAvg[],3,FALSE)</f>
        <v>#N/A</v>
      </c>
      <c r="Q144" s="13" t="e">
        <f>TableOMP[[#This Row],[Avg]]-$U$2*TableOMP[[#This Row],[StdDev]]</f>
        <v>#N/A</v>
      </c>
      <c r="R144" s="13" t="e">
        <f>TableOMP[[#This Row],[Avg]]+$U$2*TableOMP[[#This Row],[StdDev]]</f>
        <v>#N/A</v>
      </c>
      <c r="S144" s="13" t="e">
        <f>IF(AND(TableOMP[[#This Row],[total_time]]&gt;=TableOMP[[#This Row],[Low]], TableOMP[[#This Row],[total_time]]&lt;=TableOMP[[#This Row],[High]]),1,0)</f>
        <v>#N/A</v>
      </c>
    </row>
    <row r="145" spans="1:19" x14ac:dyDescent="0.25">
      <c r="A145" t="s">
        <v>15</v>
      </c>
      <c r="B145">
        <v>20000</v>
      </c>
      <c r="C145">
        <v>100</v>
      </c>
      <c r="D145">
        <v>100000</v>
      </c>
      <c r="E145">
        <v>1</v>
      </c>
      <c r="F145">
        <v>2</v>
      </c>
      <c r="G145">
        <v>664.78158399999995</v>
      </c>
      <c r="H145">
        <v>1.0143610000000001</v>
      </c>
      <c r="I145">
        <v>0</v>
      </c>
      <c r="J145">
        <v>0</v>
      </c>
      <c r="K145" t="str">
        <f t="shared" si="4"/>
        <v>8</v>
      </c>
      <c r="L145" t="s">
        <v>53</v>
      </c>
      <c r="M145" t="s">
        <v>54</v>
      </c>
      <c r="N14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2</v>
      </c>
      <c r="O145" s="13" t="e">
        <f>VLOOKUP(TableOMP[[#This Row],[Label]],TableAvg[],2,FALSE)</f>
        <v>#N/A</v>
      </c>
      <c r="P145" s="13" t="e">
        <f>VLOOKUP(TableOMP[[#This Row],[Label]],TableAvg[],3,FALSE)</f>
        <v>#N/A</v>
      </c>
      <c r="Q145" s="13" t="e">
        <f>TableOMP[[#This Row],[Avg]]-$U$2*TableOMP[[#This Row],[StdDev]]</f>
        <v>#N/A</v>
      </c>
      <c r="R145" s="13" t="e">
        <f>TableOMP[[#This Row],[Avg]]+$U$2*TableOMP[[#This Row],[StdDev]]</f>
        <v>#N/A</v>
      </c>
      <c r="S145" s="13" t="e">
        <f>IF(AND(TableOMP[[#This Row],[total_time]]&gt;=TableOMP[[#This Row],[Low]], TableOMP[[#This Row],[total_time]]&lt;=TableOMP[[#This Row],[High]]),1,0)</f>
        <v>#N/A</v>
      </c>
    </row>
    <row r="146" spans="1:19" x14ac:dyDescent="0.25">
      <c r="A146" t="s">
        <v>15</v>
      </c>
      <c r="B146">
        <v>30000</v>
      </c>
      <c r="C146">
        <v>100</v>
      </c>
      <c r="D146">
        <v>100000</v>
      </c>
      <c r="E146">
        <v>1</v>
      </c>
      <c r="F146">
        <v>12</v>
      </c>
      <c r="G146">
        <v>252.89327399999999</v>
      </c>
      <c r="H146">
        <v>2.8201930000000002</v>
      </c>
      <c r="I146">
        <v>0</v>
      </c>
      <c r="J146">
        <v>0</v>
      </c>
      <c r="K146" t="str">
        <f>MID(M146,22,1)</f>
        <v>7</v>
      </c>
      <c r="L146" t="s">
        <v>55</v>
      </c>
      <c r="M146" t="s">
        <v>56</v>
      </c>
      <c r="N14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12</v>
      </c>
      <c r="O146" s="13" t="e">
        <f>VLOOKUP(TableOMP[[#This Row],[Label]],TableAvg[],2,FALSE)</f>
        <v>#N/A</v>
      </c>
      <c r="P146" s="13" t="e">
        <f>VLOOKUP(TableOMP[[#This Row],[Label]],TableAvg[],3,FALSE)</f>
        <v>#N/A</v>
      </c>
      <c r="Q146" s="13" t="e">
        <f>TableOMP[[#This Row],[Avg]]-$U$2*TableOMP[[#This Row],[StdDev]]</f>
        <v>#N/A</v>
      </c>
      <c r="R146" s="13" t="e">
        <f>TableOMP[[#This Row],[Avg]]+$U$2*TableOMP[[#This Row],[StdDev]]</f>
        <v>#N/A</v>
      </c>
      <c r="S146" s="13" t="e">
        <f>IF(AND(TableOMP[[#This Row],[total_time]]&gt;=TableOMP[[#This Row],[Low]], TableOMP[[#This Row],[total_time]]&lt;=TableOMP[[#This Row],[High]]),1,0)</f>
        <v>#N/A</v>
      </c>
    </row>
    <row r="147" spans="1:19" x14ac:dyDescent="0.25">
      <c r="A147" t="s">
        <v>15</v>
      </c>
      <c r="B147">
        <v>30000</v>
      </c>
      <c r="C147">
        <v>100</v>
      </c>
      <c r="D147">
        <v>100000</v>
      </c>
      <c r="E147">
        <v>1</v>
      </c>
      <c r="F147">
        <v>11</v>
      </c>
      <c r="G147">
        <v>275.140919</v>
      </c>
      <c r="H147">
        <v>2.3225829999999998</v>
      </c>
      <c r="I147">
        <v>0</v>
      </c>
      <c r="J147">
        <v>0</v>
      </c>
      <c r="K147" t="str">
        <f t="shared" ref="K147:K156" si="5">MID(M147,22,1)</f>
        <v>7</v>
      </c>
      <c r="L147" t="s">
        <v>55</v>
      </c>
      <c r="M147" t="s">
        <v>56</v>
      </c>
      <c r="N14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11</v>
      </c>
      <c r="O147" s="13" t="e">
        <f>VLOOKUP(TableOMP[[#This Row],[Label]],TableAvg[],2,FALSE)</f>
        <v>#N/A</v>
      </c>
      <c r="P147" s="13" t="e">
        <f>VLOOKUP(TableOMP[[#This Row],[Label]],TableAvg[],3,FALSE)</f>
        <v>#N/A</v>
      </c>
      <c r="Q147" s="13" t="e">
        <f>TableOMP[[#This Row],[Avg]]-$U$2*TableOMP[[#This Row],[StdDev]]</f>
        <v>#N/A</v>
      </c>
      <c r="R147" s="13" t="e">
        <f>TableOMP[[#This Row],[Avg]]+$U$2*TableOMP[[#This Row],[StdDev]]</f>
        <v>#N/A</v>
      </c>
      <c r="S147" s="13" t="e">
        <f>IF(AND(TableOMP[[#This Row],[total_time]]&gt;=TableOMP[[#This Row],[Low]], TableOMP[[#This Row],[total_time]]&lt;=TableOMP[[#This Row],[High]]),1,0)</f>
        <v>#N/A</v>
      </c>
    </row>
    <row r="148" spans="1:19" x14ac:dyDescent="0.25">
      <c r="A148" t="s">
        <v>15</v>
      </c>
      <c r="B148">
        <v>30000</v>
      </c>
      <c r="C148">
        <v>100</v>
      </c>
      <c r="D148">
        <v>100000</v>
      </c>
      <c r="E148">
        <v>1</v>
      </c>
      <c r="F148">
        <v>10</v>
      </c>
      <c r="G148">
        <v>302.41676000000001</v>
      </c>
      <c r="H148">
        <v>2.320414</v>
      </c>
      <c r="I148">
        <v>0</v>
      </c>
      <c r="J148">
        <v>0</v>
      </c>
      <c r="K148" t="str">
        <f t="shared" si="5"/>
        <v>7</v>
      </c>
      <c r="L148" t="s">
        <v>55</v>
      </c>
      <c r="M148" t="s">
        <v>56</v>
      </c>
      <c r="N14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10</v>
      </c>
      <c r="O148" s="13" t="e">
        <f>VLOOKUP(TableOMP[[#This Row],[Label]],TableAvg[],2,FALSE)</f>
        <v>#N/A</v>
      </c>
      <c r="P148" s="13" t="e">
        <f>VLOOKUP(TableOMP[[#This Row],[Label]],TableAvg[],3,FALSE)</f>
        <v>#N/A</v>
      </c>
      <c r="Q148" s="13" t="e">
        <f>TableOMP[[#This Row],[Avg]]-$U$2*TableOMP[[#This Row],[StdDev]]</f>
        <v>#N/A</v>
      </c>
      <c r="R148" s="13" t="e">
        <f>TableOMP[[#This Row],[Avg]]+$U$2*TableOMP[[#This Row],[StdDev]]</f>
        <v>#N/A</v>
      </c>
      <c r="S148" s="13" t="e">
        <f>IF(AND(TableOMP[[#This Row],[total_time]]&gt;=TableOMP[[#This Row],[Low]], TableOMP[[#This Row],[total_time]]&lt;=TableOMP[[#This Row],[High]]),1,0)</f>
        <v>#N/A</v>
      </c>
    </row>
    <row r="149" spans="1:19" x14ac:dyDescent="0.25">
      <c r="A149" t="s">
        <v>15</v>
      </c>
      <c r="B149">
        <v>30000</v>
      </c>
      <c r="C149">
        <v>100</v>
      </c>
      <c r="D149">
        <v>100000</v>
      </c>
      <c r="E149">
        <v>1</v>
      </c>
      <c r="F149">
        <v>9</v>
      </c>
      <c r="G149">
        <v>335.67195600000002</v>
      </c>
      <c r="H149">
        <v>2.1847479999999999</v>
      </c>
      <c r="I149">
        <v>0</v>
      </c>
      <c r="J149">
        <v>0</v>
      </c>
      <c r="K149" t="str">
        <f t="shared" si="5"/>
        <v>7</v>
      </c>
      <c r="L149" t="s">
        <v>55</v>
      </c>
      <c r="M149" t="s">
        <v>56</v>
      </c>
      <c r="N14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9</v>
      </c>
      <c r="O149" s="13" t="e">
        <f>VLOOKUP(TableOMP[[#This Row],[Label]],TableAvg[],2,FALSE)</f>
        <v>#N/A</v>
      </c>
      <c r="P149" s="13" t="e">
        <f>VLOOKUP(TableOMP[[#This Row],[Label]],TableAvg[],3,FALSE)</f>
        <v>#N/A</v>
      </c>
      <c r="Q149" s="13" t="e">
        <f>TableOMP[[#This Row],[Avg]]-$U$2*TableOMP[[#This Row],[StdDev]]</f>
        <v>#N/A</v>
      </c>
      <c r="R149" s="13" t="e">
        <f>TableOMP[[#This Row],[Avg]]+$U$2*TableOMP[[#This Row],[StdDev]]</f>
        <v>#N/A</v>
      </c>
      <c r="S149" s="13" t="e">
        <f>IF(AND(TableOMP[[#This Row],[total_time]]&gt;=TableOMP[[#This Row],[Low]], TableOMP[[#This Row],[total_time]]&lt;=TableOMP[[#This Row],[High]]),1,0)</f>
        <v>#N/A</v>
      </c>
    </row>
    <row r="150" spans="1:19" x14ac:dyDescent="0.25">
      <c r="A150" t="s">
        <v>15</v>
      </c>
      <c r="B150">
        <v>30000</v>
      </c>
      <c r="C150">
        <v>100</v>
      </c>
      <c r="D150">
        <v>100000</v>
      </c>
      <c r="E150">
        <v>1</v>
      </c>
      <c r="F150">
        <v>8</v>
      </c>
      <c r="G150">
        <v>377.00523399999997</v>
      </c>
      <c r="H150">
        <v>2.3318629999999998</v>
      </c>
      <c r="I150">
        <v>0</v>
      </c>
      <c r="J150">
        <v>0</v>
      </c>
      <c r="K150" t="str">
        <f t="shared" si="5"/>
        <v>7</v>
      </c>
      <c r="L150" t="s">
        <v>55</v>
      </c>
      <c r="M150" t="s">
        <v>56</v>
      </c>
      <c r="N15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8</v>
      </c>
      <c r="O150" s="13" t="e">
        <f>VLOOKUP(TableOMP[[#This Row],[Label]],TableAvg[],2,FALSE)</f>
        <v>#N/A</v>
      </c>
      <c r="P150" s="13" t="e">
        <f>VLOOKUP(TableOMP[[#This Row],[Label]],TableAvg[],3,FALSE)</f>
        <v>#N/A</v>
      </c>
      <c r="Q150" s="13" t="e">
        <f>TableOMP[[#This Row],[Avg]]-$U$2*TableOMP[[#This Row],[StdDev]]</f>
        <v>#N/A</v>
      </c>
      <c r="R150" s="13" t="e">
        <f>TableOMP[[#This Row],[Avg]]+$U$2*TableOMP[[#This Row],[StdDev]]</f>
        <v>#N/A</v>
      </c>
      <c r="S150" s="13" t="e">
        <f>IF(AND(TableOMP[[#This Row],[total_time]]&gt;=TableOMP[[#This Row],[Low]], TableOMP[[#This Row],[total_time]]&lt;=TableOMP[[#This Row],[High]]),1,0)</f>
        <v>#N/A</v>
      </c>
    </row>
    <row r="151" spans="1:19" x14ac:dyDescent="0.25">
      <c r="A151" t="s">
        <v>15</v>
      </c>
      <c r="B151">
        <v>30000</v>
      </c>
      <c r="C151">
        <v>100</v>
      </c>
      <c r="D151">
        <v>100000</v>
      </c>
      <c r="E151">
        <v>1</v>
      </c>
      <c r="F151">
        <v>7</v>
      </c>
      <c r="G151">
        <v>430.38827600000002</v>
      </c>
      <c r="H151">
        <v>2.1328070000000001</v>
      </c>
      <c r="I151">
        <v>0</v>
      </c>
      <c r="J151">
        <v>0</v>
      </c>
      <c r="K151" t="str">
        <f t="shared" si="5"/>
        <v>7</v>
      </c>
      <c r="L151" t="s">
        <v>55</v>
      </c>
      <c r="M151" t="s">
        <v>56</v>
      </c>
      <c r="N15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7</v>
      </c>
      <c r="O151" s="13" t="e">
        <f>VLOOKUP(TableOMP[[#This Row],[Label]],TableAvg[],2,FALSE)</f>
        <v>#N/A</v>
      </c>
      <c r="P151" s="13" t="e">
        <f>VLOOKUP(TableOMP[[#This Row],[Label]],TableAvg[],3,FALSE)</f>
        <v>#N/A</v>
      </c>
      <c r="Q151" s="13" t="e">
        <f>TableOMP[[#This Row],[Avg]]-$U$2*TableOMP[[#This Row],[StdDev]]</f>
        <v>#N/A</v>
      </c>
      <c r="R151" s="13" t="e">
        <f>TableOMP[[#This Row],[Avg]]+$U$2*TableOMP[[#This Row],[StdDev]]</f>
        <v>#N/A</v>
      </c>
      <c r="S151" s="13" t="e">
        <f>IF(AND(TableOMP[[#This Row],[total_time]]&gt;=TableOMP[[#This Row],[Low]], TableOMP[[#This Row],[total_time]]&lt;=TableOMP[[#This Row],[High]]),1,0)</f>
        <v>#N/A</v>
      </c>
    </row>
    <row r="152" spans="1:19" x14ac:dyDescent="0.25">
      <c r="A152" t="s">
        <v>15</v>
      </c>
      <c r="B152">
        <v>30000</v>
      </c>
      <c r="C152">
        <v>100</v>
      </c>
      <c r="D152">
        <v>100000</v>
      </c>
      <c r="E152">
        <v>1</v>
      </c>
      <c r="F152">
        <v>6</v>
      </c>
      <c r="G152">
        <v>501.94558599999999</v>
      </c>
      <c r="H152">
        <v>2.3907799999999999</v>
      </c>
      <c r="I152">
        <v>0</v>
      </c>
      <c r="J152">
        <v>0</v>
      </c>
      <c r="K152" t="str">
        <f t="shared" si="5"/>
        <v>7</v>
      </c>
      <c r="L152" t="s">
        <v>55</v>
      </c>
      <c r="M152" t="s">
        <v>56</v>
      </c>
      <c r="N15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6</v>
      </c>
      <c r="O152" s="13" t="e">
        <f>VLOOKUP(TableOMP[[#This Row],[Label]],TableAvg[],2,FALSE)</f>
        <v>#N/A</v>
      </c>
      <c r="P152" s="13" t="e">
        <f>VLOOKUP(TableOMP[[#This Row],[Label]],TableAvg[],3,FALSE)</f>
        <v>#N/A</v>
      </c>
      <c r="Q152" s="13" t="e">
        <f>TableOMP[[#This Row],[Avg]]-$U$2*TableOMP[[#This Row],[StdDev]]</f>
        <v>#N/A</v>
      </c>
      <c r="R152" s="13" t="e">
        <f>TableOMP[[#This Row],[Avg]]+$U$2*TableOMP[[#This Row],[StdDev]]</f>
        <v>#N/A</v>
      </c>
      <c r="S152" s="13" t="e">
        <f>IF(AND(TableOMP[[#This Row],[total_time]]&gt;=TableOMP[[#This Row],[Low]], TableOMP[[#This Row],[total_time]]&lt;=TableOMP[[#This Row],[High]]),1,0)</f>
        <v>#N/A</v>
      </c>
    </row>
    <row r="153" spans="1:19" x14ac:dyDescent="0.25">
      <c r="A153" t="s">
        <v>15</v>
      </c>
      <c r="B153">
        <v>30000</v>
      </c>
      <c r="C153">
        <v>100</v>
      </c>
      <c r="D153">
        <v>100000</v>
      </c>
      <c r="E153">
        <v>1</v>
      </c>
      <c r="F153">
        <v>5</v>
      </c>
      <c r="G153">
        <v>601.944166</v>
      </c>
      <c r="H153">
        <v>2.2110539999999999</v>
      </c>
      <c r="I153">
        <v>0</v>
      </c>
      <c r="J153">
        <v>0</v>
      </c>
      <c r="K153" t="str">
        <f t="shared" si="5"/>
        <v>7</v>
      </c>
      <c r="L153" t="s">
        <v>55</v>
      </c>
      <c r="M153" t="s">
        <v>56</v>
      </c>
      <c r="N15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5</v>
      </c>
      <c r="O153" s="13" t="e">
        <f>VLOOKUP(TableOMP[[#This Row],[Label]],TableAvg[],2,FALSE)</f>
        <v>#N/A</v>
      </c>
      <c r="P153" s="13" t="e">
        <f>VLOOKUP(TableOMP[[#This Row],[Label]],TableAvg[],3,FALSE)</f>
        <v>#N/A</v>
      </c>
      <c r="Q153" s="13" t="e">
        <f>TableOMP[[#This Row],[Avg]]-$U$2*TableOMP[[#This Row],[StdDev]]</f>
        <v>#N/A</v>
      </c>
      <c r="R153" s="13" t="e">
        <f>TableOMP[[#This Row],[Avg]]+$U$2*TableOMP[[#This Row],[StdDev]]</f>
        <v>#N/A</v>
      </c>
      <c r="S153" s="13" t="e">
        <f>IF(AND(TableOMP[[#This Row],[total_time]]&gt;=TableOMP[[#This Row],[Low]], TableOMP[[#This Row],[total_time]]&lt;=TableOMP[[#This Row],[High]]),1,0)</f>
        <v>#N/A</v>
      </c>
    </row>
    <row r="154" spans="1:19" x14ac:dyDescent="0.25">
      <c r="A154" t="s">
        <v>15</v>
      </c>
      <c r="B154">
        <v>30000</v>
      </c>
      <c r="C154">
        <v>100</v>
      </c>
      <c r="D154">
        <v>100000</v>
      </c>
      <c r="E154">
        <v>1</v>
      </c>
      <c r="F154">
        <v>4</v>
      </c>
      <c r="G154">
        <v>752.35891600000002</v>
      </c>
      <c r="H154">
        <v>2.4914990000000001</v>
      </c>
      <c r="I154">
        <v>0</v>
      </c>
      <c r="J154">
        <v>0</v>
      </c>
      <c r="K154" t="str">
        <f t="shared" si="5"/>
        <v>7</v>
      </c>
      <c r="L154" t="s">
        <v>55</v>
      </c>
      <c r="M154" t="s">
        <v>56</v>
      </c>
      <c r="N15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4</v>
      </c>
      <c r="O154" s="13" t="e">
        <f>VLOOKUP(TableOMP[[#This Row],[Label]],TableAvg[],2,FALSE)</f>
        <v>#N/A</v>
      </c>
      <c r="P154" s="13" t="e">
        <f>VLOOKUP(TableOMP[[#This Row],[Label]],TableAvg[],3,FALSE)</f>
        <v>#N/A</v>
      </c>
      <c r="Q154" s="13" t="e">
        <f>TableOMP[[#This Row],[Avg]]-$U$2*TableOMP[[#This Row],[StdDev]]</f>
        <v>#N/A</v>
      </c>
      <c r="R154" s="13" t="e">
        <f>TableOMP[[#This Row],[Avg]]+$U$2*TableOMP[[#This Row],[StdDev]]</f>
        <v>#N/A</v>
      </c>
      <c r="S154" s="13" t="e">
        <f>IF(AND(TableOMP[[#This Row],[total_time]]&gt;=TableOMP[[#This Row],[Low]], TableOMP[[#This Row],[total_time]]&lt;=TableOMP[[#This Row],[High]]),1,0)</f>
        <v>#N/A</v>
      </c>
    </row>
    <row r="155" spans="1:19" x14ac:dyDescent="0.25">
      <c r="A155" t="s">
        <v>15</v>
      </c>
      <c r="B155">
        <v>30000</v>
      </c>
      <c r="C155">
        <v>100</v>
      </c>
      <c r="D155">
        <v>100000</v>
      </c>
      <c r="E155">
        <v>1</v>
      </c>
      <c r="F155">
        <v>3</v>
      </c>
      <c r="G155">
        <v>1002.064711</v>
      </c>
      <c r="H155">
        <v>2.2671839999999999</v>
      </c>
      <c r="I155">
        <v>0</v>
      </c>
      <c r="J155">
        <v>0</v>
      </c>
      <c r="K155" t="str">
        <f t="shared" si="5"/>
        <v>7</v>
      </c>
      <c r="L155" t="s">
        <v>55</v>
      </c>
      <c r="M155" t="s">
        <v>56</v>
      </c>
      <c r="N15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3</v>
      </c>
      <c r="O155" s="13" t="e">
        <f>VLOOKUP(TableOMP[[#This Row],[Label]],TableAvg[],2,FALSE)</f>
        <v>#N/A</v>
      </c>
      <c r="P155" s="13" t="e">
        <f>VLOOKUP(TableOMP[[#This Row],[Label]],TableAvg[],3,FALSE)</f>
        <v>#N/A</v>
      </c>
      <c r="Q155" s="13" t="e">
        <f>TableOMP[[#This Row],[Avg]]-$U$2*TableOMP[[#This Row],[StdDev]]</f>
        <v>#N/A</v>
      </c>
      <c r="R155" s="13" t="e">
        <f>TableOMP[[#This Row],[Avg]]+$U$2*TableOMP[[#This Row],[StdDev]]</f>
        <v>#N/A</v>
      </c>
      <c r="S155" s="13" t="e">
        <f>IF(AND(TableOMP[[#This Row],[total_time]]&gt;=TableOMP[[#This Row],[Low]], TableOMP[[#This Row],[total_time]]&lt;=TableOMP[[#This Row],[High]]),1,0)</f>
        <v>#N/A</v>
      </c>
    </row>
    <row r="156" spans="1:19" x14ac:dyDescent="0.25">
      <c r="A156" t="s">
        <v>15</v>
      </c>
      <c r="B156">
        <v>30000</v>
      </c>
      <c r="C156">
        <v>100</v>
      </c>
      <c r="D156">
        <v>100000</v>
      </c>
      <c r="E156">
        <v>1</v>
      </c>
      <c r="F156">
        <v>2</v>
      </c>
      <c r="G156">
        <v>1502.172679</v>
      </c>
      <c r="H156">
        <v>2.3279450000000002</v>
      </c>
      <c r="I156">
        <v>0</v>
      </c>
      <c r="J156">
        <v>0</v>
      </c>
      <c r="K156" t="str">
        <f t="shared" si="5"/>
        <v>7</v>
      </c>
      <c r="L156" t="s">
        <v>55</v>
      </c>
      <c r="M156" t="s">
        <v>56</v>
      </c>
      <c r="N15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2</v>
      </c>
      <c r="O156" s="13" t="e">
        <f>VLOOKUP(TableOMP[[#This Row],[Label]],TableAvg[],2,FALSE)</f>
        <v>#N/A</v>
      </c>
      <c r="P156" s="13" t="e">
        <f>VLOOKUP(TableOMP[[#This Row],[Label]],TableAvg[],3,FALSE)</f>
        <v>#N/A</v>
      </c>
      <c r="Q156" s="13" t="e">
        <f>TableOMP[[#This Row],[Avg]]-$U$2*TableOMP[[#This Row],[StdDev]]</f>
        <v>#N/A</v>
      </c>
      <c r="R156" s="13" t="e">
        <f>TableOMP[[#This Row],[Avg]]+$U$2*TableOMP[[#This Row],[StdDev]]</f>
        <v>#N/A</v>
      </c>
      <c r="S156" s="13" t="e">
        <f>IF(AND(TableOMP[[#This Row],[total_time]]&gt;=TableOMP[[#This Row],[Low]], TableOMP[[#This Row],[total_time]]&lt;=TableOMP[[#This Row],[High]]),1,0)</f>
        <v>#N/A</v>
      </c>
    </row>
    <row r="157" spans="1:19" x14ac:dyDescent="0.25">
      <c r="A157" t="s">
        <v>15</v>
      </c>
      <c r="B157">
        <v>10000</v>
      </c>
      <c r="C157">
        <v>100</v>
      </c>
      <c r="D157">
        <v>100000</v>
      </c>
      <c r="E157">
        <v>1</v>
      </c>
      <c r="F157">
        <v>12</v>
      </c>
      <c r="G157">
        <v>29.16508</v>
      </c>
      <c r="H157">
        <v>0.42111900000000002</v>
      </c>
      <c r="I157">
        <v>0</v>
      </c>
      <c r="J157">
        <v>0</v>
      </c>
      <c r="K157" t="str">
        <f>MID(M157,22,1)</f>
        <v>0</v>
      </c>
      <c r="L157" t="s">
        <v>57</v>
      </c>
      <c r="M157" t="s">
        <v>58</v>
      </c>
      <c r="N15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157" s="13">
        <f>VLOOKUP(TableOMP[[#This Row],[Label]],TableAvg[],2,FALSE)</f>
        <v>252.89327399999999</v>
      </c>
      <c r="P157" s="13">
        <f>VLOOKUP(TableOMP[[#This Row],[Label]],TableAvg[],3,FALSE)</f>
        <v>0</v>
      </c>
      <c r="Q157" s="13">
        <f>TableOMP[[#This Row],[Avg]]-$U$2*TableOMP[[#This Row],[StdDev]]</f>
        <v>252.89327399999999</v>
      </c>
      <c r="R157" s="13">
        <f>TableOMP[[#This Row],[Avg]]+$U$2*TableOMP[[#This Row],[StdDev]]</f>
        <v>252.89327399999999</v>
      </c>
      <c r="S157" s="13">
        <f>IF(AND(TableOMP[[#This Row],[total_time]]&gt;=TableOMP[[#This Row],[Low]], TableOMP[[#This Row],[total_time]]&lt;=TableOMP[[#This Row],[High]]),1,0)</f>
        <v>0</v>
      </c>
    </row>
    <row r="158" spans="1:19" x14ac:dyDescent="0.25">
      <c r="A158" t="s">
        <v>15</v>
      </c>
      <c r="B158">
        <v>10000</v>
      </c>
      <c r="C158">
        <v>100</v>
      </c>
      <c r="D158">
        <v>100000</v>
      </c>
      <c r="E158">
        <v>1</v>
      </c>
      <c r="F158">
        <v>11</v>
      </c>
      <c r="G158">
        <v>31.414173999999999</v>
      </c>
      <c r="H158">
        <v>0.133608</v>
      </c>
      <c r="I158">
        <v>0</v>
      </c>
      <c r="J158">
        <v>0</v>
      </c>
      <c r="K158" t="str">
        <f t="shared" ref="K158:K189" si="6">MID(M158,22,1)</f>
        <v>0</v>
      </c>
      <c r="L158" t="s">
        <v>57</v>
      </c>
      <c r="M158" t="s">
        <v>58</v>
      </c>
      <c r="N15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158" s="13">
        <f>VLOOKUP(TableOMP[[#This Row],[Label]],TableAvg[],2,FALSE)</f>
        <v>275.140919</v>
      </c>
      <c r="P158" s="13">
        <f>VLOOKUP(TableOMP[[#This Row],[Label]],TableAvg[],3,FALSE)</f>
        <v>0</v>
      </c>
      <c r="Q158" s="13">
        <f>TableOMP[[#This Row],[Avg]]-$U$2*TableOMP[[#This Row],[StdDev]]</f>
        <v>275.140919</v>
      </c>
      <c r="R158" s="13">
        <f>TableOMP[[#This Row],[Avg]]+$U$2*TableOMP[[#This Row],[StdDev]]</f>
        <v>275.140919</v>
      </c>
      <c r="S158" s="13">
        <f>IF(AND(TableOMP[[#This Row],[total_time]]&gt;=TableOMP[[#This Row],[Low]], TableOMP[[#This Row],[total_time]]&lt;=TableOMP[[#This Row],[High]]),1,0)</f>
        <v>0</v>
      </c>
    </row>
    <row r="159" spans="1:19" x14ac:dyDescent="0.25">
      <c r="A159" t="s">
        <v>15</v>
      </c>
      <c r="B159">
        <v>10000</v>
      </c>
      <c r="C159">
        <v>100</v>
      </c>
      <c r="D159">
        <v>100000</v>
      </c>
      <c r="E159">
        <v>1</v>
      </c>
      <c r="F159">
        <v>10</v>
      </c>
      <c r="G159">
        <v>34.456921000000001</v>
      </c>
      <c r="H159">
        <v>0.13459699999999999</v>
      </c>
      <c r="I159">
        <v>0</v>
      </c>
      <c r="J159">
        <v>0</v>
      </c>
      <c r="K159" t="str">
        <f t="shared" si="6"/>
        <v>0</v>
      </c>
      <c r="L159" t="s">
        <v>57</v>
      </c>
      <c r="M159" t="s">
        <v>58</v>
      </c>
      <c r="N15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159" s="13">
        <f>VLOOKUP(TableOMP[[#This Row],[Label]],TableAvg[],2,FALSE)</f>
        <v>302.41676000000001</v>
      </c>
      <c r="P159" s="13">
        <f>VLOOKUP(TableOMP[[#This Row],[Label]],TableAvg[],3,FALSE)</f>
        <v>0</v>
      </c>
      <c r="Q159" s="13">
        <f>TableOMP[[#This Row],[Avg]]-$U$2*TableOMP[[#This Row],[StdDev]]</f>
        <v>302.41676000000001</v>
      </c>
      <c r="R159" s="13">
        <f>TableOMP[[#This Row],[Avg]]+$U$2*TableOMP[[#This Row],[StdDev]]</f>
        <v>302.41676000000001</v>
      </c>
      <c r="S159" s="13">
        <f>IF(AND(TableOMP[[#This Row],[total_time]]&gt;=TableOMP[[#This Row],[Low]], TableOMP[[#This Row],[total_time]]&lt;=TableOMP[[#This Row],[High]]),1,0)</f>
        <v>0</v>
      </c>
    </row>
    <row r="160" spans="1:19" x14ac:dyDescent="0.25">
      <c r="A160" t="s">
        <v>15</v>
      </c>
      <c r="B160">
        <v>10000</v>
      </c>
      <c r="C160">
        <v>100</v>
      </c>
      <c r="D160">
        <v>100000</v>
      </c>
      <c r="E160">
        <v>1</v>
      </c>
      <c r="F160">
        <v>9</v>
      </c>
      <c r="G160">
        <v>38.374780999999999</v>
      </c>
      <c r="H160">
        <v>0.38732899999999998</v>
      </c>
      <c r="I160">
        <v>0</v>
      </c>
      <c r="J160">
        <v>0</v>
      </c>
      <c r="K160" t="str">
        <f t="shared" si="6"/>
        <v>0</v>
      </c>
      <c r="L160" t="s">
        <v>57</v>
      </c>
      <c r="M160" t="s">
        <v>58</v>
      </c>
      <c r="N16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160" s="13">
        <f>VLOOKUP(TableOMP[[#This Row],[Label]],TableAvg[],2,FALSE)</f>
        <v>335.67195600000002</v>
      </c>
      <c r="P160" s="13">
        <f>VLOOKUP(TableOMP[[#This Row],[Label]],TableAvg[],3,FALSE)</f>
        <v>0</v>
      </c>
      <c r="Q160" s="13">
        <f>TableOMP[[#This Row],[Avg]]-$U$2*TableOMP[[#This Row],[StdDev]]</f>
        <v>335.67195600000002</v>
      </c>
      <c r="R160" s="13">
        <f>TableOMP[[#This Row],[Avg]]+$U$2*TableOMP[[#This Row],[StdDev]]</f>
        <v>335.67195600000002</v>
      </c>
      <c r="S160" s="13">
        <f>IF(AND(TableOMP[[#This Row],[total_time]]&gt;=TableOMP[[#This Row],[Low]], TableOMP[[#This Row],[total_time]]&lt;=TableOMP[[#This Row],[High]]),1,0)</f>
        <v>0</v>
      </c>
    </row>
    <row r="161" spans="1:19" x14ac:dyDescent="0.25">
      <c r="A161" t="s">
        <v>15</v>
      </c>
      <c r="B161">
        <v>10000</v>
      </c>
      <c r="C161">
        <v>100</v>
      </c>
      <c r="D161">
        <v>100000</v>
      </c>
      <c r="E161">
        <v>1</v>
      </c>
      <c r="F161">
        <v>8</v>
      </c>
      <c r="G161">
        <v>42.950484000000003</v>
      </c>
      <c r="H161">
        <v>0.39412199999999997</v>
      </c>
      <c r="I161">
        <v>0</v>
      </c>
      <c r="J161">
        <v>0</v>
      </c>
      <c r="K161" t="str">
        <f t="shared" si="6"/>
        <v>0</v>
      </c>
      <c r="L161" t="s">
        <v>57</v>
      </c>
      <c r="M161" t="s">
        <v>58</v>
      </c>
      <c r="N16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161" s="13">
        <f>VLOOKUP(TableOMP[[#This Row],[Label]],TableAvg[],2,FALSE)</f>
        <v>377.00523399999997</v>
      </c>
      <c r="P161" s="13">
        <f>VLOOKUP(TableOMP[[#This Row],[Label]],TableAvg[],3,FALSE)</f>
        <v>0</v>
      </c>
      <c r="Q161" s="13">
        <f>TableOMP[[#This Row],[Avg]]-$U$2*TableOMP[[#This Row],[StdDev]]</f>
        <v>377.00523399999997</v>
      </c>
      <c r="R161" s="13">
        <f>TableOMP[[#This Row],[Avg]]+$U$2*TableOMP[[#This Row],[StdDev]]</f>
        <v>377.00523399999997</v>
      </c>
      <c r="S161" s="13">
        <f>IF(AND(TableOMP[[#This Row],[total_time]]&gt;=TableOMP[[#This Row],[Low]], TableOMP[[#This Row],[total_time]]&lt;=TableOMP[[#This Row],[High]]),1,0)</f>
        <v>0</v>
      </c>
    </row>
    <row r="162" spans="1:19" x14ac:dyDescent="0.25">
      <c r="A162" t="s">
        <v>15</v>
      </c>
      <c r="B162">
        <v>10000</v>
      </c>
      <c r="C162">
        <v>100</v>
      </c>
      <c r="D162">
        <v>100000</v>
      </c>
      <c r="E162">
        <v>1</v>
      </c>
      <c r="F162">
        <v>7</v>
      </c>
      <c r="G162">
        <v>48.857899000000003</v>
      </c>
      <c r="H162">
        <v>0.37917499999999998</v>
      </c>
      <c r="I162">
        <v>0</v>
      </c>
      <c r="J162">
        <v>0</v>
      </c>
      <c r="K162" t="str">
        <f t="shared" si="6"/>
        <v>0</v>
      </c>
      <c r="L162" t="s">
        <v>57</v>
      </c>
      <c r="M162" t="s">
        <v>58</v>
      </c>
      <c r="N16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162" s="13">
        <f>VLOOKUP(TableOMP[[#This Row],[Label]],TableAvg[],2,FALSE)</f>
        <v>430.38827600000002</v>
      </c>
      <c r="P162" s="13">
        <f>VLOOKUP(TableOMP[[#This Row],[Label]],TableAvg[],3,FALSE)</f>
        <v>0</v>
      </c>
      <c r="Q162" s="13">
        <f>TableOMP[[#This Row],[Avg]]-$U$2*TableOMP[[#This Row],[StdDev]]</f>
        <v>430.38827600000002</v>
      </c>
      <c r="R162" s="13">
        <f>TableOMP[[#This Row],[Avg]]+$U$2*TableOMP[[#This Row],[StdDev]]</f>
        <v>430.38827600000002</v>
      </c>
      <c r="S162" s="13">
        <f>IF(AND(TableOMP[[#This Row],[total_time]]&gt;=TableOMP[[#This Row],[Low]], TableOMP[[#This Row],[total_time]]&lt;=TableOMP[[#This Row],[High]]),1,0)</f>
        <v>0</v>
      </c>
    </row>
    <row r="163" spans="1:19" x14ac:dyDescent="0.25">
      <c r="A163" t="s">
        <v>15</v>
      </c>
      <c r="B163">
        <v>10000</v>
      </c>
      <c r="C163">
        <v>100</v>
      </c>
      <c r="D163">
        <v>100000</v>
      </c>
      <c r="E163">
        <v>1</v>
      </c>
      <c r="F163">
        <v>6</v>
      </c>
      <c r="G163">
        <v>56.752600000000001</v>
      </c>
      <c r="H163">
        <v>0.37607600000000002</v>
      </c>
      <c r="I163">
        <v>0</v>
      </c>
      <c r="J163">
        <v>0</v>
      </c>
      <c r="K163" t="str">
        <f t="shared" si="6"/>
        <v>0</v>
      </c>
      <c r="L163" t="s">
        <v>57</v>
      </c>
      <c r="M163" t="s">
        <v>58</v>
      </c>
      <c r="N16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163" s="13">
        <f>VLOOKUP(TableOMP[[#This Row],[Label]],TableAvg[],2,FALSE)</f>
        <v>501.94558599999999</v>
      </c>
      <c r="P163" s="13">
        <f>VLOOKUP(TableOMP[[#This Row],[Label]],TableAvg[],3,FALSE)</f>
        <v>0</v>
      </c>
      <c r="Q163" s="13">
        <f>TableOMP[[#This Row],[Avg]]-$U$2*TableOMP[[#This Row],[StdDev]]</f>
        <v>501.94558599999999</v>
      </c>
      <c r="R163" s="13">
        <f>TableOMP[[#This Row],[Avg]]+$U$2*TableOMP[[#This Row],[StdDev]]</f>
        <v>501.94558599999999</v>
      </c>
      <c r="S163" s="13">
        <f>IF(AND(TableOMP[[#This Row],[total_time]]&gt;=TableOMP[[#This Row],[Low]], TableOMP[[#This Row],[total_time]]&lt;=TableOMP[[#This Row],[High]]),1,0)</f>
        <v>0</v>
      </c>
    </row>
    <row r="164" spans="1:19" x14ac:dyDescent="0.25">
      <c r="A164" t="s">
        <v>15</v>
      </c>
      <c r="B164">
        <v>10000</v>
      </c>
      <c r="C164">
        <v>100</v>
      </c>
      <c r="D164">
        <v>100000</v>
      </c>
      <c r="E164">
        <v>1</v>
      </c>
      <c r="F164">
        <v>5</v>
      </c>
      <c r="G164">
        <v>67.742424</v>
      </c>
      <c r="H164">
        <v>0.34840700000000002</v>
      </c>
      <c r="I164">
        <v>0</v>
      </c>
      <c r="J164">
        <v>0</v>
      </c>
      <c r="K164" t="str">
        <f t="shared" si="6"/>
        <v>0</v>
      </c>
      <c r="L164" t="s">
        <v>57</v>
      </c>
      <c r="M164" t="s">
        <v>58</v>
      </c>
      <c r="N16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164" s="13">
        <f>VLOOKUP(TableOMP[[#This Row],[Label]],TableAvg[],2,FALSE)</f>
        <v>601.944166</v>
      </c>
      <c r="P164" s="13">
        <f>VLOOKUP(TableOMP[[#This Row],[Label]],TableAvg[],3,FALSE)</f>
        <v>0</v>
      </c>
      <c r="Q164" s="13">
        <f>TableOMP[[#This Row],[Avg]]-$U$2*TableOMP[[#This Row],[StdDev]]</f>
        <v>601.944166</v>
      </c>
      <c r="R164" s="13">
        <f>TableOMP[[#This Row],[Avg]]+$U$2*TableOMP[[#This Row],[StdDev]]</f>
        <v>601.944166</v>
      </c>
      <c r="S164" s="13">
        <f>IF(AND(TableOMP[[#This Row],[total_time]]&gt;=TableOMP[[#This Row],[Low]], TableOMP[[#This Row],[total_time]]&lt;=TableOMP[[#This Row],[High]]),1,0)</f>
        <v>0</v>
      </c>
    </row>
    <row r="165" spans="1:19" x14ac:dyDescent="0.25">
      <c r="A165" t="s">
        <v>15</v>
      </c>
      <c r="B165">
        <v>10000</v>
      </c>
      <c r="C165">
        <v>100</v>
      </c>
      <c r="D165">
        <v>100000</v>
      </c>
      <c r="E165">
        <v>1</v>
      </c>
      <c r="F165">
        <v>4</v>
      </c>
      <c r="G165">
        <v>84.341515999999999</v>
      </c>
      <c r="H165">
        <v>0.351516</v>
      </c>
      <c r="I165">
        <v>0</v>
      </c>
      <c r="J165">
        <v>0</v>
      </c>
      <c r="K165" t="str">
        <f t="shared" si="6"/>
        <v>0</v>
      </c>
      <c r="L165" t="s">
        <v>57</v>
      </c>
      <c r="M165" t="s">
        <v>58</v>
      </c>
      <c r="N16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165" s="13">
        <f>VLOOKUP(TableOMP[[#This Row],[Label]],TableAvg[],2,FALSE)</f>
        <v>752.35891600000002</v>
      </c>
      <c r="P165" s="13">
        <f>VLOOKUP(TableOMP[[#This Row],[Label]],TableAvg[],3,FALSE)</f>
        <v>0</v>
      </c>
      <c r="Q165" s="13">
        <f>TableOMP[[#This Row],[Avg]]-$U$2*TableOMP[[#This Row],[StdDev]]</f>
        <v>752.35891600000002</v>
      </c>
      <c r="R165" s="13">
        <f>TableOMP[[#This Row],[Avg]]+$U$2*TableOMP[[#This Row],[StdDev]]</f>
        <v>752.35891600000002</v>
      </c>
      <c r="S165" s="13">
        <f>IF(AND(TableOMP[[#This Row],[total_time]]&gt;=TableOMP[[#This Row],[Low]], TableOMP[[#This Row],[total_time]]&lt;=TableOMP[[#This Row],[High]]),1,0)</f>
        <v>0</v>
      </c>
    </row>
    <row r="166" spans="1:19" x14ac:dyDescent="0.25">
      <c r="A166" t="s">
        <v>15</v>
      </c>
      <c r="B166">
        <v>10000</v>
      </c>
      <c r="C166">
        <v>100</v>
      </c>
      <c r="D166">
        <v>100000</v>
      </c>
      <c r="E166">
        <v>1</v>
      </c>
      <c r="F166">
        <v>3</v>
      </c>
      <c r="G166">
        <v>112.05744</v>
      </c>
      <c r="H166">
        <v>0.44059399999999999</v>
      </c>
      <c r="I166">
        <v>0</v>
      </c>
      <c r="J166">
        <v>0</v>
      </c>
      <c r="K166" t="str">
        <f t="shared" si="6"/>
        <v>0</v>
      </c>
      <c r="L166" t="s">
        <v>57</v>
      </c>
      <c r="M166" t="s">
        <v>58</v>
      </c>
      <c r="N16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166" s="13">
        <f>VLOOKUP(TableOMP[[#This Row],[Label]],TableAvg[],2,FALSE)</f>
        <v>1002.064711</v>
      </c>
      <c r="P166" s="13">
        <f>VLOOKUP(TableOMP[[#This Row],[Label]],TableAvg[],3,FALSE)</f>
        <v>0</v>
      </c>
      <c r="Q166" s="13">
        <f>TableOMP[[#This Row],[Avg]]-$U$2*TableOMP[[#This Row],[StdDev]]</f>
        <v>1002.064711</v>
      </c>
      <c r="R166" s="13">
        <f>TableOMP[[#This Row],[Avg]]+$U$2*TableOMP[[#This Row],[StdDev]]</f>
        <v>1002.064711</v>
      </c>
      <c r="S166" s="13">
        <f>IF(AND(TableOMP[[#This Row],[total_time]]&gt;=TableOMP[[#This Row],[Low]], TableOMP[[#This Row],[total_time]]&lt;=TableOMP[[#This Row],[High]]),1,0)</f>
        <v>0</v>
      </c>
    </row>
    <row r="167" spans="1:19" x14ac:dyDescent="0.25">
      <c r="A167" t="s">
        <v>15</v>
      </c>
      <c r="B167">
        <v>10000</v>
      </c>
      <c r="C167">
        <v>100</v>
      </c>
      <c r="D167">
        <v>100000</v>
      </c>
      <c r="E167">
        <v>1</v>
      </c>
      <c r="F167">
        <v>2</v>
      </c>
      <c r="G167">
        <v>167.24410700000001</v>
      </c>
      <c r="H167">
        <v>0.366539</v>
      </c>
      <c r="I167">
        <v>0</v>
      </c>
      <c r="J167">
        <v>0</v>
      </c>
      <c r="K167" t="str">
        <f t="shared" si="6"/>
        <v>0</v>
      </c>
      <c r="L167" t="s">
        <v>57</v>
      </c>
      <c r="M167" t="s">
        <v>58</v>
      </c>
      <c r="N16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167" s="13">
        <f>VLOOKUP(TableOMP[[#This Row],[Label]],TableAvg[],2,FALSE)</f>
        <v>1502.172679</v>
      </c>
      <c r="P167" s="13">
        <f>VLOOKUP(TableOMP[[#This Row],[Label]],TableAvg[],3,FALSE)</f>
        <v>0</v>
      </c>
      <c r="Q167" s="13">
        <f>TableOMP[[#This Row],[Avg]]-$U$2*TableOMP[[#This Row],[StdDev]]</f>
        <v>1502.172679</v>
      </c>
      <c r="R167" s="13">
        <f>TableOMP[[#This Row],[Avg]]+$U$2*TableOMP[[#This Row],[StdDev]]</f>
        <v>1502.172679</v>
      </c>
      <c r="S167" s="13">
        <f>IF(AND(TableOMP[[#This Row],[total_time]]&gt;=TableOMP[[#This Row],[Low]], TableOMP[[#This Row],[total_time]]&lt;=TableOMP[[#This Row],[High]]),1,0)</f>
        <v>0</v>
      </c>
    </row>
    <row r="168" spans="1:19" x14ac:dyDescent="0.25">
      <c r="A168" t="s">
        <v>15</v>
      </c>
      <c r="B168">
        <v>10000</v>
      </c>
      <c r="C168">
        <v>100</v>
      </c>
      <c r="D168">
        <v>100000</v>
      </c>
      <c r="E168">
        <v>1</v>
      </c>
      <c r="F168">
        <v>1</v>
      </c>
      <c r="G168">
        <v>333.16332799999998</v>
      </c>
      <c r="H168">
        <v>0.42109999999999997</v>
      </c>
      <c r="I168">
        <v>0</v>
      </c>
      <c r="J168">
        <v>0</v>
      </c>
      <c r="K168" t="str">
        <f t="shared" si="6"/>
        <v>0</v>
      </c>
      <c r="L168" t="s">
        <v>57</v>
      </c>
      <c r="M168" t="s">
        <v>58</v>
      </c>
      <c r="N16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168" s="13">
        <f>VLOOKUP(TableOMP[[#This Row],[Label]],TableAvg[],2,FALSE)</f>
        <v>0</v>
      </c>
      <c r="P168" s="13">
        <f>VLOOKUP(TableOMP[[#This Row],[Label]],TableAvg[],3,FALSE)</f>
        <v>0</v>
      </c>
      <c r="Q168" s="13">
        <f>TableOMP[[#This Row],[Avg]]-$U$2*TableOMP[[#This Row],[StdDev]]</f>
        <v>0</v>
      </c>
      <c r="R168" s="13">
        <f>TableOMP[[#This Row],[Avg]]+$U$2*TableOMP[[#This Row],[StdDev]]</f>
        <v>0</v>
      </c>
      <c r="S168" s="13">
        <f>IF(AND(TableOMP[[#This Row],[total_time]]&gt;=TableOMP[[#This Row],[Low]], TableOMP[[#This Row],[total_time]]&lt;=TableOMP[[#This Row],[High]]),1,0)</f>
        <v>0</v>
      </c>
    </row>
    <row r="169" spans="1:19" x14ac:dyDescent="0.25">
      <c r="A169" t="s">
        <v>15</v>
      </c>
      <c r="B169">
        <v>10000</v>
      </c>
      <c r="C169">
        <v>100</v>
      </c>
      <c r="D169">
        <v>100000</v>
      </c>
      <c r="E169">
        <v>1</v>
      </c>
      <c r="F169">
        <v>12</v>
      </c>
      <c r="G169">
        <v>29.165414999999999</v>
      </c>
      <c r="H169">
        <v>0.38245899999999999</v>
      </c>
      <c r="I169">
        <v>0</v>
      </c>
      <c r="J169">
        <v>0</v>
      </c>
      <c r="K169" t="str">
        <f t="shared" si="6"/>
        <v>0</v>
      </c>
      <c r="L169" t="s">
        <v>57</v>
      </c>
      <c r="M169" t="s">
        <v>58</v>
      </c>
      <c r="N16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169" s="13">
        <f>VLOOKUP(TableOMP[[#This Row],[Label]],TableAvg[],2,FALSE)</f>
        <v>252.89327399999999</v>
      </c>
      <c r="P169" s="13">
        <f>VLOOKUP(TableOMP[[#This Row],[Label]],TableAvg[],3,FALSE)</f>
        <v>0</v>
      </c>
      <c r="Q169" s="13">
        <f>TableOMP[[#This Row],[Avg]]-$U$2*TableOMP[[#This Row],[StdDev]]</f>
        <v>252.89327399999999</v>
      </c>
      <c r="R169" s="13">
        <f>TableOMP[[#This Row],[Avg]]+$U$2*TableOMP[[#This Row],[StdDev]]</f>
        <v>252.89327399999999</v>
      </c>
      <c r="S169" s="13">
        <f>IF(AND(TableOMP[[#This Row],[total_time]]&gt;=TableOMP[[#This Row],[Low]], TableOMP[[#This Row],[total_time]]&lt;=TableOMP[[#This Row],[High]]),1,0)</f>
        <v>0</v>
      </c>
    </row>
    <row r="170" spans="1:19" x14ac:dyDescent="0.25">
      <c r="A170" t="s">
        <v>15</v>
      </c>
      <c r="B170">
        <v>10000</v>
      </c>
      <c r="C170">
        <v>100</v>
      </c>
      <c r="D170">
        <v>100000</v>
      </c>
      <c r="E170">
        <v>1</v>
      </c>
      <c r="F170">
        <v>11</v>
      </c>
      <c r="G170">
        <v>31.424854</v>
      </c>
      <c r="H170">
        <v>0.13108900000000001</v>
      </c>
      <c r="I170">
        <v>0</v>
      </c>
      <c r="J170">
        <v>0</v>
      </c>
      <c r="K170" t="str">
        <f t="shared" si="6"/>
        <v>0</v>
      </c>
      <c r="L170" t="s">
        <v>57</v>
      </c>
      <c r="M170" t="s">
        <v>58</v>
      </c>
      <c r="N17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170" s="13">
        <f>VLOOKUP(TableOMP[[#This Row],[Label]],TableAvg[],2,FALSE)</f>
        <v>275.140919</v>
      </c>
      <c r="P170" s="13">
        <f>VLOOKUP(TableOMP[[#This Row],[Label]],TableAvg[],3,FALSE)</f>
        <v>0</v>
      </c>
      <c r="Q170" s="13">
        <f>TableOMP[[#This Row],[Avg]]-$U$2*TableOMP[[#This Row],[StdDev]]</f>
        <v>275.140919</v>
      </c>
      <c r="R170" s="13">
        <f>TableOMP[[#This Row],[Avg]]+$U$2*TableOMP[[#This Row],[StdDev]]</f>
        <v>275.140919</v>
      </c>
      <c r="S170" s="13">
        <f>IF(AND(TableOMP[[#This Row],[total_time]]&gt;=TableOMP[[#This Row],[Low]], TableOMP[[#This Row],[total_time]]&lt;=TableOMP[[#This Row],[High]]),1,0)</f>
        <v>0</v>
      </c>
    </row>
    <row r="171" spans="1:19" x14ac:dyDescent="0.25">
      <c r="A171" t="s">
        <v>15</v>
      </c>
      <c r="B171">
        <v>10000</v>
      </c>
      <c r="C171">
        <v>100</v>
      </c>
      <c r="D171">
        <v>100000</v>
      </c>
      <c r="E171">
        <v>1</v>
      </c>
      <c r="F171">
        <v>10</v>
      </c>
      <c r="G171">
        <v>34.666221999999998</v>
      </c>
      <c r="H171">
        <v>0.39624900000000002</v>
      </c>
      <c r="I171">
        <v>0</v>
      </c>
      <c r="J171">
        <v>0</v>
      </c>
      <c r="K171" t="str">
        <f t="shared" si="6"/>
        <v>0</v>
      </c>
      <c r="L171" t="s">
        <v>57</v>
      </c>
      <c r="M171" t="s">
        <v>58</v>
      </c>
      <c r="N17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171" s="13">
        <f>VLOOKUP(TableOMP[[#This Row],[Label]],TableAvg[],2,FALSE)</f>
        <v>302.41676000000001</v>
      </c>
      <c r="P171" s="13">
        <f>VLOOKUP(TableOMP[[#This Row],[Label]],TableAvg[],3,FALSE)</f>
        <v>0</v>
      </c>
      <c r="Q171" s="13">
        <f>TableOMP[[#This Row],[Avg]]-$U$2*TableOMP[[#This Row],[StdDev]]</f>
        <v>302.41676000000001</v>
      </c>
      <c r="R171" s="13">
        <f>TableOMP[[#This Row],[Avg]]+$U$2*TableOMP[[#This Row],[StdDev]]</f>
        <v>302.41676000000001</v>
      </c>
      <c r="S171" s="13">
        <f>IF(AND(TableOMP[[#This Row],[total_time]]&gt;=TableOMP[[#This Row],[Low]], TableOMP[[#This Row],[total_time]]&lt;=TableOMP[[#This Row],[High]]),1,0)</f>
        <v>0</v>
      </c>
    </row>
    <row r="172" spans="1:19" x14ac:dyDescent="0.25">
      <c r="A172" t="s">
        <v>15</v>
      </c>
      <c r="B172">
        <v>10000</v>
      </c>
      <c r="C172">
        <v>100</v>
      </c>
      <c r="D172">
        <v>100000</v>
      </c>
      <c r="E172">
        <v>1</v>
      </c>
      <c r="F172">
        <v>9</v>
      </c>
      <c r="G172">
        <v>38.314704999999996</v>
      </c>
      <c r="H172">
        <v>0.37147000000000002</v>
      </c>
      <c r="I172">
        <v>0</v>
      </c>
      <c r="J172">
        <v>0</v>
      </c>
      <c r="K172" t="str">
        <f t="shared" si="6"/>
        <v>0</v>
      </c>
      <c r="L172" t="s">
        <v>57</v>
      </c>
      <c r="M172" t="s">
        <v>58</v>
      </c>
      <c r="N17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172" s="13">
        <f>VLOOKUP(TableOMP[[#This Row],[Label]],TableAvg[],2,FALSE)</f>
        <v>335.67195600000002</v>
      </c>
      <c r="P172" s="13">
        <f>VLOOKUP(TableOMP[[#This Row],[Label]],TableAvg[],3,FALSE)</f>
        <v>0</v>
      </c>
      <c r="Q172" s="13">
        <f>TableOMP[[#This Row],[Avg]]-$U$2*TableOMP[[#This Row],[StdDev]]</f>
        <v>335.67195600000002</v>
      </c>
      <c r="R172" s="13">
        <f>TableOMP[[#This Row],[Avg]]+$U$2*TableOMP[[#This Row],[StdDev]]</f>
        <v>335.67195600000002</v>
      </c>
      <c r="S172" s="13">
        <f>IF(AND(TableOMP[[#This Row],[total_time]]&gt;=TableOMP[[#This Row],[Low]], TableOMP[[#This Row],[total_time]]&lt;=TableOMP[[#This Row],[High]]),1,0)</f>
        <v>0</v>
      </c>
    </row>
    <row r="173" spans="1:19" x14ac:dyDescent="0.25">
      <c r="A173" t="s">
        <v>15</v>
      </c>
      <c r="B173">
        <v>10000</v>
      </c>
      <c r="C173">
        <v>100</v>
      </c>
      <c r="D173">
        <v>100000</v>
      </c>
      <c r="E173">
        <v>1</v>
      </c>
      <c r="F173">
        <v>8</v>
      </c>
      <c r="G173">
        <v>42.920073000000002</v>
      </c>
      <c r="H173">
        <v>0.36678699999999997</v>
      </c>
      <c r="I173">
        <v>0</v>
      </c>
      <c r="J173">
        <v>0</v>
      </c>
      <c r="K173" t="str">
        <f t="shared" si="6"/>
        <v>0</v>
      </c>
      <c r="L173" t="s">
        <v>57</v>
      </c>
      <c r="M173" t="s">
        <v>58</v>
      </c>
      <c r="N17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173" s="13">
        <f>VLOOKUP(TableOMP[[#This Row],[Label]],TableAvg[],2,FALSE)</f>
        <v>377.00523399999997</v>
      </c>
      <c r="P173" s="13">
        <f>VLOOKUP(TableOMP[[#This Row],[Label]],TableAvg[],3,FALSE)</f>
        <v>0</v>
      </c>
      <c r="Q173" s="13">
        <f>TableOMP[[#This Row],[Avg]]-$U$2*TableOMP[[#This Row],[StdDev]]</f>
        <v>377.00523399999997</v>
      </c>
      <c r="R173" s="13">
        <f>TableOMP[[#This Row],[Avg]]+$U$2*TableOMP[[#This Row],[StdDev]]</f>
        <v>377.00523399999997</v>
      </c>
      <c r="S173" s="13">
        <f>IF(AND(TableOMP[[#This Row],[total_time]]&gt;=TableOMP[[#This Row],[Low]], TableOMP[[#This Row],[total_time]]&lt;=TableOMP[[#This Row],[High]]),1,0)</f>
        <v>0</v>
      </c>
    </row>
    <row r="174" spans="1:19" x14ac:dyDescent="0.25">
      <c r="A174" t="s">
        <v>15</v>
      </c>
      <c r="B174">
        <v>10000</v>
      </c>
      <c r="C174">
        <v>100</v>
      </c>
      <c r="D174">
        <v>100000</v>
      </c>
      <c r="E174">
        <v>1</v>
      </c>
      <c r="F174">
        <v>7</v>
      </c>
      <c r="G174">
        <v>48.851588999999997</v>
      </c>
      <c r="H174">
        <v>0.376498</v>
      </c>
      <c r="I174">
        <v>0</v>
      </c>
      <c r="J174">
        <v>0</v>
      </c>
      <c r="K174" t="str">
        <f t="shared" si="6"/>
        <v>0</v>
      </c>
      <c r="L174" t="s">
        <v>57</v>
      </c>
      <c r="M174" t="s">
        <v>58</v>
      </c>
      <c r="N17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174" s="13">
        <f>VLOOKUP(TableOMP[[#This Row],[Label]],TableAvg[],2,FALSE)</f>
        <v>430.38827600000002</v>
      </c>
      <c r="P174" s="13">
        <f>VLOOKUP(TableOMP[[#This Row],[Label]],TableAvg[],3,FALSE)</f>
        <v>0</v>
      </c>
      <c r="Q174" s="13">
        <f>TableOMP[[#This Row],[Avg]]-$U$2*TableOMP[[#This Row],[StdDev]]</f>
        <v>430.38827600000002</v>
      </c>
      <c r="R174" s="13">
        <f>TableOMP[[#This Row],[Avg]]+$U$2*TableOMP[[#This Row],[StdDev]]</f>
        <v>430.38827600000002</v>
      </c>
      <c r="S174" s="13">
        <f>IF(AND(TableOMP[[#This Row],[total_time]]&gt;=TableOMP[[#This Row],[Low]], TableOMP[[#This Row],[total_time]]&lt;=TableOMP[[#This Row],[High]]),1,0)</f>
        <v>0</v>
      </c>
    </row>
    <row r="175" spans="1:19" x14ac:dyDescent="0.25">
      <c r="A175" t="s">
        <v>15</v>
      </c>
      <c r="B175">
        <v>10000</v>
      </c>
      <c r="C175">
        <v>100</v>
      </c>
      <c r="D175">
        <v>100000</v>
      </c>
      <c r="E175">
        <v>1</v>
      </c>
      <c r="F175">
        <v>6</v>
      </c>
      <c r="G175">
        <v>56.755701000000002</v>
      </c>
      <c r="H175">
        <v>0.378973</v>
      </c>
      <c r="I175">
        <v>0</v>
      </c>
      <c r="J175">
        <v>0</v>
      </c>
      <c r="K175" t="str">
        <f t="shared" si="6"/>
        <v>0</v>
      </c>
      <c r="L175" t="s">
        <v>57</v>
      </c>
      <c r="M175" t="s">
        <v>58</v>
      </c>
      <c r="N17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175" s="13">
        <f>VLOOKUP(TableOMP[[#This Row],[Label]],TableAvg[],2,FALSE)</f>
        <v>501.94558599999999</v>
      </c>
      <c r="P175" s="13">
        <f>VLOOKUP(TableOMP[[#This Row],[Label]],TableAvg[],3,FALSE)</f>
        <v>0</v>
      </c>
      <c r="Q175" s="13">
        <f>TableOMP[[#This Row],[Avg]]-$U$2*TableOMP[[#This Row],[StdDev]]</f>
        <v>501.94558599999999</v>
      </c>
      <c r="R175" s="13">
        <f>TableOMP[[#This Row],[Avg]]+$U$2*TableOMP[[#This Row],[StdDev]]</f>
        <v>501.94558599999999</v>
      </c>
      <c r="S175" s="13">
        <f>IF(AND(TableOMP[[#This Row],[total_time]]&gt;=TableOMP[[#This Row],[Low]], TableOMP[[#This Row],[total_time]]&lt;=TableOMP[[#This Row],[High]]),1,0)</f>
        <v>0</v>
      </c>
    </row>
    <row r="176" spans="1:19" x14ac:dyDescent="0.25">
      <c r="A176" t="s">
        <v>15</v>
      </c>
      <c r="B176">
        <v>10000</v>
      </c>
      <c r="C176">
        <v>100</v>
      </c>
      <c r="D176">
        <v>100000</v>
      </c>
      <c r="E176">
        <v>1</v>
      </c>
      <c r="F176">
        <v>5</v>
      </c>
      <c r="G176">
        <v>67.760454999999993</v>
      </c>
      <c r="H176">
        <v>0.37356400000000001</v>
      </c>
      <c r="I176">
        <v>0</v>
      </c>
      <c r="J176">
        <v>0</v>
      </c>
      <c r="K176" t="str">
        <f t="shared" si="6"/>
        <v>0</v>
      </c>
      <c r="L176" t="s">
        <v>57</v>
      </c>
      <c r="M176" t="s">
        <v>58</v>
      </c>
      <c r="N17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176" s="13">
        <f>VLOOKUP(TableOMP[[#This Row],[Label]],TableAvg[],2,FALSE)</f>
        <v>601.944166</v>
      </c>
      <c r="P176" s="13">
        <f>VLOOKUP(TableOMP[[#This Row],[Label]],TableAvg[],3,FALSE)</f>
        <v>0</v>
      </c>
      <c r="Q176" s="13">
        <f>TableOMP[[#This Row],[Avg]]-$U$2*TableOMP[[#This Row],[StdDev]]</f>
        <v>601.944166</v>
      </c>
      <c r="R176" s="13">
        <f>TableOMP[[#This Row],[Avg]]+$U$2*TableOMP[[#This Row],[StdDev]]</f>
        <v>601.944166</v>
      </c>
      <c r="S176" s="13">
        <f>IF(AND(TableOMP[[#This Row],[total_time]]&gt;=TableOMP[[#This Row],[Low]], TableOMP[[#This Row],[total_time]]&lt;=TableOMP[[#This Row],[High]]),1,0)</f>
        <v>0</v>
      </c>
    </row>
    <row r="177" spans="1:19" x14ac:dyDescent="0.25">
      <c r="A177" t="s">
        <v>15</v>
      </c>
      <c r="B177">
        <v>10000</v>
      </c>
      <c r="C177">
        <v>100</v>
      </c>
      <c r="D177">
        <v>100000</v>
      </c>
      <c r="E177">
        <v>1</v>
      </c>
      <c r="F177">
        <v>4</v>
      </c>
      <c r="G177">
        <v>84.351506999999998</v>
      </c>
      <c r="H177">
        <v>0.38153500000000001</v>
      </c>
      <c r="I177">
        <v>0</v>
      </c>
      <c r="J177">
        <v>0</v>
      </c>
      <c r="K177" t="str">
        <f t="shared" si="6"/>
        <v>0</v>
      </c>
      <c r="L177" t="s">
        <v>57</v>
      </c>
      <c r="M177" t="s">
        <v>58</v>
      </c>
      <c r="N17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177" s="13">
        <f>VLOOKUP(TableOMP[[#This Row],[Label]],TableAvg[],2,FALSE)</f>
        <v>752.35891600000002</v>
      </c>
      <c r="P177" s="13">
        <f>VLOOKUP(TableOMP[[#This Row],[Label]],TableAvg[],3,FALSE)</f>
        <v>0</v>
      </c>
      <c r="Q177" s="13">
        <f>TableOMP[[#This Row],[Avg]]-$U$2*TableOMP[[#This Row],[StdDev]]</f>
        <v>752.35891600000002</v>
      </c>
      <c r="R177" s="13">
        <f>TableOMP[[#This Row],[Avg]]+$U$2*TableOMP[[#This Row],[StdDev]]</f>
        <v>752.35891600000002</v>
      </c>
      <c r="S177" s="13">
        <f>IF(AND(TableOMP[[#This Row],[total_time]]&gt;=TableOMP[[#This Row],[Low]], TableOMP[[#This Row],[total_time]]&lt;=TableOMP[[#This Row],[High]]),1,0)</f>
        <v>0</v>
      </c>
    </row>
    <row r="178" spans="1:19" x14ac:dyDescent="0.25">
      <c r="A178" t="s">
        <v>15</v>
      </c>
      <c r="B178">
        <v>10000</v>
      </c>
      <c r="C178">
        <v>100</v>
      </c>
      <c r="D178">
        <v>100000</v>
      </c>
      <c r="E178">
        <v>1</v>
      </c>
      <c r="F178">
        <v>3</v>
      </c>
      <c r="G178">
        <v>111.961631</v>
      </c>
      <c r="H178">
        <v>0.35557</v>
      </c>
      <c r="I178">
        <v>0</v>
      </c>
      <c r="J178">
        <v>0</v>
      </c>
      <c r="K178" t="str">
        <f t="shared" si="6"/>
        <v>0</v>
      </c>
      <c r="L178" t="s">
        <v>57</v>
      </c>
      <c r="M178" t="s">
        <v>58</v>
      </c>
      <c r="N17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178" s="13">
        <f>VLOOKUP(TableOMP[[#This Row],[Label]],TableAvg[],2,FALSE)</f>
        <v>1002.064711</v>
      </c>
      <c r="P178" s="13">
        <f>VLOOKUP(TableOMP[[#This Row],[Label]],TableAvg[],3,FALSE)</f>
        <v>0</v>
      </c>
      <c r="Q178" s="13">
        <f>TableOMP[[#This Row],[Avg]]-$U$2*TableOMP[[#This Row],[StdDev]]</f>
        <v>1002.064711</v>
      </c>
      <c r="R178" s="13">
        <f>TableOMP[[#This Row],[Avg]]+$U$2*TableOMP[[#This Row],[StdDev]]</f>
        <v>1002.064711</v>
      </c>
      <c r="S178" s="13">
        <f>IF(AND(TableOMP[[#This Row],[total_time]]&gt;=TableOMP[[#This Row],[Low]], TableOMP[[#This Row],[total_time]]&lt;=TableOMP[[#This Row],[High]]),1,0)</f>
        <v>0</v>
      </c>
    </row>
    <row r="179" spans="1:19" x14ac:dyDescent="0.25">
      <c r="A179" t="s">
        <v>15</v>
      </c>
      <c r="B179">
        <v>10000</v>
      </c>
      <c r="C179">
        <v>100</v>
      </c>
      <c r="D179">
        <v>100000</v>
      </c>
      <c r="E179">
        <v>1</v>
      </c>
      <c r="F179">
        <v>2</v>
      </c>
      <c r="G179">
        <v>167.26281900000001</v>
      </c>
      <c r="H179">
        <v>0.37980399999999997</v>
      </c>
      <c r="I179">
        <v>0</v>
      </c>
      <c r="J179">
        <v>0</v>
      </c>
      <c r="K179" t="str">
        <f t="shared" si="6"/>
        <v>0</v>
      </c>
      <c r="L179" t="s">
        <v>57</v>
      </c>
      <c r="M179" t="s">
        <v>58</v>
      </c>
      <c r="N17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179" s="13">
        <f>VLOOKUP(TableOMP[[#This Row],[Label]],TableAvg[],2,FALSE)</f>
        <v>1502.172679</v>
      </c>
      <c r="P179" s="13">
        <f>VLOOKUP(TableOMP[[#This Row],[Label]],TableAvg[],3,FALSE)</f>
        <v>0</v>
      </c>
      <c r="Q179" s="13">
        <f>TableOMP[[#This Row],[Avg]]-$U$2*TableOMP[[#This Row],[StdDev]]</f>
        <v>1502.172679</v>
      </c>
      <c r="R179" s="13">
        <f>TableOMP[[#This Row],[Avg]]+$U$2*TableOMP[[#This Row],[StdDev]]</f>
        <v>1502.172679</v>
      </c>
      <c r="S179" s="13">
        <f>IF(AND(TableOMP[[#This Row],[total_time]]&gt;=TableOMP[[#This Row],[Low]], TableOMP[[#This Row],[total_time]]&lt;=TableOMP[[#This Row],[High]]),1,0)</f>
        <v>0</v>
      </c>
    </row>
    <row r="180" spans="1:19" x14ac:dyDescent="0.25">
      <c r="A180" t="s">
        <v>15</v>
      </c>
      <c r="B180">
        <v>10000</v>
      </c>
      <c r="C180">
        <v>100</v>
      </c>
      <c r="D180">
        <v>100000</v>
      </c>
      <c r="E180">
        <v>1</v>
      </c>
      <c r="F180">
        <v>1</v>
      </c>
      <c r="G180">
        <v>332.91650700000002</v>
      </c>
      <c r="H180">
        <v>0.36260799999999999</v>
      </c>
      <c r="I180">
        <v>0</v>
      </c>
      <c r="J180">
        <v>0</v>
      </c>
      <c r="K180" t="str">
        <f t="shared" si="6"/>
        <v>0</v>
      </c>
      <c r="L180" t="s">
        <v>57</v>
      </c>
      <c r="M180" t="s">
        <v>58</v>
      </c>
      <c r="N18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180" s="13">
        <f>VLOOKUP(TableOMP[[#This Row],[Label]],TableAvg[],2,FALSE)</f>
        <v>0</v>
      </c>
      <c r="P180" s="13">
        <f>VLOOKUP(TableOMP[[#This Row],[Label]],TableAvg[],3,FALSE)</f>
        <v>0</v>
      </c>
      <c r="Q180" s="13">
        <f>TableOMP[[#This Row],[Avg]]-$U$2*TableOMP[[#This Row],[StdDev]]</f>
        <v>0</v>
      </c>
      <c r="R180" s="13">
        <f>TableOMP[[#This Row],[Avg]]+$U$2*TableOMP[[#This Row],[StdDev]]</f>
        <v>0</v>
      </c>
      <c r="S180" s="13">
        <f>IF(AND(TableOMP[[#This Row],[total_time]]&gt;=TableOMP[[#This Row],[Low]], TableOMP[[#This Row],[total_time]]&lt;=TableOMP[[#This Row],[High]]),1,0)</f>
        <v>0</v>
      </c>
    </row>
    <row r="181" spans="1:19" x14ac:dyDescent="0.25">
      <c r="A181" t="s">
        <v>15</v>
      </c>
      <c r="B181">
        <v>10000</v>
      </c>
      <c r="C181">
        <v>100</v>
      </c>
      <c r="D181">
        <v>100000</v>
      </c>
      <c r="E181">
        <v>1</v>
      </c>
      <c r="F181">
        <v>12</v>
      </c>
      <c r="G181">
        <v>29.156058999999999</v>
      </c>
      <c r="H181">
        <v>0.38358300000000001</v>
      </c>
      <c r="I181">
        <v>0</v>
      </c>
      <c r="J181">
        <v>0</v>
      </c>
      <c r="K181" t="str">
        <f t="shared" si="6"/>
        <v>0</v>
      </c>
      <c r="L181" t="s">
        <v>57</v>
      </c>
      <c r="M181" t="s">
        <v>58</v>
      </c>
      <c r="N18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181" s="13">
        <f>VLOOKUP(TableOMP[[#This Row],[Label]],TableAvg[],2,FALSE)</f>
        <v>252.89327399999999</v>
      </c>
      <c r="P181" s="13">
        <f>VLOOKUP(TableOMP[[#This Row],[Label]],TableAvg[],3,FALSE)</f>
        <v>0</v>
      </c>
      <c r="Q181" s="13">
        <f>TableOMP[[#This Row],[Avg]]-$U$2*TableOMP[[#This Row],[StdDev]]</f>
        <v>252.89327399999999</v>
      </c>
      <c r="R181" s="13">
        <f>TableOMP[[#This Row],[Avg]]+$U$2*TableOMP[[#This Row],[StdDev]]</f>
        <v>252.89327399999999</v>
      </c>
      <c r="S181" s="13">
        <f>IF(AND(TableOMP[[#This Row],[total_time]]&gt;=TableOMP[[#This Row],[Low]], TableOMP[[#This Row],[total_time]]&lt;=TableOMP[[#This Row],[High]]),1,0)</f>
        <v>0</v>
      </c>
    </row>
    <row r="182" spans="1:19" x14ac:dyDescent="0.25">
      <c r="A182" t="s">
        <v>15</v>
      </c>
      <c r="B182">
        <v>10000</v>
      </c>
      <c r="C182">
        <v>100</v>
      </c>
      <c r="D182">
        <v>100000</v>
      </c>
      <c r="E182">
        <v>1</v>
      </c>
      <c r="F182">
        <v>11</v>
      </c>
      <c r="G182">
        <v>31.451335</v>
      </c>
      <c r="H182">
        <v>0.15808800000000001</v>
      </c>
      <c r="I182">
        <v>0</v>
      </c>
      <c r="J182">
        <v>0</v>
      </c>
      <c r="K182" t="str">
        <f t="shared" si="6"/>
        <v>0</v>
      </c>
      <c r="L182" t="s">
        <v>57</v>
      </c>
      <c r="M182" t="s">
        <v>58</v>
      </c>
      <c r="N18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182" s="13">
        <f>VLOOKUP(TableOMP[[#This Row],[Label]],TableAvg[],2,FALSE)</f>
        <v>275.140919</v>
      </c>
      <c r="P182" s="13">
        <f>VLOOKUP(TableOMP[[#This Row],[Label]],TableAvg[],3,FALSE)</f>
        <v>0</v>
      </c>
      <c r="Q182" s="13">
        <f>TableOMP[[#This Row],[Avg]]-$U$2*TableOMP[[#This Row],[StdDev]]</f>
        <v>275.140919</v>
      </c>
      <c r="R182" s="13">
        <f>TableOMP[[#This Row],[Avg]]+$U$2*TableOMP[[#This Row],[StdDev]]</f>
        <v>275.140919</v>
      </c>
      <c r="S182" s="13">
        <f>IF(AND(TableOMP[[#This Row],[total_time]]&gt;=TableOMP[[#This Row],[Low]], TableOMP[[#This Row],[total_time]]&lt;=TableOMP[[#This Row],[High]]),1,0)</f>
        <v>0</v>
      </c>
    </row>
    <row r="183" spans="1:19" x14ac:dyDescent="0.25">
      <c r="A183" t="s">
        <v>15</v>
      </c>
      <c r="B183">
        <v>10000</v>
      </c>
      <c r="C183">
        <v>100</v>
      </c>
      <c r="D183">
        <v>100000</v>
      </c>
      <c r="E183">
        <v>1</v>
      </c>
      <c r="F183">
        <v>10</v>
      </c>
      <c r="G183">
        <v>34.433965999999998</v>
      </c>
      <c r="H183">
        <v>0.13195999999999999</v>
      </c>
      <c r="I183">
        <v>0</v>
      </c>
      <c r="J183">
        <v>0</v>
      </c>
      <c r="K183" t="str">
        <f t="shared" si="6"/>
        <v>0</v>
      </c>
      <c r="L183" t="s">
        <v>57</v>
      </c>
      <c r="M183" t="s">
        <v>58</v>
      </c>
      <c r="N18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183" s="13">
        <f>VLOOKUP(TableOMP[[#This Row],[Label]],TableAvg[],2,FALSE)</f>
        <v>302.41676000000001</v>
      </c>
      <c r="P183" s="13">
        <f>VLOOKUP(TableOMP[[#This Row],[Label]],TableAvg[],3,FALSE)</f>
        <v>0</v>
      </c>
      <c r="Q183" s="13">
        <f>TableOMP[[#This Row],[Avg]]-$U$2*TableOMP[[#This Row],[StdDev]]</f>
        <v>302.41676000000001</v>
      </c>
      <c r="R183" s="13">
        <f>TableOMP[[#This Row],[Avg]]+$U$2*TableOMP[[#This Row],[StdDev]]</f>
        <v>302.41676000000001</v>
      </c>
      <c r="S183" s="13">
        <f>IF(AND(TableOMP[[#This Row],[total_time]]&gt;=TableOMP[[#This Row],[Low]], TableOMP[[#This Row],[total_time]]&lt;=TableOMP[[#This Row],[High]]),1,0)</f>
        <v>0</v>
      </c>
    </row>
    <row r="184" spans="1:19" x14ac:dyDescent="0.25">
      <c r="A184" t="s">
        <v>15</v>
      </c>
      <c r="B184">
        <v>10000</v>
      </c>
      <c r="C184">
        <v>100</v>
      </c>
      <c r="D184">
        <v>100000</v>
      </c>
      <c r="E184">
        <v>1</v>
      </c>
      <c r="F184">
        <v>9</v>
      </c>
      <c r="G184">
        <v>38.117565999999997</v>
      </c>
      <c r="H184">
        <v>0.13214699999999999</v>
      </c>
      <c r="I184">
        <v>0</v>
      </c>
      <c r="J184">
        <v>0</v>
      </c>
      <c r="K184" t="str">
        <f t="shared" si="6"/>
        <v>0</v>
      </c>
      <c r="L184" t="s">
        <v>57</v>
      </c>
      <c r="M184" t="s">
        <v>58</v>
      </c>
      <c r="N18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184" s="13">
        <f>VLOOKUP(TableOMP[[#This Row],[Label]],TableAvg[],2,FALSE)</f>
        <v>335.67195600000002</v>
      </c>
      <c r="P184" s="13">
        <f>VLOOKUP(TableOMP[[#This Row],[Label]],TableAvg[],3,FALSE)</f>
        <v>0</v>
      </c>
      <c r="Q184" s="13">
        <f>TableOMP[[#This Row],[Avg]]-$U$2*TableOMP[[#This Row],[StdDev]]</f>
        <v>335.67195600000002</v>
      </c>
      <c r="R184" s="13">
        <f>TableOMP[[#This Row],[Avg]]+$U$2*TableOMP[[#This Row],[StdDev]]</f>
        <v>335.67195600000002</v>
      </c>
      <c r="S184" s="13">
        <f>IF(AND(TableOMP[[#This Row],[total_time]]&gt;=TableOMP[[#This Row],[Low]], TableOMP[[#This Row],[total_time]]&lt;=TableOMP[[#This Row],[High]]),1,0)</f>
        <v>0</v>
      </c>
    </row>
    <row r="185" spans="1:19" x14ac:dyDescent="0.25">
      <c r="A185" t="s">
        <v>15</v>
      </c>
      <c r="B185">
        <v>10000</v>
      </c>
      <c r="C185">
        <v>100</v>
      </c>
      <c r="D185">
        <v>100000</v>
      </c>
      <c r="E185">
        <v>1</v>
      </c>
      <c r="F185">
        <v>8</v>
      </c>
      <c r="G185">
        <v>42.958064</v>
      </c>
      <c r="H185">
        <v>0.38148199999999999</v>
      </c>
      <c r="I185">
        <v>0</v>
      </c>
      <c r="J185">
        <v>0</v>
      </c>
      <c r="K185" t="str">
        <f t="shared" si="6"/>
        <v>0</v>
      </c>
      <c r="L185" t="s">
        <v>57</v>
      </c>
      <c r="M185" t="s">
        <v>58</v>
      </c>
      <c r="N18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185" s="13">
        <f>VLOOKUP(TableOMP[[#This Row],[Label]],TableAvg[],2,FALSE)</f>
        <v>377.00523399999997</v>
      </c>
      <c r="P185" s="13">
        <f>VLOOKUP(TableOMP[[#This Row],[Label]],TableAvg[],3,FALSE)</f>
        <v>0</v>
      </c>
      <c r="Q185" s="13">
        <f>TableOMP[[#This Row],[Avg]]-$U$2*TableOMP[[#This Row],[StdDev]]</f>
        <v>377.00523399999997</v>
      </c>
      <c r="R185" s="13">
        <f>TableOMP[[#This Row],[Avg]]+$U$2*TableOMP[[#This Row],[StdDev]]</f>
        <v>377.00523399999997</v>
      </c>
      <c r="S185" s="13">
        <f>IF(AND(TableOMP[[#This Row],[total_time]]&gt;=TableOMP[[#This Row],[Low]], TableOMP[[#This Row],[total_time]]&lt;=TableOMP[[#This Row],[High]]),1,0)</f>
        <v>0</v>
      </c>
    </row>
    <row r="186" spans="1:19" x14ac:dyDescent="0.25">
      <c r="A186" t="s">
        <v>15</v>
      </c>
      <c r="B186">
        <v>10000</v>
      </c>
      <c r="C186">
        <v>100</v>
      </c>
      <c r="D186">
        <v>100000</v>
      </c>
      <c r="E186">
        <v>1</v>
      </c>
      <c r="F186">
        <v>7</v>
      </c>
      <c r="G186">
        <v>48.843867000000003</v>
      </c>
      <c r="H186">
        <v>0.35883700000000002</v>
      </c>
      <c r="I186">
        <v>0</v>
      </c>
      <c r="J186">
        <v>0</v>
      </c>
      <c r="K186" t="str">
        <f t="shared" si="6"/>
        <v>0</v>
      </c>
      <c r="L186" t="s">
        <v>57</v>
      </c>
      <c r="M186" t="s">
        <v>58</v>
      </c>
      <c r="N18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186" s="13">
        <f>VLOOKUP(TableOMP[[#This Row],[Label]],TableAvg[],2,FALSE)</f>
        <v>430.38827600000002</v>
      </c>
      <c r="P186" s="13">
        <f>VLOOKUP(TableOMP[[#This Row],[Label]],TableAvg[],3,FALSE)</f>
        <v>0</v>
      </c>
      <c r="Q186" s="13">
        <f>TableOMP[[#This Row],[Avg]]-$U$2*TableOMP[[#This Row],[StdDev]]</f>
        <v>430.38827600000002</v>
      </c>
      <c r="R186" s="13">
        <f>TableOMP[[#This Row],[Avg]]+$U$2*TableOMP[[#This Row],[StdDev]]</f>
        <v>430.38827600000002</v>
      </c>
      <c r="S186" s="13">
        <f>IF(AND(TableOMP[[#This Row],[total_time]]&gt;=TableOMP[[#This Row],[Low]], TableOMP[[#This Row],[total_time]]&lt;=TableOMP[[#This Row],[High]]),1,0)</f>
        <v>0</v>
      </c>
    </row>
    <row r="187" spans="1:19" x14ac:dyDescent="0.25">
      <c r="A187" t="s">
        <v>15</v>
      </c>
      <c r="B187">
        <v>10000</v>
      </c>
      <c r="C187">
        <v>100</v>
      </c>
      <c r="D187">
        <v>100000</v>
      </c>
      <c r="E187">
        <v>1</v>
      </c>
      <c r="F187">
        <v>6</v>
      </c>
      <c r="G187">
        <v>56.742977000000003</v>
      </c>
      <c r="H187">
        <v>0.38728099999999999</v>
      </c>
      <c r="I187">
        <v>0</v>
      </c>
      <c r="J187">
        <v>0</v>
      </c>
      <c r="K187" t="str">
        <f t="shared" si="6"/>
        <v>0</v>
      </c>
      <c r="L187" t="s">
        <v>57</v>
      </c>
      <c r="M187" t="s">
        <v>58</v>
      </c>
      <c r="N18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187" s="13">
        <f>VLOOKUP(TableOMP[[#This Row],[Label]],TableAvg[],2,FALSE)</f>
        <v>501.94558599999999</v>
      </c>
      <c r="P187" s="13">
        <f>VLOOKUP(TableOMP[[#This Row],[Label]],TableAvg[],3,FALSE)</f>
        <v>0</v>
      </c>
      <c r="Q187" s="13">
        <f>TableOMP[[#This Row],[Avg]]-$U$2*TableOMP[[#This Row],[StdDev]]</f>
        <v>501.94558599999999</v>
      </c>
      <c r="R187" s="13">
        <f>TableOMP[[#This Row],[Avg]]+$U$2*TableOMP[[#This Row],[StdDev]]</f>
        <v>501.94558599999999</v>
      </c>
      <c r="S187" s="13">
        <f>IF(AND(TableOMP[[#This Row],[total_time]]&gt;=TableOMP[[#This Row],[Low]], TableOMP[[#This Row],[total_time]]&lt;=TableOMP[[#This Row],[High]]),1,0)</f>
        <v>0</v>
      </c>
    </row>
    <row r="188" spans="1:19" x14ac:dyDescent="0.25">
      <c r="A188" t="s">
        <v>15</v>
      </c>
      <c r="B188">
        <v>10000</v>
      </c>
      <c r="C188">
        <v>100</v>
      </c>
      <c r="D188">
        <v>100000</v>
      </c>
      <c r="E188">
        <v>1</v>
      </c>
      <c r="F188">
        <v>5</v>
      </c>
      <c r="G188">
        <v>67.765710999999996</v>
      </c>
      <c r="H188">
        <v>0.34229199999999999</v>
      </c>
      <c r="I188">
        <v>0</v>
      </c>
      <c r="J188">
        <v>0</v>
      </c>
      <c r="K188" t="str">
        <f t="shared" si="6"/>
        <v>0</v>
      </c>
      <c r="L188" t="s">
        <v>57</v>
      </c>
      <c r="M188" t="s">
        <v>58</v>
      </c>
      <c r="N18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188" s="13">
        <f>VLOOKUP(TableOMP[[#This Row],[Label]],TableAvg[],2,FALSE)</f>
        <v>601.944166</v>
      </c>
      <c r="P188" s="13">
        <f>VLOOKUP(TableOMP[[#This Row],[Label]],TableAvg[],3,FALSE)</f>
        <v>0</v>
      </c>
      <c r="Q188" s="13">
        <f>TableOMP[[#This Row],[Avg]]-$U$2*TableOMP[[#This Row],[StdDev]]</f>
        <v>601.944166</v>
      </c>
      <c r="R188" s="13">
        <f>TableOMP[[#This Row],[Avg]]+$U$2*TableOMP[[#This Row],[StdDev]]</f>
        <v>601.944166</v>
      </c>
      <c r="S188" s="13">
        <f>IF(AND(TableOMP[[#This Row],[total_time]]&gt;=TableOMP[[#This Row],[Low]], TableOMP[[#This Row],[total_time]]&lt;=TableOMP[[#This Row],[High]]),1,0)</f>
        <v>0</v>
      </c>
    </row>
    <row r="189" spans="1:19" x14ac:dyDescent="0.25">
      <c r="A189" t="s">
        <v>15</v>
      </c>
      <c r="B189">
        <v>10000</v>
      </c>
      <c r="C189">
        <v>100</v>
      </c>
      <c r="D189">
        <v>100000</v>
      </c>
      <c r="E189">
        <v>1</v>
      </c>
      <c r="F189">
        <v>4</v>
      </c>
      <c r="G189">
        <v>84.465576999999996</v>
      </c>
      <c r="H189">
        <v>0.47737800000000002</v>
      </c>
      <c r="I189">
        <v>0</v>
      </c>
      <c r="J189">
        <v>0</v>
      </c>
      <c r="K189" t="str">
        <f t="shared" si="6"/>
        <v>0</v>
      </c>
      <c r="L189" t="s">
        <v>57</v>
      </c>
      <c r="M189" t="s">
        <v>58</v>
      </c>
      <c r="N18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189" s="13">
        <f>VLOOKUP(TableOMP[[#This Row],[Label]],TableAvg[],2,FALSE)</f>
        <v>752.35891600000002</v>
      </c>
      <c r="P189" s="13">
        <f>VLOOKUP(TableOMP[[#This Row],[Label]],TableAvg[],3,FALSE)</f>
        <v>0</v>
      </c>
      <c r="Q189" s="13">
        <f>TableOMP[[#This Row],[Avg]]-$U$2*TableOMP[[#This Row],[StdDev]]</f>
        <v>752.35891600000002</v>
      </c>
      <c r="R189" s="13">
        <f>TableOMP[[#This Row],[Avg]]+$U$2*TableOMP[[#This Row],[StdDev]]</f>
        <v>752.35891600000002</v>
      </c>
      <c r="S189" s="13">
        <f>IF(AND(TableOMP[[#This Row],[total_time]]&gt;=TableOMP[[#This Row],[Low]], TableOMP[[#This Row],[total_time]]&lt;=TableOMP[[#This Row],[High]]),1,0)</f>
        <v>0</v>
      </c>
    </row>
    <row r="190" spans="1:19" x14ac:dyDescent="0.25">
      <c r="A190" t="s">
        <v>15</v>
      </c>
      <c r="B190">
        <v>10000</v>
      </c>
      <c r="C190">
        <v>100</v>
      </c>
      <c r="D190">
        <v>100000</v>
      </c>
      <c r="E190">
        <v>1</v>
      </c>
      <c r="F190">
        <v>3</v>
      </c>
      <c r="G190">
        <v>111.97712900000001</v>
      </c>
      <c r="H190">
        <v>0.36982100000000001</v>
      </c>
      <c r="I190">
        <v>0</v>
      </c>
      <c r="J190">
        <v>0</v>
      </c>
      <c r="K190" t="str">
        <f t="shared" ref="K190:K221" si="7">MID(M190,22,1)</f>
        <v>0</v>
      </c>
      <c r="L190" t="s">
        <v>57</v>
      </c>
      <c r="M190" t="s">
        <v>58</v>
      </c>
      <c r="N19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190" s="13">
        <f>VLOOKUP(TableOMP[[#This Row],[Label]],TableAvg[],2,FALSE)</f>
        <v>1002.064711</v>
      </c>
      <c r="P190" s="13">
        <f>VLOOKUP(TableOMP[[#This Row],[Label]],TableAvg[],3,FALSE)</f>
        <v>0</v>
      </c>
      <c r="Q190" s="13">
        <f>TableOMP[[#This Row],[Avg]]-$U$2*TableOMP[[#This Row],[StdDev]]</f>
        <v>1002.064711</v>
      </c>
      <c r="R190" s="13">
        <f>TableOMP[[#This Row],[Avg]]+$U$2*TableOMP[[#This Row],[StdDev]]</f>
        <v>1002.064711</v>
      </c>
      <c r="S190" s="13">
        <f>IF(AND(TableOMP[[#This Row],[total_time]]&gt;=TableOMP[[#This Row],[Low]], TableOMP[[#This Row],[total_time]]&lt;=TableOMP[[#This Row],[High]]),1,0)</f>
        <v>0</v>
      </c>
    </row>
    <row r="191" spans="1:19" x14ac:dyDescent="0.25">
      <c r="A191" t="s">
        <v>15</v>
      </c>
      <c r="B191">
        <v>10000</v>
      </c>
      <c r="C191">
        <v>100</v>
      </c>
      <c r="D191">
        <v>100000</v>
      </c>
      <c r="E191">
        <v>1</v>
      </c>
      <c r="F191">
        <v>2</v>
      </c>
      <c r="G191">
        <v>167.256111</v>
      </c>
      <c r="H191">
        <v>0.36662299999999998</v>
      </c>
      <c r="I191">
        <v>0</v>
      </c>
      <c r="J191">
        <v>0</v>
      </c>
      <c r="K191" t="str">
        <f t="shared" si="7"/>
        <v>0</v>
      </c>
      <c r="L191" t="s">
        <v>57</v>
      </c>
      <c r="M191" t="s">
        <v>58</v>
      </c>
      <c r="N19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191" s="13">
        <f>VLOOKUP(TableOMP[[#This Row],[Label]],TableAvg[],2,FALSE)</f>
        <v>1502.172679</v>
      </c>
      <c r="P191" s="13">
        <f>VLOOKUP(TableOMP[[#This Row],[Label]],TableAvg[],3,FALSE)</f>
        <v>0</v>
      </c>
      <c r="Q191" s="13">
        <f>TableOMP[[#This Row],[Avg]]-$U$2*TableOMP[[#This Row],[StdDev]]</f>
        <v>1502.172679</v>
      </c>
      <c r="R191" s="13">
        <f>TableOMP[[#This Row],[Avg]]+$U$2*TableOMP[[#This Row],[StdDev]]</f>
        <v>1502.172679</v>
      </c>
      <c r="S191" s="13">
        <f>IF(AND(TableOMP[[#This Row],[total_time]]&gt;=TableOMP[[#This Row],[Low]], TableOMP[[#This Row],[total_time]]&lt;=TableOMP[[#This Row],[High]]),1,0)</f>
        <v>0</v>
      </c>
    </row>
    <row r="192" spans="1:19" x14ac:dyDescent="0.25">
      <c r="A192" t="s">
        <v>15</v>
      </c>
      <c r="B192">
        <v>10000</v>
      </c>
      <c r="C192">
        <v>100</v>
      </c>
      <c r="D192">
        <v>100000</v>
      </c>
      <c r="E192">
        <v>1</v>
      </c>
      <c r="F192">
        <v>1</v>
      </c>
      <c r="G192">
        <v>333.20457499999998</v>
      </c>
      <c r="H192">
        <v>0.46942800000000001</v>
      </c>
      <c r="I192">
        <v>0</v>
      </c>
      <c r="J192">
        <v>0</v>
      </c>
      <c r="K192" t="str">
        <f t="shared" si="7"/>
        <v>0</v>
      </c>
      <c r="L192" t="s">
        <v>57</v>
      </c>
      <c r="M192" t="s">
        <v>58</v>
      </c>
      <c r="N19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192" s="13">
        <f>VLOOKUP(TableOMP[[#This Row],[Label]],TableAvg[],2,FALSE)</f>
        <v>0</v>
      </c>
      <c r="P192" s="13">
        <f>VLOOKUP(TableOMP[[#This Row],[Label]],TableAvg[],3,FALSE)</f>
        <v>0</v>
      </c>
      <c r="Q192" s="13">
        <f>TableOMP[[#This Row],[Avg]]-$U$2*TableOMP[[#This Row],[StdDev]]</f>
        <v>0</v>
      </c>
      <c r="R192" s="13">
        <f>TableOMP[[#This Row],[Avg]]+$U$2*TableOMP[[#This Row],[StdDev]]</f>
        <v>0</v>
      </c>
      <c r="S192" s="13">
        <f>IF(AND(TableOMP[[#This Row],[total_time]]&gt;=TableOMP[[#This Row],[Low]], TableOMP[[#This Row],[total_time]]&lt;=TableOMP[[#This Row],[High]]),1,0)</f>
        <v>0</v>
      </c>
    </row>
    <row r="193" spans="1:19" x14ac:dyDescent="0.25">
      <c r="A193" t="s">
        <v>15</v>
      </c>
      <c r="B193">
        <v>10000</v>
      </c>
      <c r="C193">
        <v>100</v>
      </c>
      <c r="D193">
        <v>100000</v>
      </c>
      <c r="E193">
        <v>1</v>
      </c>
      <c r="F193">
        <v>12</v>
      </c>
      <c r="G193">
        <v>29.630248999999999</v>
      </c>
      <c r="H193">
        <v>0.88866400000000001</v>
      </c>
      <c r="I193">
        <v>0</v>
      </c>
      <c r="J193">
        <v>0</v>
      </c>
      <c r="K193" t="str">
        <f t="shared" si="7"/>
        <v>0</v>
      </c>
      <c r="L193" t="s">
        <v>57</v>
      </c>
      <c r="M193" t="s">
        <v>58</v>
      </c>
      <c r="N19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193" s="13">
        <f>VLOOKUP(TableOMP[[#This Row],[Label]],TableAvg[],2,FALSE)</f>
        <v>252.89327399999999</v>
      </c>
      <c r="P193" s="13">
        <f>VLOOKUP(TableOMP[[#This Row],[Label]],TableAvg[],3,FALSE)</f>
        <v>0</v>
      </c>
      <c r="Q193" s="13">
        <f>TableOMP[[#This Row],[Avg]]-$U$2*TableOMP[[#This Row],[StdDev]]</f>
        <v>252.89327399999999</v>
      </c>
      <c r="R193" s="13">
        <f>TableOMP[[#This Row],[Avg]]+$U$2*TableOMP[[#This Row],[StdDev]]</f>
        <v>252.89327399999999</v>
      </c>
      <c r="S193" s="13">
        <f>IF(AND(TableOMP[[#This Row],[total_time]]&gt;=TableOMP[[#This Row],[Low]], TableOMP[[#This Row],[total_time]]&lt;=TableOMP[[#This Row],[High]]),1,0)</f>
        <v>0</v>
      </c>
    </row>
    <row r="194" spans="1:19" x14ac:dyDescent="0.25">
      <c r="A194" t="s">
        <v>15</v>
      </c>
      <c r="B194">
        <v>10000</v>
      </c>
      <c r="C194">
        <v>100</v>
      </c>
      <c r="D194">
        <v>100000</v>
      </c>
      <c r="E194">
        <v>1</v>
      </c>
      <c r="F194">
        <v>11</v>
      </c>
      <c r="G194">
        <v>31.445298000000001</v>
      </c>
      <c r="H194">
        <v>0.15901999999999999</v>
      </c>
      <c r="I194">
        <v>0</v>
      </c>
      <c r="J194">
        <v>0</v>
      </c>
      <c r="K194" t="str">
        <f t="shared" si="7"/>
        <v>0</v>
      </c>
      <c r="L194" t="s">
        <v>57</v>
      </c>
      <c r="M194" t="s">
        <v>58</v>
      </c>
      <c r="N19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194" s="13">
        <f>VLOOKUP(TableOMP[[#This Row],[Label]],TableAvg[],2,FALSE)</f>
        <v>275.140919</v>
      </c>
      <c r="P194" s="13">
        <f>VLOOKUP(TableOMP[[#This Row],[Label]],TableAvg[],3,FALSE)</f>
        <v>0</v>
      </c>
      <c r="Q194" s="13">
        <f>TableOMP[[#This Row],[Avg]]-$U$2*TableOMP[[#This Row],[StdDev]]</f>
        <v>275.140919</v>
      </c>
      <c r="R194" s="13">
        <f>TableOMP[[#This Row],[Avg]]+$U$2*TableOMP[[#This Row],[StdDev]]</f>
        <v>275.140919</v>
      </c>
      <c r="S194" s="13">
        <f>IF(AND(TableOMP[[#This Row],[total_time]]&gt;=TableOMP[[#This Row],[Low]], TableOMP[[#This Row],[total_time]]&lt;=TableOMP[[#This Row],[High]]),1,0)</f>
        <v>0</v>
      </c>
    </row>
    <row r="195" spans="1:19" x14ac:dyDescent="0.25">
      <c r="A195" t="s">
        <v>15</v>
      </c>
      <c r="B195">
        <v>10000</v>
      </c>
      <c r="C195">
        <v>100</v>
      </c>
      <c r="D195">
        <v>100000</v>
      </c>
      <c r="E195">
        <v>1</v>
      </c>
      <c r="F195">
        <v>10</v>
      </c>
      <c r="G195">
        <v>34.664163000000002</v>
      </c>
      <c r="H195">
        <v>0.385851</v>
      </c>
      <c r="I195">
        <v>0</v>
      </c>
      <c r="J195">
        <v>0</v>
      </c>
      <c r="K195" t="str">
        <f t="shared" si="7"/>
        <v>0</v>
      </c>
      <c r="L195" t="s">
        <v>57</v>
      </c>
      <c r="M195" t="s">
        <v>58</v>
      </c>
      <c r="N19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195" s="13">
        <f>VLOOKUP(TableOMP[[#This Row],[Label]],TableAvg[],2,FALSE)</f>
        <v>302.41676000000001</v>
      </c>
      <c r="P195" s="13">
        <f>VLOOKUP(TableOMP[[#This Row],[Label]],TableAvg[],3,FALSE)</f>
        <v>0</v>
      </c>
      <c r="Q195" s="13">
        <f>TableOMP[[#This Row],[Avg]]-$U$2*TableOMP[[#This Row],[StdDev]]</f>
        <v>302.41676000000001</v>
      </c>
      <c r="R195" s="13">
        <f>TableOMP[[#This Row],[Avg]]+$U$2*TableOMP[[#This Row],[StdDev]]</f>
        <v>302.41676000000001</v>
      </c>
      <c r="S195" s="13">
        <f>IF(AND(TableOMP[[#This Row],[total_time]]&gt;=TableOMP[[#This Row],[Low]], TableOMP[[#This Row],[total_time]]&lt;=TableOMP[[#This Row],[High]]),1,0)</f>
        <v>0</v>
      </c>
    </row>
    <row r="196" spans="1:19" x14ac:dyDescent="0.25">
      <c r="A196" t="s">
        <v>15</v>
      </c>
      <c r="B196">
        <v>10000</v>
      </c>
      <c r="C196">
        <v>100</v>
      </c>
      <c r="D196">
        <v>100000</v>
      </c>
      <c r="E196">
        <v>1</v>
      </c>
      <c r="F196">
        <v>9</v>
      </c>
      <c r="G196">
        <v>38.364199999999997</v>
      </c>
      <c r="H196">
        <v>0.39557599999999998</v>
      </c>
      <c r="I196">
        <v>0</v>
      </c>
      <c r="J196">
        <v>0</v>
      </c>
      <c r="K196" t="str">
        <f t="shared" si="7"/>
        <v>0</v>
      </c>
      <c r="L196" t="s">
        <v>57</v>
      </c>
      <c r="M196" t="s">
        <v>58</v>
      </c>
      <c r="N19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196" s="13">
        <f>VLOOKUP(TableOMP[[#This Row],[Label]],TableAvg[],2,FALSE)</f>
        <v>335.67195600000002</v>
      </c>
      <c r="P196" s="13">
        <f>VLOOKUP(TableOMP[[#This Row],[Label]],TableAvg[],3,FALSE)</f>
        <v>0</v>
      </c>
      <c r="Q196" s="13">
        <f>TableOMP[[#This Row],[Avg]]-$U$2*TableOMP[[#This Row],[StdDev]]</f>
        <v>335.67195600000002</v>
      </c>
      <c r="R196" s="13">
        <f>TableOMP[[#This Row],[Avg]]+$U$2*TableOMP[[#This Row],[StdDev]]</f>
        <v>335.67195600000002</v>
      </c>
      <c r="S196" s="13">
        <f>IF(AND(TableOMP[[#This Row],[total_time]]&gt;=TableOMP[[#This Row],[Low]], TableOMP[[#This Row],[total_time]]&lt;=TableOMP[[#This Row],[High]]),1,0)</f>
        <v>0</v>
      </c>
    </row>
    <row r="197" spans="1:19" x14ac:dyDescent="0.25">
      <c r="A197" t="s">
        <v>15</v>
      </c>
      <c r="B197">
        <v>10000</v>
      </c>
      <c r="C197">
        <v>100</v>
      </c>
      <c r="D197">
        <v>100000</v>
      </c>
      <c r="E197">
        <v>1</v>
      </c>
      <c r="F197">
        <v>8</v>
      </c>
      <c r="G197">
        <v>42.939861999999998</v>
      </c>
      <c r="H197">
        <v>0.37603199999999998</v>
      </c>
      <c r="I197">
        <v>0</v>
      </c>
      <c r="J197">
        <v>0</v>
      </c>
      <c r="K197" t="str">
        <f t="shared" si="7"/>
        <v>0</v>
      </c>
      <c r="L197" t="s">
        <v>57</v>
      </c>
      <c r="M197" t="s">
        <v>58</v>
      </c>
      <c r="N19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197" s="13">
        <f>VLOOKUP(TableOMP[[#This Row],[Label]],TableAvg[],2,FALSE)</f>
        <v>377.00523399999997</v>
      </c>
      <c r="P197" s="13">
        <f>VLOOKUP(TableOMP[[#This Row],[Label]],TableAvg[],3,FALSE)</f>
        <v>0</v>
      </c>
      <c r="Q197" s="13">
        <f>TableOMP[[#This Row],[Avg]]-$U$2*TableOMP[[#This Row],[StdDev]]</f>
        <v>377.00523399999997</v>
      </c>
      <c r="R197" s="13">
        <f>TableOMP[[#This Row],[Avg]]+$U$2*TableOMP[[#This Row],[StdDev]]</f>
        <v>377.00523399999997</v>
      </c>
      <c r="S197" s="13">
        <f>IF(AND(TableOMP[[#This Row],[total_time]]&gt;=TableOMP[[#This Row],[Low]], TableOMP[[#This Row],[total_time]]&lt;=TableOMP[[#This Row],[High]]),1,0)</f>
        <v>0</v>
      </c>
    </row>
    <row r="198" spans="1:19" x14ac:dyDescent="0.25">
      <c r="A198" t="s">
        <v>15</v>
      </c>
      <c r="B198">
        <v>10000</v>
      </c>
      <c r="C198">
        <v>100</v>
      </c>
      <c r="D198">
        <v>100000</v>
      </c>
      <c r="E198">
        <v>1</v>
      </c>
      <c r="F198">
        <v>7</v>
      </c>
      <c r="G198">
        <v>48.871651</v>
      </c>
      <c r="H198">
        <v>0.39371299999999998</v>
      </c>
      <c r="I198">
        <v>0</v>
      </c>
      <c r="J198">
        <v>0</v>
      </c>
      <c r="K198" t="str">
        <f t="shared" si="7"/>
        <v>0</v>
      </c>
      <c r="L198" t="s">
        <v>57</v>
      </c>
      <c r="M198" t="s">
        <v>58</v>
      </c>
      <c r="N19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198" s="13">
        <f>VLOOKUP(TableOMP[[#This Row],[Label]],TableAvg[],2,FALSE)</f>
        <v>430.38827600000002</v>
      </c>
      <c r="P198" s="13">
        <f>VLOOKUP(TableOMP[[#This Row],[Label]],TableAvg[],3,FALSE)</f>
        <v>0</v>
      </c>
      <c r="Q198" s="13">
        <f>TableOMP[[#This Row],[Avg]]-$U$2*TableOMP[[#This Row],[StdDev]]</f>
        <v>430.38827600000002</v>
      </c>
      <c r="R198" s="13">
        <f>TableOMP[[#This Row],[Avg]]+$U$2*TableOMP[[#This Row],[StdDev]]</f>
        <v>430.38827600000002</v>
      </c>
      <c r="S198" s="13">
        <f>IF(AND(TableOMP[[#This Row],[total_time]]&gt;=TableOMP[[#This Row],[Low]], TableOMP[[#This Row],[total_time]]&lt;=TableOMP[[#This Row],[High]]),1,0)</f>
        <v>0</v>
      </c>
    </row>
    <row r="199" spans="1:19" x14ac:dyDescent="0.25">
      <c r="A199" t="s">
        <v>15</v>
      </c>
      <c r="B199">
        <v>10000</v>
      </c>
      <c r="C199">
        <v>100</v>
      </c>
      <c r="D199">
        <v>100000</v>
      </c>
      <c r="E199">
        <v>1</v>
      </c>
      <c r="F199">
        <v>6</v>
      </c>
      <c r="G199">
        <v>56.740127999999999</v>
      </c>
      <c r="H199">
        <v>0.38229800000000003</v>
      </c>
      <c r="I199">
        <v>0</v>
      </c>
      <c r="J199">
        <v>0</v>
      </c>
      <c r="K199" t="str">
        <f t="shared" si="7"/>
        <v>0</v>
      </c>
      <c r="L199" t="s">
        <v>57</v>
      </c>
      <c r="M199" t="s">
        <v>58</v>
      </c>
      <c r="N19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199" s="13">
        <f>VLOOKUP(TableOMP[[#This Row],[Label]],TableAvg[],2,FALSE)</f>
        <v>501.94558599999999</v>
      </c>
      <c r="P199" s="13">
        <f>VLOOKUP(TableOMP[[#This Row],[Label]],TableAvg[],3,FALSE)</f>
        <v>0</v>
      </c>
      <c r="Q199" s="13">
        <f>TableOMP[[#This Row],[Avg]]-$U$2*TableOMP[[#This Row],[StdDev]]</f>
        <v>501.94558599999999</v>
      </c>
      <c r="R199" s="13">
        <f>TableOMP[[#This Row],[Avg]]+$U$2*TableOMP[[#This Row],[StdDev]]</f>
        <v>501.94558599999999</v>
      </c>
      <c r="S199" s="13">
        <f>IF(AND(TableOMP[[#This Row],[total_time]]&gt;=TableOMP[[#This Row],[Low]], TableOMP[[#This Row],[total_time]]&lt;=TableOMP[[#This Row],[High]]),1,0)</f>
        <v>0</v>
      </c>
    </row>
    <row r="200" spans="1:19" x14ac:dyDescent="0.25">
      <c r="A200" t="s">
        <v>15</v>
      </c>
      <c r="B200">
        <v>10000</v>
      </c>
      <c r="C200">
        <v>100</v>
      </c>
      <c r="D200">
        <v>100000</v>
      </c>
      <c r="E200">
        <v>1</v>
      </c>
      <c r="F200">
        <v>5</v>
      </c>
      <c r="G200">
        <v>67.764782999999994</v>
      </c>
      <c r="H200">
        <v>0.38268099999999999</v>
      </c>
      <c r="I200">
        <v>0</v>
      </c>
      <c r="J200">
        <v>0</v>
      </c>
      <c r="K200" t="str">
        <f t="shared" si="7"/>
        <v>0</v>
      </c>
      <c r="L200" t="s">
        <v>57</v>
      </c>
      <c r="M200" t="s">
        <v>58</v>
      </c>
      <c r="N20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200" s="13">
        <f>VLOOKUP(TableOMP[[#This Row],[Label]],TableAvg[],2,FALSE)</f>
        <v>601.944166</v>
      </c>
      <c r="P200" s="13">
        <f>VLOOKUP(TableOMP[[#This Row],[Label]],TableAvg[],3,FALSE)</f>
        <v>0</v>
      </c>
      <c r="Q200" s="13">
        <f>TableOMP[[#This Row],[Avg]]-$U$2*TableOMP[[#This Row],[StdDev]]</f>
        <v>601.944166</v>
      </c>
      <c r="R200" s="13">
        <f>TableOMP[[#This Row],[Avg]]+$U$2*TableOMP[[#This Row],[StdDev]]</f>
        <v>601.944166</v>
      </c>
      <c r="S200" s="13">
        <f>IF(AND(TableOMP[[#This Row],[total_time]]&gt;=TableOMP[[#This Row],[Low]], TableOMP[[#This Row],[total_time]]&lt;=TableOMP[[#This Row],[High]]),1,0)</f>
        <v>0</v>
      </c>
    </row>
    <row r="201" spans="1:19" x14ac:dyDescent="0.25">
      <c r="A201" t="s">
        <v>15</v>
      </c>
      <c r="B201">
        <v>10000</v>
      </c>
      <c r="C201">
        <v>100</v>
      </c>
      <c r="D201">
        <v>100000</v>
      </c>
      <c r="E201">
        <v>1</v>
      </c>
      <c r="F201">
        <v>4</v>
      </c>
      <c r="G201">
        <v>84.416550999999998</v>
      </c>
      <c r="H201">
        <v>0.40106999999999998</v>
      </c>
      <c r="I201">
        <v>0</v>
      </c>
      <c r="J201">
        <v>0</v>
      </c>
      <c r="K201" t="str">
        <f t="shared" si="7"/>
        <v>0</v>
      </c>
      <c r="L201" t="s">
        <v>57</v>
      </c>
      <c r="M201" t="s">
        <v>58</v>
      </c>
      <c r="N20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201" s="13">
        <f>VLOOKUP(TableOMP[[#This Row],[Label]],TableAvg[],2,FALSE)</f>
        <v>752.35891600000002</v>
      </c>
      <c r="P201" s="13">
        <f>VLOOKUP(TableOMP[[#This Row],[Label]],TableAvg[],3,FALSE)</f>
        <v>0</v>
      </c>
      <c r="Q201" s="13">
        <f>TableOMP[[#This Row],[Avg]]-$U$2*TableOMP[[#This Row],[StdDev]]</f>
        <v>752.35891600000002</v>
      </c>
      <c r="R201" s="13">
        <f>TableOMP[[#This Row],[Avg]]+$U$2*TableOMP[[#This Row],[StdDev]]</f>
        <v>752.35891600000002</v>
      </c>
      <c r="S201" s="13">
        <f>IF(AND(TableOMP[[#This Row],[total_time]]&gt;=TableOMP[[#This Row],[Low]], TableOMP[[#This Row],[total_time]]&lt;=TableOMP[[#This Row],[High]]),1,0)</f>
        <v>0</v>
      </c>
    </row>
    <row r="202" spans="1:19" x14ac:dyDescent="0.25">
      <c r="A202" t="s">
        <v>15</v>
      </c>
      <c r="B202">
        <v>10000</v>
      </c>
      <c r="C202">
        <v>100</v>
      </c>
      <c r="D202">
        <v>100000</v>
      </c>
      <c r="E202">
        <v>1</v>
      </c>
      <c r="F202">
        <v>3</v>
      </c>
      <c r="G202">
        <v>112.00593600000001</v>
      </c>
      <c r="H202">
        <v>0.39743000000000001</v>
      </c>
      <c r="I202">
        <v>0</v>
      </c>
      <c r="J202">
        <v>0</v>
      </c>
      <c r="K202" t="str">
        <f t="shared" si="7"/>
        <v>0</v>
      </c>
      <c r="L202" t="s">
        <v>57</v>
      </c>
      <c r="M202" t="s">
        <v>58</v>
      </c>
      <c r="N20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202" s="13">
        <f>VLOOKUP(TableOMP[[#This Row],[Label]],TableAvg[],2,FALSE)</f>
        <v>1002.064711</v>
      </c>
      <c r="P202" s="13">
        <f>VLOOKUP(TableOMP[[#This Row],[Label]],TableAvg[],3,FALSE)</f>
        <v>0</v>
      </c>
      <c r="Q202" s="13">
        <f>TableOMP[[#This Row],[Avg]]-$U$2*TableOMP[[#This Row],[StdDev]]</f>
        <v>1002.064711</v>
      </c>
      <c r="R202" s="13">
        <f>TableOMP[[#This Row],[Avg]]+$U$2*TableOMP[[#This Row],[StdDev]]</f>
        <v>1002.064711</v>
      </c>
      <c r="S202" s="13">
        <f>IF(AND(TableOMP[[#This Row],[total_time]]&gt;=TableOMP[[#This Row],[Low]], TableOMP[[#This Row],[total_time]]&lt;=TableOMP[[#This Row],[High]]),1,0)</f>
        <v>0</v>
      </c>
    </row>
    <row r="203" spans="1:19" x14ac:dyDescent="0.25">
      <c r="A203" t="s">
        <v>15</v>
      </c>
      <c r="B203">
        <v>10000</v>
      </c>
      <c r="C203">
        <v>100</v>
      </c>
      <c r="D203">
        <v>100000</v>
      </c>
      <c r="E203">
        <v>1</v>
      </c>
      <c r="F203">
        <v>2</v>
      </c>
      <c r="G203">
        <v>167.24354199999999</v>
      </c>
      <c r="H203">
        <v>0.356904</v>
      </c>
      <c r="I203">
        <v>0</v>
      </c>
      <c r="J203">
        <v>0</v>
      </c>
      <c r="K203" t="str">
        <f t="shared" si="7"/>
        <v>0</v>
      </c>
      <c r="L203" t="s">
        <v>57</v>
      </c>
      <c r="M203" t="s">
        <v>58</v>
      </c>
      <c r="N20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203" s="13">
        <f>VLOOKUP(TableOMP[[#This Row],[Label]],TableAvg[],2,FALSE)</f>
        <v>1502.172679</v>
      </c>
      <c r="P203" s="13">
        <f>VLOOKUP(TableOMP[[#This Row],[Label]],TableAvg[],3,FALSE)</f>
        <v>0</v>
      </c>
      <c r="Q203" s="13">
        <f>TableOMP[[#This Row],[Avg]]-$U$2*TableOMP[[#This Row],[StdDev]]</f>
        <v>1502.172679</v>
      </c>
      <c r="R203" s="13">
        <f>TableOMP[[#This Row],[Avg]]+$U$2*TableOMP[[#This Row],[StdDev]]</f>
        <v>1502.172679</v>
      </c>
      <c r="S203" s="13">
        <f>IF(AND(TableOMP[[#This Row],[total_time]]&gt;=TableOMP[[#This Row],[Low]], TableOMP[[#This Row],[total_time]]&lt;=TableOMP[[#This Row],[High]]),1,0)</f>
        <v>0</v>
      </c>
    </row>
    <row r="204" spans="1:19" x14ac:dyDescent="0.25">
      <c r="A204" t="s">
        <v>15</v>
      </c>
      <c r="B204">
        <v>10000</v>
      </c>
      <c r="C204">
        <v>100</v>
      </c>
      <c r="D204">
        <v>100000</v>
      </c>
      <c r="E204">
        <v>1</v>
      </c>
      <c r="F204">
        <v>1</v>
      </c>
      <c r="G204">
        <v>333.11792100000002</v>
      </c>
      <c r="H204">
        <v>0.36325400000000002</v>
      </c>
      <c r="I204">
        <v>0</v>
      </c>
      <c r="J204">
        <v>0</v>
      </c>
      <c r="K204" t="str">
        <f t="shared" si="7"/>
        <v>0</v>
      </c>
      <c r="L204" t="s">
        <v>57</v>
      </c>
      <c r="M204" t="s">
        <v>58</v>
      </c>
      <c r="N20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204" s="13">
        <f>VLOOKUP(TableOMP[[#This Row],[Label]],TableAvg[],2,FALSE)</f>
        <v>0</v>
      </c>
      <c r="P204" s="13">
        <f>VLOOKUP(TableOMP[[#This Row],[Label]],TableAvg[],3,FALSE)</f>
        <v>0</v>
      </c>
      <c r="Q204" s="13">
        <f>TableOMP[[#This Row],[Avg]]-$U$2*TableOMP[[#This Row],[StdDev]]</f>
        <v>0</v>
      </c>
      <c r="R204" s="13">
        <f>TableOMP[[#This Row],[Avg]]+$U$2*TableOMP[[#This Row],[StdDev]]</f>
        <v>0</v>
      </c>
      <c r="S204" s="13">
        <f>IF(AND(TableOMP[[#This Row],[total_time]]&gt;=TableOMP[[#This Row],[Low]], TableOMP[[#This Row],[total_time]]&lt;=TableOMP[[#This Row],[High]]),1,0)</f>
        <v>0</v>
      </c>
    </row>
    <row r="205" spans="1:19" x14ac:dyDescent="0.25">
      <c r="A205" t="s">
        <v>15</v>
      </c>
      <c r="B205">
        <v>10000</v>
      </c>
      <c r="C205">
        <v>100</v>
      </c>
      <c r="D205">
        <v>100000</v>
      </c>
      <c r="E205">
        <v>1</v>
      </c>
      <c r="F205">
        <v>12</v>
      </c>
      <c r="G205">
        <v>29.157111</v>
      </c>
      <c r="H205">
        <v>0.37731199999999998</v>
      </c>
      <c r="I205">
        <v>0</v>
      </c>
      <c r="J205">
        <v>0</v>
      </c>
      <c r="K205" t="str">
        <f t="shared" si="7"/>
        <v>0</v>
      </c>
      <c r="L205" t="s">
        <v>57</v>
      </c>
      <c r="M205" t="s">
        <v>58</v>
      </c>
      <c r="N20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205" s="13">
        <f>VLOOKUP(TableOMP[[#This Row],[Label]],TableAvg[],2,FALSE)</f>
        <v>252.89327399999999</v>
      </c>
      <c r="P205" s="13">
        <f>VLOOKUP(TableOMP[[#This Row],[Label]],TableAvg[],3,FALSE)</f>
        <v>0</v>
      </c>
      <c r="Q205" s="13">
        <f>TableOMP[[#This Row],[Avg]]-$U$2*TableOMP[[#This Row],[StdDev]]</f>
        <v>252.89327399999999</v>
      </c>
      <c r="R205" s="13">
        <f>TableOMP[[#This Row],[Avg]]+$U$2*TableOMP[[#This Row],[StdDev]]</f>
        <v>252.89327399999999</v>
      </c>
      <c r="S205" s="13">
        <f>IF(AND(TableOMP[[#This Row],[total_time]]&gt;=TableOMP[[#This Row],[Low]], TableOMP[[#This Row],[total_time]]&lt;=TableOMP[[#This Row],[High]]),1,0)</f>
        <v>0</v>
      </c>
    </row>
    <row r="206" spans="1:19" x14ac:dyDescent="0.25">
      <c r="A206" t="s">
        <v>15</v>
      </c>
      <c r="B206">
        <v>10000</v>
      </c>
      <c r="C206">
        <v>100</v>
      </c>
      <c r="D206">
        <v>100000</v>
      </c>
      <c r="E206">
        <v>1</v>
      </c>
      <c r="F206">
        <v>11</v>
      </c>
      <c r="G206">
        <v>31.434472</v>
      </c>
      <c r="H206">
        <v>0.133052</v>
      </c>
      <c r="I206">
        <v>0</v>
      </c>
      <c r="J206">
        <v>0</v>
      </c>
      <c r="K206" t="str">
        <f t="shared" si="7"/>
        <v>0</v>
      </c>
      <c r="L206" t="s">
        <v>57</v>
      </c>
      <c r="M206" t="s">
        <v>58</v>
      </c>
      <c r="N20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206" s="13">
        <f>VLOOKUP(TableOMP[[#This Row],[Label]],TableAvg[],2,FALSE)</f>
        <v>275.140919</v>
      </c>
      <c r="P206" s="13">
        <f>VLOOKUP(TableOMP[[#This Row],[Label]],TableAvg[],3,FALSE)</f>
        <v>0</v>
      </c>
      <c r="Q206" s="13">
        <f>TableOMP[[#This Row],[Avg]]-$U$2*TableOMP[[#This Row],[StdDev]]</f>
        <v>275.140919</v>
      </c>
      <c r="R206" s="13">
        <f>TableOMP[[#This Row],[Avg]]+$U$2*TableOMP[[#This Row],[StdDev]]</f>
        <v>275.140919</v>
      </c>
      <c r="S206" s="13">
        <f>IF(AND(TableOMP[[#This Row],[total_time]]&gt;=TableOMP[[#This Row],[Low]], TableOMP[[#This Row],[total_time]]&lt;=TableOMP[[#This Row],[High]]),1,0)</f>
        <v>0</v>
      </c>
    </row>
    <row r="207" spans="1:19" x14ac:dyDescent="0.25">
      <c r="A207" t="s">
        <v>15</v>
      </c>
      <c r="B207">
        <v>10000</v>
      </c>
      <c r="C207">
        <v>100</v>
      </c>
      <c r="D207">
        <v>100000</v>
      </c>
      <c r="E207">
        <v>1</v>
      </c>
      <c r="F207">
        <v>10</v>
      </c>
      <c r="G207">
        <v>34.417347999999997</v>
      </c>
      <c r="H207">
        <v>0.13150000000000001</v>
      </c>
      <c r="I207">
        <v>0</v>
      </c>
      <c r="J207">
        <v>0</v>
      </c>
      <c r="K207" t="str">
        <f t="shared" si="7"/>
        <v>0</v>
      </c>
      <c r="L207" t="s">
        <v>57</v>
      </c>
      <c r="M207" t="s">
        <v>58</v>
      </c>
      <c r="N20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207" s="13">
        <f>VLOOKUP(TableOMP[[#This Row],[Label]],TableAvg[],2,FALSE)</f>
        <v>302.41676000000001</v>
      </c>
      <c r="P207" s="13">
        <f>VLOOKUP(TableOMP[[#This Row],[Label]],TableAvg[],3,FALSE)</f>
        <v>0</v>
      </c>
      <c r="Q207" s="13">
        <f>TableOMP[[#This Row],[Avg]]-$U$2*TableOMP[[#This Row],[StdDev]]</f>
        <v>302.41676000000001</v>
      </c>
      <c r="R207" s="13">
        <f>TableOMP[[#This Row],[Avg]]+$U$2*TableOMP[[#This Row],[StdDev]]</f>
        <v>302.41676000000001</v>
      </c>
      <c r="S207" s="13">
        <f>IF(AND(TableOMP[[#This Row],[total_time]]&gt;=TableOMP[[#This Row],[Low]], TableOMP[[#This Row],[total_time]]&lt;=TableOMP[[#This Row],[High]]),1,0)</f>
        <v>0</v>
      </c>
    </row>
    <row r="208" spans="1:19" x14ac:dyDescent="0.25">
      <c r="A208" t="s">
        <v>15</v>
      </c>
      <c r="B208">
        <v>10000</v>
      </c>
      <c r="C208">
        <v>100</v>
      </c>
      <c r="D208">
        <v>100000</v>
      </c>
      <c r="E208">
        <v>1</v>
      </c>
      <c r="F208">
        <v>9</v>
      </c>
      <c r="G208">
        <v>38.385967999999998</v>
      </c>
      <c r="H208">
        <v>0.43421900000000002</v>
      </c>
      <c r="I208">
        <v>0</v>
      </c>
      <c r="J208">
        <v>0</v>
      </c>
      <c r="K208" t="str">
        <f t="shared" si="7"/>
        <v>0</v>
      </c>
      <c r="L208" t="s">
        <v>57</v>
      </c>
      <c r="M208" t="s">
        <v>58</v>
      </c>
      <c r="N20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208" s="13">
        <f>VLOOKUP(TableOMP[[#This Row],[Label]],TableAvg[],2,FALSE)</f>
        <v>335.67195600000002</v>
      </c>
      <c r="P208" s="13">
        <f>VLOOKUP(TableOMP[[#This Row],[Label]],TableAvg[],3,FALSE)</f>
        <v>0</v>
      </c>
      <c r="Q208" s="13">
        <f>TableOMP[[#This Row],[Avg]]-$U$2*TableOMP[[#This Row],[StdDev]]</f>
        <v>335.67195600000002</v>
      </c>
      <c r="R208" s="13">
        <f>TableOMP[[#This Row],[Avg]]+$U$2*TableOMP[[#This Row],[StdDev]]</f>
        <v>335.67195600000002</v>
      </c>
      <c r="S208" s="13">
        <f>IF(AND(TableOMP[[#This Row],[total_time]]&gt;=TableOMP[[#This Row],[Low]], TableOMP[[#This Row],[total_time]]&lt;=TableOMP[[#This Row],[High]]),1,0)</f>
        <v>0</v>
      </c>
    </row>
    <row r="209" spans="1:19" x14ac:dyDescent="0.25">
      <c r="A209" t="s">
        <v>15</v>
      </c>
      <c r="B209">
        <v>10000</v>
      </c>
      <c r="C209">
        <v>100</v>
      </c>
      <c r="D209">
        <v>100000</v>
      </c>
      <c r="E209">
        <v>1</v>
      </c>
      <c r="F209">
        <v>8</v>
      </c>
      <c r="G209">
        <v>42.963999000000001</v>
      </c>
      <c r="H209">
        <v>0.39147100000000001</v>
      </c>
      <c r="I209">
        <v>0</v>
      </c>
      <c r="J209">
        <v>0</v>
      </c>
      <c r="K209" t="str">
        <f t="shared" si="7"/>
        <v>0</v>
      </c>
      <c r="L209" t="s">
        <v>57</v>
      </c>
      <c r="M209" t="s">
        <v>58</v>
      </c>
      <c r="N20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209" s="13">
        <f>VLOOKUP(TableOMP[[#This Row],[Label]],TableAvg[],2,FALSE)</f>
        <v>377.00523399999997</v>
      </c>
      <c r="P209" s="13">
        <f>VLOOKUP(TableOMP[[#This Row],[Label]],TableAvg[],3,FALSE)</f>
        <v>0</v>
      </c>
      <c r="Q209" s="13">
        <f>TableOMP[[#This Row],[Avg]]-$U$2*TableOMP[[#This Row],[StdDev]]</f>
        <v>377.00523399999997</v>
      </c>
      <c r="R209" s="13">
        <f>TableOMP[[#This Row],[Avg]]+$U$2*TableOMP[[#This Row],[StdDev]]</f>
        <v>377.00523399999997</v>
      </c>
      <c r="S209" s="13">
        <f>IF(AND(TableOMP[[#This Row],[total_time]]&gt;=TableOMP[[#This Row],[Low]], TableOMP[[#This Row],[total_time]]&lt;=TableOMP[[#This Row],[High]]),1,0)</f>
        <v>0</v>
      </c>
    </row>
    <row r="210" spans="1:19" x14ac:dyDescent="0.25">
      <c r="A210" t="s">
        <v>15</v>
      </c>
      <c r="B210">
        <v>10000</v>
      </c>
      <c r="C210">
        <v>100</v>
      </c>
      <c r="D210">
        <v>100000</v>
      </c>
      <c r="E210">
        <v>1</v>
      </c>
      <c r="F210">
        <v>7</v>
      </c>
      <c r="G210">
        <v>48.858854999999998</v>
      </c>
      <c r="H210">
        <v>0.38805499999999998</v>
      </c>
      <c r="I210">
        <v>0</v>
      </c>
      <c r="J210">
        <v>0</v>
      </c>
      <c r="K210" t="str">
        <f t="shared" si="7"/>
        <v>0</v>
      </c>
      <c r="L210" t="s">
        <v>57</v>
      </c>
      <c r="M210" t="s">
        <v>58</v>
      </c>
      <c r="N21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210" s="13">
        <f>VLOOKUP(TableOMP[[#This Row],[Label]],TableAvg[],2,FALSE)</f>
        <v>430.38827600000002</v>
      </c>
      <c r="P210" s="13">
        <f>VLOOKUP(TableOMP[[#This Row],[Label]],TableAvg[],3,FALSE)</f>
        <v>0</v>
      </c>
      <c r="Q210" s="13">
        <f>TableOMP[[#This Row],[Avg]]-$U$2*TableOMP[[#This Row],[StdDev]]</f>
        <v>430.38827600000002</v>
      </c>
      <c r="R210" s="13">
        <f>TableOMP[[#This Row],[Avg]]+$U$2*TableOMP[[#This Row],[StdDev]]</f>
        <v>430.38827600000002</v>
      </c>
      <c r="S210" s="13">
        <f>IF(AND(TableOMP[[#This Row],[total_time]]&gt;=TableOMP[[#This Row],[Low]], TableOMP[[#This Row],[total_time]]&lt;=TableOMP[[#This Row],[High]]),1,0)</f>
        <v>0</v>
      </c>
    </row>
    <row r="211" spans="1:19" x14ac:dyDescent="0.25">
      <c r="A211" t="s">
        <v>15</v>
      </c>
      <c r="B211">
        <v>10000</v>
      </c>
      <c r="C211">
        <v>100</v>
      </c>
      <c r="D211">
        <v>100000</v>
      </c>
      <c r="E211">
        <v>1</v>
      </c>
      <c r="F211">
        <v>6</v>
      </c>
      <c r="G211">
        <v>56.799415000000003</v>
      </c>
      <c r="H211">
        <v>0.40845700000000001</v>
      </c>
      <c r="I211">
        <v>0</v>
      </c>
      <c r="J211">
        <v>0</v>
      </c>
      <c r="K211" t="str">
        <f t="shared" si="7"/>
        <v>0</v>
      </c>
      <c r="L211" t="s">
        <v>57</v>
      </c>
      <c r="M211" t="s">
        <v>58</v>
      </c>
      <c r="N21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211" s="13">
        <f>VLOOKUP(TableOMP[[#This Row],[Label]],TableAvg[],2,FALSE)</f>
        <v>501.94558599999999</v>
      </c>
      <c r="P211" s="13">
        <f>VLOOKUP(TableOMP[[#This Row],[Label]],TableAvg[],3,FALSE)</f>
        <v>0</v>
      </c>
      <c r="Q211" s="13">
        <f>TableOMP[[#This Row],[Avg]]-$U$2*TableOMP[[#This Row],[StdDev]]</f>
        <v>501.94558599999999</v>
      </c>
      <c r="R211" s="13">
        <f>TableOMP[[#This Row],[Avg]]+$U$2*TableOMP[[#This Row],[StdDev]]</f>
        <v>501.94558599999999</v>
      </c>
      <c r="S211" s="13">
        <f>IF(AND(TableOMP[[#This Row],[total_time]]&gt;=TableOMP[[#This Row],[Low]], TableOMP[[#This Row],[total_time]]&lt;=TableOMP[[#This Row],[High]]),1,0)</f>
        <v>0</v>
      </c>
    </row>
    <row r="212" spans="1:19" x14ac:dyDescent="0.25">
      <c r="A212" t="s">
        <v>15</v>
      </c>
      <c r="B212">
        <v>10000</v>
      </c>
      <c r="C212">
        <v>100</v>
      </c>
      <c r="D212">
        <v>100000</v>
      </c>
      <c r="E212">
        <v>1</v>
      </c>
      <c r="F212">
        <v>5</v>
      </c>
      <c r="G212">
        <v>67.849986000000001</v>
      </c>
      <c r="H212">
        <v>0.42515199999999997</v>
      </c>
      <c r="I212">
        <v>0</v>
      </c>
      <c r="J212">
        <v>0</v>
      </c>
      <c r="K212" t="str">
        <f t="shared" si="7"/>
        <v>0</v>
      </c>
      <c r="L212" t="s">
        <v>57</v>
      </c>
      <c r="M212" t="s">
        <v>58</v>
      </c>
      <c r="N21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212" s="13">
        <f>VLOOKUP(TableOMP[[#This Row],[Label]],TableAvg[],2,FALSE)</f>
        <v>601.944166</v>
      </c>
      <c r="P212" s="13">
        <f>VLOOKUP(TableOMP[[#This Row],[Label]],TableAvg[],3,FALSE)</f>
        <v>0</v>
      </c>
      <c r="Q212" s="13">
        <f>TableOMP[[#This Row],[Avg]]-$U$2*TableOMP[[#This Row],[StdDev]]</f>
        <v>601.944166</v>
      </c>
      <c r="R212" s="13">
        <f>TableOMP[[#This Row],[Avg]]+$U$2*TableOMP[[#This Row],[StdDev]]</f>
        <v>601.944166</v>
      </c>
      <c r="S212" s="13">
        <f>IF(AND(TableOMP[[#This Row],[total_time]]&gt;=TableOMP[[#This Row],[Low]], TableOMP[[#This Row],[total_time]]&lt;=TableOMP[[#This Row],[High]]),1,0)</f>
        <v>0</v>
      </c>
    </row>
    <row r="213" spans="1:19" x14ac:dyDescent="0.25">
      <c r="A213" t="s">
        <v>15</v>
      </c>
      <c r="B213">
        <v>10000</v>
      </c>
      <c r="C213">
        <v>100</v>
      </c>
      <c r="D213">
        <v>100000</v>
      </c>
      <c r="E213">
        <v>1</v>
      </c>
      <c r="F213">
        <v>4</v>
      </c>
      <c r="G213">
        <v>84.385696999999993</v>
      </c>
      <c r="H213">
        <v>0.42538100000000001</v>
      </c>
      <c r="I213">
        <v>0</v>
      </c>
      <c r="J213">
        <v>0</v>
      </c>
      <c r="K213" t="str">
        <f t="shared" si="7"/>
        <v>0</v>
      </c>
      <c r="L213" t="s">
        <v>57</v>
      </c>
      <c r="M213" t="s">
        <v>58</v>
      </c>
      <c r="N21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213" s="13">
        <f>VLOOKUP(TableOMP[[#This Row],[Label]],TableAvg[],2,FALSE)</f>
        <v>752.35891600000002</v>
      </c>
      <c r="P213" s="13">
        <f>VLOOKUP(TableOMP[[#This Row],[Label]],TableAvg[],3,FALSE)</f>
        <v>0</v>
      </c>
      <c r="Q213" s="13">
        <f>TableOMP[[#This Row],[Avg]]-$U$2*TableOMP[[#This Row],[StdDev]]</f>
        <v>752.35891600000002</v>
      </c>
      <c r="R213" s="13">
        <f>TableOMP[[#This Row],[Avg]]+$U$2*TableOMP[[#This Row],[StdDev]]</f>
        <v>752.35891600000002</v>
      </c>
      <c r="S213" s="13">
        <f>IF(AND(TableOMP[[#This Row],[total_time]]&gt;=TableOMP[[#This Row],[Low]], TableOMP[[#This Row],[total_time]]&lt;=TableOMP[[#This Row],[High]]),1,0)</f>
        <v>0</v>
      </c>
    </row>
    <row r="214" spans="1:19" x14ac:dyDescent="0.25">
      <c r="A214" t="s">
        <v>15</v>
      </c>
      <c r="B214">
        <v>10000</v>
      </c>
      <c r="C214">
        <v>100</v>
      </c>
      <c r="D214">
        <v>100000</v>
      </c>
      <c r="E214">
        <v>1</v>
      </c>
      <c r="F214">
        <v>3</v>
      </c>
      <c r="G214">
        <v>111.964332</v>
      </c>
      <c r="H214">
        <v>0.39550099999999999</v>
      </c>
      <c r="I214">
        <v>0</v>
      </c>
      <c r="J214">
        <v>0</v>
      </c>
      <c r="K214" t="str">
        <f t="shared" si="7"/>
        <v>0</v>
      </c>
      <c r="L214" t="s">
        <v>57</v>
      </c>
      <c r="M214" t="s">
        <v>58</v>
      </c>
      <c r="N21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214" s="13">
        <f>VLOOKUP(TableOMP[[#This Row],[Label]],TableAvg[],2,FALSE)</f>
        <v>1002.064711</v>
      </c>
      <c r="P214" s="13">
        <f>VLOOKUP(TableOMP[[#This Row],[Label]],TableAvg[],3,FALSE)</f>
        <v>0</v>
      </c>
      <c r="Q214" s="13">
        <f>TableOMP[[#This Row],[Avg]]-$U$2*TableOMP[[#This Row],[StdDev]]</f>
        <v>1002.064711</v>
      </c>
      <c r="R214" s="13">
        <f>TableOMP[[#This Row],[Avg]]+$U$2*TableOMP[[#This Row],[StdDev]]</f>
        <v>1002.064711</v>
      </c>
      <c r="S214" s="13">
        <f>IF(AND(TableOMP[[#This Row],[total_time]]&gt;=TableOMP[[#This Row],[Low]], TableOMP[[#This Row],[total_time]]&lt;=TableOMP[[#This Row],[High]]),1,0)</f>
        <v>0</v>
      </c>
    </row>
    <row r="215" spans="1:19" x14ac:dyDescent="0.25">
      <c r="A215" t="s">
        <v>15</v>
      </c>
      <c r="B215">
        <v>10000</v>
      </c>
      <c r="C215">
        <v>100</v>
      </c>
      <c r="D215">
        <v>100000</v>
      </c>
      <c r="E215">
        <v>1</v>
      </c>
      <c r="F215">
        <v>2</v>
      </c>
      <c r="G215">
        <v>167.18084899999999</v>
      </c>
      <c r="H215">
        <v>0.37341999999999997</v>
      </c>
      <c r="I215">
        <v>0</v>
      </c>
      <c r="J215">
        <v>0</v>
      </c>
      <c r="K215" t="str">
        <f t="shared" si="7"/>
        <v>0</v>
      </c>
      <c r="L215" t="s">
        <v>57</v>
      </c>
      <c r="M215" t="s">
        <v>58</v>
      </c>
      <c r="N21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215" s="13">
        <f>VLOOKUP(TableOMP[[#This Row],[Label]],TableAvg[],2,FALSE)</f>
        <v>1502.172679</v>
      </c>
      <c r="P215" s="13">
        <f>VLOOKUP(TableOMP[[#This Row],[Label]],TableAvg[],3,FALSE)</f>
        <v>0</v>
      </c>
      <c r="Q215" s="13">
        <f>TableOMP[[#This Row],[Avg]]-$U$2*TableOMP[[#This Row],[StdDev]]</f>
        <v>1502.172679</v>
      </c>
      <c r="R215" s="13">
        <f>TableOMP[[#This Row],[Avg]]+$U$2*TableOMP[[#This Row],[StdDev]]</f>
        <v>1502.172679</v>
      </c>
      <c r="S215" s="13">
        <f>IF(AND(TableOMP[[#This Row],[total_time]]&gt;=TableOMP[[#This Row],[Low]], TableOMP[[#This Row],[total_time]]&lt;=TableOMP[[#This Row],[High]]),1,0)</f>
        <v>0</v>
      </c>
    </row>
    <row r="216" spans="1:19" x14ac:dyDescent="0.25">
      <c r="A216" t="s">
        <v>15</v>
      </c>
      <c r="B216">
        <v>10000</v>
      </c>
      <c r="C216">
        <v>100</v>
      </c>
      <c r="D216">
        <v>100000</v>
      </c>
      <c r="E216">
        <v>1</v>
      </c>
      <c r="F216">
        <v>1</v>
      </c>
      <c r="G216">
        <v>333.10868900000003</v>
      </c>
      <c r="H216">
        <v>0.39402199999999998</v>
      </c>
      <c r="I216">
        <v>0</v>
      </c>
      <c r="J216">
        <v>0</v>
      </c>
      <c r="K216" t="str">
        <f t="shared" si="7"/>
        <v>0</v>
      </c>
      <c r="L216" t="s">
        <v>57</v>
      </c>
      <c r="M216" t="s">
        <v>58</v>
      </c>
      <c r="N21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216" s="13">
        <f>VLOOKUP(TableOMP[[#This Row],[Label]],TableAvg[],2,FALSE)</f>
        <v>0</v>
      </c>
      <c r="P216" s="13">
        <f>VLOOKUP(TableOMP[[#This Row],[Label]],TableAvg[],3,FALSE)</f>
        <v>0</v>
      </c>
      <c r="Q216" s="13">
        <f>TableOMP[[#This Row],[Avg]]-$U$2*TableOMP[[#This Row],[StdDev]]</f>
        <v>0</v>
      </c>
      <c r="R216" s="13">
        <f>TableOMP[[#This Row],[Avg]]+$U$2*TableOMP[[#This Row],[StdDev]]</f>
        <v>0</v>
      </c>
      <c r="S216" s="13">
        <f>IF(AND(TableOMP[[#This Row],[total_time]]&gt;=TableOMP[[#This Row],[Low]], TableOMP[[#This Row],[total_time]]&lt;=TableOMP[[#This Row],[High]]),1,0)</f>
        <v>0</v>
      </c>
    </row>
    <row r="217" spans="1:19" x14ac:dyDescent="0.25">
      <c r="A217" t="s">
        <v>15</v>
      </c>
      <c r="B217">
        <v>10000</v>
      </c>
      <c r="C217">
        <v>100</v>
      </c>
      <c r="D217">
        <v>100000</v>
      </c>
      <c r="E217">
        <v>1</v>
      </c>
      <c r="F217">
        <v>12</v>
      </c>
      <c r="G217">
        <v>29.118746000000002</v>
      </c>
      <c r="H217">
        <v>0.35041800000000001</v>
      </c>
      <c r="I217">
        <v>0</v>
      </c>
      <c r="J217">
        <v>0</v>
      </c>
      <c r="K217" t="str">
        <f t="shared" si="7"/>
        <v>0</v>
      </c>
      <c r="L217" t="s">
        <v>57</v>
      </c>
      <c r="M217" t="s">
        <v>58</v>
      </c>
      <c r="N21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217" s="13">
        <f>VLOOKUP(TableOMP[[#This Row],[Label]],TableAvg[],2,FALSE)</f>
        <v>252.89327399999999</v>
      </c>
      <c r="P217" s="13">
        <f>VLOOKUP(TableOMP[[#This Row],[Label]],TableAvg[],3,FALSE)</f>
        <v>0</v>
      </c>
      <c r="Q217" s="13">
        <f>TableOMP[[#This Row],[Avg]]-$U$2*TableOMP[[#This Row],[StdDev]]</f>
        <v>252.89327399999999</v>
      </c>
      <c r="R217" s="13">
        <f>TableOMP[[#This Row],[Avg]]+$U$2*TableOMP[[#This Row],[StdDev]]</f>
        <v>252.89327399999999</v>
      </c>
      <c r="S217" s="13">
        <f>IF(AND(TableOMP[[#This Row],[total_time]]&gt;=TableOMP[[#This Row],[Low]], TableOMP[[#This Row],[total_time]]&lt;=TableOMP[[#This Row],[High]]),1,0)</f>
        <v>0</v>
      </c>
    </row>
    <row r="218" spans="1:19" x14ac:dyDescent="0.25">
      <c r="A218" t="s">
        <v>15</v>
      </c>
      <c r="B218">
        <v>10000</v>
      </c>
      <c r="C218">
        <v>100</v>
      </c>
      <c r="D218">
        <v>100000</v>
      </c>
      <c r="E218">
        <v>1</v>
      </c>
      <c r="F218">
        <v>11</v>
      </c>
      <c r="G218">
        <v>31.406925000000001</v>
      </c>
      <c r="H218">
        <v>0.129608</v>
      </c>
      <c r="I218">
        <v>0</v>
      </c>
      <c r="J218">
        <v>0</v>
      </c>
      <c r="K218" t="str">
        <f t="shared" si="7"/>
        <v>0</v>
      </c>
      <c r="L218" t="s">
        <v>57</v>
      </c>
      <c r="M218" t="s">
        <v>58</v>
      </c>
      <c r="N21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218" s="13">
        <f>VLOOKUP(TableOMP[[#This Row],[Label]],TableAvg[],2,FALSE)</f>
        <v>275.140919</v>
      </c>
      <c r="P218" s="13">
        <f>VLOOKUP(TableOMP[[#This Row],[Label]],TableAvg[],3,FALSE)</f>
        <v>0</v>
      </c>
      <c r="Q218" s="13">
        <f>TableOMP[[#This Row],[Avg]]-$U$2*TableOMP[[#This Row],[StdDev]]</f>
        <v>275.140919</v>
      </c>
      <c r="R218" s="13">
        <f>TableOMP[[#This Row],[Avg]]+$U$2*TableOMP[[#This Row],[StdDev]]</f>
        <v>275.140919</v>
      </c>
      <c r="S218" s="13">
        <f>IF(AND(TableOMP[[#This Row],[total_time]]&gt;=TableOMP[[#This Row],[Low]], TableOMP[[#This Row],[total_time]]&lt;=TableOMP[[#This Row],[High]]),1,0)</f>
        <v>0</v>
      </c>
    </row>
    <row r="219" spans="1:19" x14ac:dyDescent="0.25">
      <c r="A219" t="s">
        <v>15</v>
      </c>
      <c r="B219">
        <v>10000</v>
      </c>
      <c r="C219">
        <v>100</v>
      </c>
      <c r="D219">
        <v>100000</v>
      </c>
      <c r="E219">
        <v>1</v>
      </c>
      <c r="F219">
        <v>10</v>
      </c>
      <c r="G219">
        <v>34.714495999999997</v>
      </c>
      <c r="H219">
        <v>0.44326599999999999</v>
      </c>
      <c r="I219">
        <v>0</v>
      </c>
      <c r="J219">
        <v>0</v>
      </c>
      <c r="K219" t="str">
        <f t="shared" si="7"/>
        <v>0</v>
      </c>
      <c r="L219" t="s">
        <v>57</v>
      </c>
      <c r="M219" t="s">
        <v>58</v>
      </c>
      <c r="N21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219" s="13">
        <f>VLOOKUP(TableOMP[[#This Row],[Label]],TableAvg[],2,FALSE)</f>
        <v>302.41676000000001</v>
      </c>
      <c r="P219" s="13">
        <f>VLOOKUP(TableOMP[[#This Row],[Label]],TableAvg[],3,FALSE)</f>
        <v>0</v>
      </c>
      <c r="Q219" s="13">
        <f>TableOMP[[#This Row],[Avg]]-$U$2*TableOMP[[#This Row],[StdDev]]</f>
        <v>302.41676000000001</v>
      </c>
      <c r="R219" s="13">
        <f>TableOMP[[#This Row],[Avg]]+$U$2*TableOMP[[#This Row],[StdDev]]</f>
        <v>302.41676000000001</v>
      </c>
      <c r="S219" s="13">
        <f>IF(AND(TableOMP[[#This Row],[total_time]]&gt;=TableOMP[[#This Row],[Low]], TableOMP[[#This Row],[total_time]]&lt;=TableOMP[[#This Row],[High]]),1,0)</f>
        <v>0</v>
      </c>
    </row>
    <row r="220" spans="1:19" x14ac:dyDescent="0.25">
      <c r="A220" t="s">
        <v>15</v>
      </c>
      <c r="B220">
        <v>10000</v>
      </c>
      <c r="C220">
        <v>100</v>
      </c>
      <c r="D220">
        <v>100000</v>
      </c>
      <c r="E220">
        <v>1</v>
      </c>
      <c r="F220">
        <v>9</v>
      </c>
      <c r="G220">
        <v>38.344805000000001</v>
      </c>
      <c r="H220">
        <v>0.37498599999999999</v>
      </c>
      <c r="I220">
        <v>0</v>
      </c>
      <c r="J220">
        <v>0</v>
      </c>
      <c r="K220" t="str">
        <f t="shared" si="7"/>
        <v>0</v>
      </c>
      <c r="L220" t="s">
        <v>57</v>
      </c>
      <c r="M220" t="s">
        <v>58</v>
      </c>
      <c r="N22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220" s="13">
        <f>VLOOKUP(TableOMP[[#This Row],[Label]],TableAvg[],2,FALSE)</f>
        <v>335.67195600000002</v>
      </c>
      <c r="P220" s="13">
        <f>VLOOKUP(TableOMP[[#This Row],[Label]],TableAvg[],3,FALSE)</f>
        <v>0</v>
      </c>
      <c r="Q220" s="13">
        <f>TableOMP[[#This Row],[Avg]]-$U$2*TableOMP[[#This Row],[StdDev]]</f>
        <v>335.67195600000002</v>
      </c>
      <c r="R220" s="13">
        <f>TableOMP[[#This Row],[Avg]]+$U$2*TableOMP[[#This Row],[StdDev]]</f>
        <v>335.67195600000002</v>
      </c>
      <c r="S220" s="13">
        <f>IF(AND(TableOMP[[#This Row],[total_time]]&gt;=TableOMP[[#This Row],[Low]], TableOMP[[#This Row],[total_time]]&lt;=TableOMP[[#This Row],[High]]),1,0)</f>
        <v>0</v>
      </c>
    </row>
    <row r="221" spans="1:19" x14ac:dyDescent="0.25">
      <c r="A221" t="s">
        <v>15</v>
      </c>
      <c r="B221">
        <v>10000</v>
      </c>
      <c r="C221">
        <v>100</v>
      </c>
      <c r="D221">
        <v>100000</v>
      </c>
      <c r="E221">
        <v>1</v>
      </c>
      <c r="F221">
        <v>8</v>
      </c>
      <c r="G221">
        <v>43.024765000000002</v>
      </c>
      <c r="H221">
        <v>0.47104400000000002</v>
      </c>
      <c r="I221">
        <v>0</v>
      </c>
      <c r="J221">
        <v>0</v>
      </c>
      <c r="K221" t="str">
        <f t="shared" si="7"/>
        <v>0</v>
      </c>
      <c r="L221" t="s">
        <v>57</v>
      </c>
      <c r="M221" t="s">
        <v>58</v>
      </c>
      <c r="N22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221" s="13">
        <f>VLOOKUP(TableOMP[[#This Row],[Label]],TableAvg[],2,FALSE)</f>
        <v>377.00523399999997</v>
      </c>
      <c r="P221" s="13">
        <f>VLOOKUP(TableOMP[[#This Row],[Label]],TableAvg[],3,FALSE)</f>
        <v>0</v>
      </c>
      <c r="Q221" s="13">
        <f>TableOMP[[#This Row],[Avg]]-$U$2*TableOMP[[#This Row],[StdDev]]</f>
        <v>377.00523399999997</v>
      </c>
      <c r="R221" s="13">
        <f>TableOMP[[#This Row],[Avg]]+$U$2*TableOMP[[#This Row],[StdDev]]</f>
        <v>377.00523399999997</v>
      </c>
      <c r="S221" s="13">
        <f>IF(AND(TableOMP[[#This Row],[total_time]]&gt;=TableOMP[[#This Row],[Low]], TableOMP[[#This Row],[total_time]]&lt;=TableOMP[[#This Row],[High]]),1,0)</f>
        <v>0</v>
      </c>
    </row>
    <row r="222" spans="1:19" x14ac:dyDescent="0.25">
      <c r="A222" t="s">
        <v>15</v>
      </c>
      <c r="B222">
        <v>10000</v>
      </c>
      <c r="C222">
        <v>100</v>
      </c>
      <c r="D222">
        <v>100000</v>
      </c>
      <c r="E222">
        <v>1</v>
      </c>
      <c r="F222">
        <v>7</v>
      </c>
      <c r="G222">
        <v>48.905898999999998</v>
      </c>
      <c r="H222">
        <v>0.42419299999999999</v>
      </c>
      <c r="I222">
        <v>0</v>
      </c>
      <c r="J222">
        <v>0</v>
      </c>
      <c r="K222" t="str">
        <f t="shared" ref="K222:K239" si="8">MID(M222,22,1)</f>
        <v>0</v>
      </c>
      <c r="L222" t="s">
        <v>57</v>
      </c>
      <c r="M222" t="s">
        <v>58</v>
      </c>
      <c r="N22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222" s="13">
        <f>VLOOKUP(TableOMP[[#This Row],[Label]],TableAvg[],2,FALSE)</f>
        <v>430.38827600000002</v>
      </c>
      <c r="P222" s="13">
        <f>VLOOKUP(TableOMP[[#This Row],[Label]],TableAvg[],3,FALSE)</f>
        <v>0</v>
      </c>
      <c r="Q222" s="13">
        <f>TableOMP[[#This Row],[Avg]]-$U$2*TableOMP[[#This Row],[StdDev]]</f>
        <v>430.38827600000002</v>
      </c>
      <c r="R222" s="13">
        <f>TableOMP[[#This Row],[Avg]]+$U$2*TableOMP[[#This Row],[StdDev]]</f>
        <v>430.38827600000002</v>
      </c>
      <c r="S222" s="13">
        <f>IF(AND(TableOMP[[#This Row],[total_time]]&gt;=TableOMP[[#This Row],[Low]], TableOMP[[#This Row],[total_time]]&lt;=TableOMP[[#This Row],[High]]),1,0)</f>
        <v>0</v>
      </c>
    </row>
    <row r="223" spans="1:19" x14ac:dyDescent="0.25">
      <c r="A223" t="s">
        <v>15</v>
      </c>
      <c r="B223">
        <v>10000</v>
      </c>
      <c r="C223">
        <v>100</v>
      </c>
      <c r="D223">
        <v>100000</v>
      </c>
      <c r="E223">
        <v>1</v>
      </c>
      <c r="F223">
        <v>6</v>
      </c>
      <c r="G223">
        <v>56.751700999999997</v>
      </c>
      <c r="H223">
        <v>0.37200800000000001</v>
      </c>
      <c r="I223">
        <v>0</v>
      </c>
      <c r="J223">
        <v>0</v>
      </c>
      <c r="K223" t="str">
        <f t="shared" si="8"/>
        <v>0</v>
      </c>
      <c r="L223" t="s">
        <v>57</v>
      </c>
      <c r="M223" t="s">
        <v>58</v>
      </c>
      <c r="N22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223" s="13">
        <f>VLOOKUP(TableOMP[[#This Row],[Label]],TableAvg[],2,FALSE)</f>
        <v>501.94558599999999</v>
      </c>
      <c r="P223" s="13">
        <f>VLOOKUP(TableOMP[[#This Row],[Label]],TableAvg[],3,FALSE)</f>
        <v>0</v>
      </c>
      <c r="Q223" s="13">
        <f>TableOMP[[#This Row],[Avg]]-$U$2*TableOMP[[#This Row],[StdDev]]</f>
        <v>501.94558599999999</v>
      </c>
      <c r="R223" s="13">
        <f>TableOMP[[#This Row],[Avg]]+$U$2*TableOMP[[#This Row],[StdDev]]</f>
        <v>501.94558599999999</v>
      </c>
      <c r="S223" s="13">
        <f>IF(AND(TableOMP[[#This Row],[total_time]]&gt;=TableOMP[[#This Row],[Low]], TableOMP[[#This Row],[total_time]]&lt;=TableOMP[[#This Row],[High]]),1,0)</f>
        <v>0</v>
      </c>
    </row>
    <row r="224" spans="1:19" x14ac:dyDescent="0.25">
      <c r="A224" t="s">
        <v>15</v>
      </c>
      <c r="B224">
        <v>10000</v>
      </c>
      <c r="C224">
        <v>100</v>
      </c>
      <c r="D224">
        <v>100000</v>
      </c>
      <c r="E224">
        <v>1</v>
      </c>
      <c r="F224">
        <v>5</v>
      </c>
      <c r="G224">
        <v>67.787023000000005</v>
      </c>
      <c r="H224">
        <v>0.360321</v>
      </c>
      <c r="I224">
        <v>0</v>
      </c>
      <c r="J224">
        <v>0</v>
      </c>
      <c r="K224" t="str">
        <f t="shared" si="8"/>
        <v>0</v>
      </c>
      <c r="L224" t="s">
        <v>57</v>
      </c>
      <c r="M224" t="s">
        <v>58</v>
      </c>
      <c r="N22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224" s="13">
        <f>VLOOKUP(TableOMP[[#This Row],[Label]],TableAvg[],2,FALSE)</f>
        <v>601.944166</v>
      </c>
      <c r="P224" s="13">
        <f>VLOOKUP(TableOMP[[#This Row],[Label]],TableAvg[],3,FALSE)</f>
        <v>0</v>
      </c>
      <c r="Q224" s="13">
        <f>TableOMP[[#This Row],[Avg]]-$U$2*TableOMP[[#This Row],[StdDev]]</f>
        <v>601.944166</v>
      </c>
      <c r="R224" s="13">
        <f>TableOMP[[#This Row],[Avg]]+$U$2*TableOMP[[#This Row],[StdDev]]</f>
        <v>601.944166</v>
      </c>
      <c r="S224" s="13">
        <f>IF(AND(TableOMP[[#This Row],[total_time]]&gt;=TableOMP[[#This Row],[Low]], TableOMP[[#This Row],[total_time]]&lt;=TableOMP[[#This Row],[High]]),1,0)</f>
        <v>0</v>
      </c>
    </row>
    <row r="225" spans="1:19" x14ac:dyDescent="0.25">
      <c r="A225" t="s">
        <v>15</v>
      </c>
      <c r="B225">
        <v>10000</v>
      </c>
      <c r="C225">
        <v>100</v>
      </c>
      <c r="D225">
        <v>100000</v>
      </c>
      <c r="E225">
        <v>1</v>
      </c>
      <c r="F225">
        <v>4</v>
      </c>
      <c r="G225">
        <v>84.376248000000004</v>
      </c>
      <c r="H225">
        <v>0.41905199999999998</v>
      </c>
      <c r="I225">
        <v>0</v>
      </c>
      <c r="J225">
        <v>0</v>
      </c>
      <c r="K225" t="str">
        <f t="shared" si="8"/>
        <v>0</v>
      </c>
      <c r="L225" t="s">
        <v>57</v>
      </c>
      <c r="M225" t="s">
        <v>58</v>
      </c>
      <c r="N22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225" s="13">
        <f>VLOOKUP(TableOMP[[#This Row],[Label]],TableAvg[],2,FALSE)</f>
        <v>752.35891600000002</v>
      </c>
      <c r="P225" s="13">
        <f>VLOOKUP(TableOMP[[#This Row],[Label]],TableAvg[],3,FALSE)</f>
        <v>0</v>
      </c>
      <c r="Q225" s="13">
        <f>TableOMP[[#This Row],[Avg]]-$U$2*TableOMP[[#This Row],[StdDev]]</f>
        <v>752.35891600000002</v>
      </c>
      <c r="R225" s="13">
        <f>TableOMP[[#This Row],[Avg]]+$U$2*TableOMP[[#This Row],[StdDev]]</f>
        <v>752.35891600000002</v>
      </c>
      <c r="S225" s="13">
        <f>IF(AND(TableOMP[[#This Row],[total_time]]&gt;=TableOMP[[#This Row],[Low]], TableOMP[[#This Row],[total_time]]&lt;=TableOMP[[#This Row],[High]]),1,0)</f>
        <v>0</v>
      </c>
    </row>
    <row r="226" spans="1:19" x14ac:dyDescent="0.25">
      <c r="A226" t="s">
        <v>15</v>
      </c>
      <c r="B226">
        <v>10000</v>
      </c>
      <c r="C226">
        <v>100</v>
      </c>
      <c r="D226">
        <v>100000</v>
      </c>
      <c r="E226">
        <v>1</v>
      </c>
      <c r="F226">
        <v>3</v>
      </c>
      <c r="G226">
        <v>111.93411500000001</v>
      </c>
      <c r="H226">
        <v>0.35470699999999999</v>
      </c>
      <c r="I226">
        <v>0</v>
      </c>
      <c r="J226">
        <v>0</v>
      </c>
      <c r="K226" t="str">
        <f t="shared" si="8"/>
        <v>0</v>
      </c>
      <c r="L226" t="s">
        <v>57</v>
      </c>
      <c r="M226" t="s">
        <v>58</v>
      </c>
      <c r="N22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226" s="13">
        <f>VLOOKUP(TableOMP[[#This Row],[Label]],TableAvg[],2,FALSE)</f>
        <v>1002.064711</v>
      </c>
      <c r="P226" s="13">
        <f>VLOOKUP(TableOMP[[#This Row],[Label]],TableAvg[],3,FALSE)</f>
        <v>0</v>
      </c>
      <c r="Q226" s="13">
        <f>TableOMP[[#This Row],[Avg]]-$U$2*TableOMP[[#This Row],[StdDev]]</f>
        <v>1002.064711</v>
      </c>
      <c r="R226" s="13">
        <f>TableOMP[[#This Row],[Avg]]+$U$2*TableOMP[[#This Row],[StdDev]]</f>
        <v>1002.064711</v>
      </c>
      <c r="S226" s="13">
        <f>IF(AND(TableOMP[[#This Row],[total_time]]&gt;=TableOMP[[#This Row],[Low]], TableOMP[[#This Row],[total_time]]&lt;=TableOMP[[#This Row],[High]]),1,0)</f>
        <v>0</v>
      </c>
    </row>
    <row r="227" spans="1:19" x14ac:dyDescent="0.25">
      <c r="A227" t="s">
        <v>15</v>
      </c>
      <c r="B227">
        <v>10000</v>
      </c>
      <c r="C227">
        <v>100</v>
      </c>
      <c r="D227">
        <v>100000</v>
      </c>
      <c r="E227">
        <v>1</v>
      </c>
      <c r="F227">
        <v>2</v>
      </c>
      <c r="G227">
        <v>167.22792100000001</v>
      </c>
      <c r="H227">
        <v>0.37240600000000001</v>
      </c>
      <c r="I227">
        <v>0</v>
      </c>
      <c r="J227">
        <v>0</v>
      </c>
      <c r="K227" t="str">
        <f t="shared" si="8"/>
        <v>0</v>
      </c>
      <c r="L227" t="s">
        <v>57</v>
      </c>
      <c r="M227" t="s">
        <v>58</v>
      </c>
      <c r="N22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227" s="13">
        <f>VLOOKUP(TableOMP[[#This Row],[Label]],TableAvg[],2,FALSE)</f>
        <v>1502.172679</v>
      </c>
      <c r="P227" s="13">
        <f>VLOOKUP(TableOMP[[#This Row],[Label]],TableAvg[],3,FALSE)</f>
        <v>0</v>
      </c>
      <c r="Q227" s="13">
        <f>TableOMP[[#This Row],[Avg]]-$U$2*TableOMP[[#This Row],[StdDev]]</f>
        <v>1502.172679</v>
      </c>
      <c r="R227" s="13">
        <f>TableOMP[[#This Row],[Avg]]+$U$2*TableOMP[[#This Row],[StdDev]]</f>
        <v>1502.172679</v>
      </c>
      <c r="S227" s="13">
        <f>IF(AND(TableOMP[[#This Row],[total_time]]&gt;=TableOMP[[#This Row],[Low]], TableOMP[[#This Row],[total_time]]&lt;=TableOMP[[#This Row],[High]]),1,0)</f>
        <v>0</v>
      </c>
    </row>
    <row r="228" spans="1:19" x14ac:dyDescent="0.25">
      <c r="A228" t="s">
        <v>15</v>
      </c>
      <c r="B228">
        <v>10000</v>
      </c>
      <c r="C228">
        <v>100</v>
      </c>
      <c r="D228">
        <v>100000</v>
      </c>
      <c r="E228">
        <v>1</v>
      </c>
      <c r="F228">
        <v>1</v>
      </c>
      <c r="G228">
        <v>333.22073899999998</v>
      </c>
      <c r="H228">
        <v>0.472686</v>
      </c>
      <c r="I228">
        <v>0</v>
      </c>
      <c r="J228">
        <v>0</v>
      </c>
      <c r="K228" t="str">
        <f t="shared" si="8"/>
        <v>0</v>
      </c>
      <c r="L228" t="s">
        <v>57</v>
      </c>
      <c r="M228" t="s">
        <v>58</v>
      </c>
      <c r="N22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228" s="13">
        <f>VLOOKUP(TableOMP[[#This Row],[Label]],TableAvg[],2,FALSE)</f>
        <v>0</v>
      </c>
      <c r="P228" s="13">
        <f>VLOOKUP(TableOMP[[#This Row],[Label]],TableAvg[],3,FALSE)</f>
        <v>0</v>
      </c>
      <c r="Q228" s="13">
        <f>TableOMP[[#This Row],[Avg]]-$U$2*TableOMP[[#This Row],[StdDev]]</f>
        <v>0</v>
      </c>
      <c r="R228" s="13">
        <f>TableOMP[[#This Row],[Avg]]+$U$2*TableOMP[[#This Row],[StdDev]]</f>
        <v>0</v>
      </c>
      <c r="S228" s="13">
        <f>IF(AND(TableOMP[[#This Row],[total_time]]&gt;=TableOMP[[#This Row],[Low]], TableOMP[[#This Row],[total_time]]&lt;=TableOMP[[#This Row],[High]]),1,0)</f>
        <v>0</v>
      </c>
    </row>
    <row r="229" spans="1:19" x14ac:dyDescent="0.25">
      <c r="A229" t="s">
        <v>15</v>
      </c>
      <c r="B229">
        <v>10000</v>
      </c>
      <c r="C229">
        <v>100</v>
      </c>
      <c r="D229">
        <v>100000</v>
      </c>
      <c r="E229">
        <v>1</v>
      </c>
      <c r="F229">
        <v>12</v>
      </c>
      <c r="G229">
        <v>29.154741000000001</v>
      </c>
      <c r="H229">
        <v>0.38293700000000003</v>
      </c>
      <c r="I229">
        <v>0</v>
      </c>
      <c r="J229">
        <v>0</v>
      </c>
      <c r="K229" t="str">
        <f t="shared" si="8"/>
        <v>0</v>
      </c>
      <c r="L229" t="s">
        <v>57</v>
      </c>
      <c r="M229" t="s">
        <v>58</v>
      </c>
      <c r="N22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229" s="13">
        <f>VLOOKUP(TableOMP[[#This Row],[Label]],TableAvg[],2,FALSE)</f>
        <v>252.89327399999999</v>
      </c>
      <c r="P229" s="13">
        <f>VLOOKUP(TableOMP[[#This Row],[Label]],TableAvg[],3,FALSE)</f>
        <v>0</v>
      </c>
      <c r="Q229" s="13">
        <f>TableOMP[[#This Row],[Avg]]-$U$2*TableOMP[[#This Row],[StdDev]]</f>
        <v>252.89327399999999</v>
      </c>
      <c r="R229" s="13">
        <f>TableOMP[[#This Row],[Avg]]+$U$2*TableOMP[[#This Row],[StdDev]]</f>
        <v>252.89327399999999</v>
      </c>
      <c r="S229" s="13">
        <f>IF(AND(TableOMP[[#This Row],[total_time]]&gt;=TableOMP[[#This Row],[Low]], TableOMP[[#This Row],[total_time]]&lt;=TableOMP[[#This Row],[High]]),1,0)</f>
        <v>0</v>
      </c>
    </row>
    <row r="230" spans="1:19" x14ac:dyDescent="0.25">
      <c r="A230" t="s">
        <v>15</v>
      </c>
      <c r="B230">
        <v>10000</v>
      </c>
      <c r="C230">
        <v>100</v>
      </c>
      <c r="D230">
        <v>100000</v>
      </c>
      <c r="E230">
        <v>1</v>
      </c>
      <c r="F230">
        <v>11</v>
      </c>
      <c r="G230">
        <v>31.405612000000001</v>
      </c>
      <c r="H230">
        <v>0.12995799999999999</v>
      </c>
      <c r="I230">
        <v>0</v>
      </c>
      <c r="J230">
        <v>0</v>
      </c>
      <c r="K230" t="str">
        <f t="shared" si="8"/>
        <v>0</v>
      </c>
      <c r="L230" t="s">
        <v>57</v>
      </c>
      <c r="M230" t="s">
        <v>58</v>
      </c>
      <c r="N23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230" s="13">
        <f>VLOOKUP(TableOMP[[#This Row],[Label]],TableAvg[],2,FALSE)</f>
        <v>275.140919</v>
      </c>
      <c r="P230" s="13">
        <f>VLOOKUP(TableOMP[[#This Row],[Label]],TableAvg[],3,FALSE)</f>
        <v>0</v>
      </c>
      <c r="Q230" s="13">
        <f>TableOMP[[#This Row],[Avg]]-$U$2*TableOMP[[#This Row],[StdDev]]</f>
        <v>275.140919</v>
      </c>
      <c r="R230" s="13">
        <f>TableOMP[[#This Row],[Avg]]+$U$2*TableOMP[[#This Row],[StdDev]]</f>
        <v>275.140919</v>
      </c>
      <c r="S230" s="13">
        <f>IF(AND(TableOMP[[#This Row],[total_time]]&gt;=TableOMP[[#This Row],[Low]], TableOMP[[#This Row],[total_time]]&lt;=TableOMP[[#This Row],[High]]),1,0)</f>
        <v>0</v>
      </c>
    </row>
    <row r="231" spans="1:19" x14ac:dyDescent="0.25">
      <c r="A231" t="s">
        <v>15</v>
      </c>
      <c r="B231">
        <v>10000</v>
      </c>
      <c r="C231">
        <v>100</v>
      </c>
      <c r="D231">
        <v>100000</v>
      </c>
      <c r="E231">
        <v>1</v>
      </c>
      <c r="F231">
        <v>10</v>
      </c>
      <c r="G231">
        <v>34.407623000000001</v>
      </c>
      <c r="H231">
        <v>0.12933500000000001</v>
      </c>
      <c r="I231">
        <v>0</v>
      </c>
      <c r="J231">
        <v>0</v>
      </c>
      <c r="K231" t="str">
        <f t="shared" si="8"/>
        <v>0</v>
      </c>
      <c r="L231" t="s">
        <v>57</v>
      </c>
      <c r="M231" t="s">
        <v>58</v>
      </c>
      <c r="N23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231" s="13">
        <f>VLOOKUP(TableOMP[[#This Row],[Label]],TableAvg[],2,FALSE)</f>
        <v>302.41676000000001</v>
      </c>
      <c r="P231" s="13">
        <f>VLOOKUP(TableOMP[[#This Row],[Label]],TableAvg[],3,FALSE)</f>
        <v>0</v>
      </c>
      <c r="Q231" s="13">
        <f>TableOMP[[#This Row],[Avg]]-$U$2*TableOMP[[#This Row],[StdDev]]</f>
        <v>302.41676000000001</v>
      </c>
      <c r="R231" s="13">
        <f>TableOMP[[#This Row],[Avg]]+$U$2*TableOMP[[#This Row],[StdDev]]</f>
        <v>302.41676000000001</v>
      </c>
      <c r="S231" s="13">
        <f>IF(AND(TableOMP[[#This Row],[total_time]]&gt;=TableOMP[[#This Row],[Low]], TableOMP[[#This Row],[total_time]]&lt;=TableOMP[[#This Row],[High]]),1,0)</f>
        <v>0</v>
      </c>
    </row>
    <row r="232" spans="1:19" x14ac:dyDescent="0.25">
      <c r="A232" t="s">
        <v>15</v>
      </c>
      <c r="B232">
        <v>10000</v>
      </c>
      <c r="C232">
        <v>100</v>
      </c>
      <c r="D232">
        <v>100000</v>
      </c>
      <c r="E232">
        <v>1</v>
      </c>
      <c r="F232">
        <v>9</v>
      </c>
      <c r="G232">
        <v>38.328285000000001</v>
      </c>
      <c r="H232">
        <v>0.36417100000000002</v>
      </c>
      <c r="I232">
        <v>0</v>
      </c>
      <c r="J232">
        <v>0</v>
      </c>
      <c r="K232" t="str">
        <f t="shared" si="8"/>
        <v>0</v>
      </c>
      <c r="L232" t="s">
        <v>57</v>
      </c>
      <c r="M232" t="s">
        <v>58</v>
      </c>
      <c r="N23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232" s="13">
        <f>VLOOKUP(TableOMP[[#This Row],[Label]],TableAvg[],2,FALSE)</f>
        <v>335.67195600000002</v>
      </c>
      <c r="P232" s="13">
        <f>VLOOKUP(TableOMP[[#This Row],[Label]],TableAvg[],3,FALSE)</f>
        <v>0</v>
      </c>
      <c r="Q232" s="13">
        <f>TableOMP[[#This Row],[Avg]]-$U$2*TableOMP[[#This Row],[StdDev]]</f>
        <v>335.67195600000002</v>
      </c>
      <c r="R232" s="13">
        <f>TableOMP[[#This Row],[Avg]]+$U$2*TableOMP[[#This Row],[StdDev]]</f>
        <v>335.67195600000002</v>
      </c>
      <c r="S232" s="13">
        <f>IF(AND(TableOMP[[#This Row],[total_time]]&gt;=TableOMP[[#This Row],[Low]], TableOMP[[#This Row],[total_time]]&lt;=TableOMP[[#This Row],[High]]),1,0)</f>
        <v>0</v>
      </c>
    </row>
    <row r="233" spans="1:19" x14ac:dyDescent="0.25">
      <c r="A233" t="s">
        <v>15</v>
      </c>
      <c r="B233">
        <v>10000</v>
      </c>
      <c r="C233">
        <v>100</v>
      </c>
      <c r="D233">
        <v>100000</v>
      </c>
      <c r="E233">
        <v>1</v>
      </c>
      <c r="F233">
        <v>8</v>
      </c>
      <c r="G233">
        <v>42.923690999999998</v>
      </c>
      <c r="H233">
        <v>0.35816999999999999</v>
      </c>
      <c r="I233">
        <v>0</v>
      </c>
      <c r="J233">
        <v>0</v>
      </c>
      <c r="K233" t="str">
        <f t="shared" si="8"/>
        <v>0</v>
      </c>
      <c r="L233" t="s">
        <v>57</v>
      </c>
      <c r="M233" t="s">
        <v>58</v>
      </c>
      <c r="N23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233" s="13">
        <f>VLOOKUP(TableOMP[[#This Row],[Label]],TableAvg[],2,FALSE)</f>
        <v>377.00523399999997</v>
      </c>
      <c r="P233" s="13">
        <f>VLOOKUP(TableOMP[[#This Row],[Label]],TableAvg[],3,FALSE)</f>
        <v>0</v>
      </c>
      <c r="Q233" s="13">
        <f>TableOMP[[#This Row],[Avg]]-$U$2*TableOMP[[#This Row],[StdDev]]</f>
        <v>377.00523399999997</v>
      </c>
      <c r="R233" s="13">
        <f>TableOMP[[#This Row],[Avg]]+$U$2*TableOMP[[#This Row],[StdDev]]</f>
        <v>377.00523399999997</v>
      </c>
      <c r="S233" s="13">
        <f>IF(AND(TableOMP[[#This Row],[total_time]]&gt;=TableOMP[[#This Row],[Low]], TableOMP[[#This Row],[total_time]]&lt;=TableOMP[[#This Row],[High]]),1,0)</f>
        <v>0</v>
      </c>
    </row>
    <row r="234" spans="1:19" x14ac:dyDescent="0.25">
      <c r="A234" t="s">
        <v>15</v>
      </c>
      <c r="B234">
        <v>10000</v>
      </c>
      <c r="C234">
        <v>100</v>
      </c>
      <c r="D234">
        <v>100000</v>
      </c>
      <c r="E234">
        <v>1</v>
      </c>
      <c r="F234">
        <v>7</v>
      </c>
      <c r="G234">
        <v>48.829900000000002</v>
      </c>
      <c r="H234">
        <v>0.37223000000000001</v>
      </c>
      <c r="I234">
        <v>0</v>
      </c>
      <c r="J234">
        <v>0</v>
      </c>
      <c r="K234" t="str">
        <f t="shared" si="8"/>
        <v>0</v>
      </c>
      <c r="L234" t="s">
        <v>57</v>
      </c>
      <c r="M234" t="s">
        <v>58</v>
      </c>
      <c r="N23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234" s="13">
        <f>VLOOKUP(TableOMP[[#This Row],[Label]],TableAvg[],2,FALSE)</f>
        <v>430.38827600000002</v>
      </c>
      <c r="P234" s="13">
        <f>VLOOKUP(TableOMP[[#This Row],[Label]],TableAvg[],3,FALSE)</f>
        <v>0</v>
      </c>
      <c r="Q234" s="13">
        <f>TableOMP[[#This Row],[Avg]]-$U$2*TableOMP[[#This Row],[StdDev]]</f>
        <v>430.38827600000002</v>
      </c>
      <c r="R234" s="13">
        <f>TableOMP[[#This Row],[Avg]]+$U$2*TableOMP[[#This Row],[StdDev]]</f>
        <v>430.38827600000002</v>
      </c>
      <c r="S234" s="13">
        <f>IF(AND(TableOMP[[#This Row],[total_time]]&gt;=TableOMP[[#This Row],[Low]], TableOMP[[#This Row],[total_time]]&lt;=TableOMP[[#This Row],[High]]),1,0)</f>
        <v>0</v>
      </c>
    </row>
    <row r="235" spans="1:19" x14ac:dyDescent="0.25">
      <c r="A235" t="s">
        <v>15</v>
      </c>
      <c r="B235">
        <v>10000</v>
      </c>
      <c r="C235">
        <v>100</v>
      </c>
      <c r="D235">
        <v>100000</v>
      </c>
      <c r="E235">
        <v>1</v>
      </c>
      <c r="F235">
        <v>6</v>
      </c>
      <c r="G235">
        <v>56.723731999999998</v>
      </c>
      <c r="H235">
        <v>0.375305</v>
      </c>
      <c r="I235">
        <v>0</v>
      </c>
      <c r="J235">
        <v>0</v>
      </c>
      <c r="K235" t="str">
        <f t="shared" si="8"/>
        <v>0</v>
      </c>
      <c r="L235" t="s">
        <v>57</v>
      </c>
      <c r="M235" t="s">
        <v>58</v>
      </c>
      <c r="N23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235" s="13">
        <f>VLOOKUP(TableOMP[[#This Row],[Label]],TableAvg[],2,FALSE)</f>
        <v>501.94558599999999</v>
      </c>
      <c r="P235" s="13">
        <f>VLOOKUP(TableOMP[[#This Row],[Label]],TableAvg[],3,FALSE)</f>
        <v>0</v>
      </c>
      <c r="Q235" s="13">
        <f>TableOMP[[#This Row],[Avg]]-$U$2*TableOMP[[#This Row],[StdDev]]</f>
        <v>501.94558599999999</v>
      </c>
      <c r="R235" s="13">
        <f>TableOMP[[#This Row],[Avg]]+$U$2*TableOMP[[#This Row],[StdDev]]</f>
        <v>501.94558599999999</v>
      </c>
      <c r="S235" s="13">
        <f>IF(AND(TableOMP[[#This Row],[total_time]]&gt;=TableOMP[[#This Row],[Low]], TableOMP[[#This Row],[total_time]]&lt;=TableOMP[[#This Row],[High]]),1,0)</f>
        <v>0</v>
      </c>
    </row>
    <row r="236" spans="1:19" x14ac:dyDescent="0.25">
      <c r="A236" t="s">
        <v>15</v>
      </c>
      <c r="B236">
        <v>10000</v>
      </c>
      <c r="C236">
        <v>100</v>
      </c>
      <c r="D236">
        <v>100000</v>
      </c>
      <c r="E236">
        <v>1</v>
      </c>
      <c r="F236">
        <v>5</v>
      </c>
      <c r="G236">
        <v>67.753611000000006</v>
      </c>
      <c r="H236">
        <v>0.37783299999999997</v>
      </c>
      <c r="I236">
        <v>0</v>
      </c>
      <c r="J236">
        <v>0</v>
      </c>
      <c r="K236" t="str">
        <f t="shared" si="8"/>
        <v>0</v>
      </c>
      <c r="L236" t="s">
        <v>57</v>
      </c>
      <c r="M236" t="s">
        <v>58</v>
      </c>
      <c r="N23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236" s="13">
        <f>VLOOKUP(TableOMP[[#This Row],[Label]],TableAvg[],2,FALSE)</f>
        <v>601.944166</v>
      </c>
      <c r="P236" s="13">
        <f>VLOOKUP(TableOMP[[#This Row],[Label]],TableAvg[],3,FALSE)</f>
        <v>0</v>
      </c>
      <c r="Q236" s="13">
        <f>TableOMP[[#This Row],[Avg]]-$U$2*TableOMP[[#This Row],[StdDev]]</f>
        <v>601.944166</v>
      </c>
      <c r="R236" s="13">
        <f>TableOMP[[#This Row],[Avg]]+$U$2*TableOMP[[#This Row],[StdDev]]</f>
        <v>601.944166</v>
      </c>
      <c r="S236" s="13">
        <f>IF(AND(TableOMP[[#This Row],[total_time]]&gt;=TableOMP[[#This Row],[Low]], TableOMP[[#This Row],[total_time]]&lt;=TableOMP[[#This Row],[High]]),1,0)</f>
        <v>0</v>
      </c>
    </row>
    <row r="237" spans="1:19" x14ac:dyDescent="0.25">
      <c r="A237" t="s">
        <v>15</v>
      </c>
      <c r="B237">
        <v>10000</v>
      </c>
      <c r="C237">
        <v>100</v>
      </c>
      <c r="D237">
        <v>100000</v>
      </c>
      <c r="E237">
        <v>1</v>
      </c>
      <c r="F237">
        <v>4</v>
      </c>
      <c r="G237">
        <v>84.334967000000006</v>
      </c>
      <c r="H237">
        <v>0.36827300000000002</v>
      </c>
      <c r="I237">
        <v>0</v>
      </c>
      <c r="J237">
        <v>0</v>
      </c>
      <c r="K237" t="str">
        <f t="shared" si="8"/>
        <v>0</v>
      </c>
      <c r="L237" t="s">
        <v>57</v>
      </c>
      <c r="M237" t="s">
        <v>58</v>
      </c>
      <c r="N23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237" s="13">
        <f>VLOOKUP(TableOMP[[#This Row],[Label]],TableAvg[],2,FALSE)</f>
        <v>752.35891600000002</v>
      </c>
      <c r="P237" s="13">
        <f>VLOOKUP(TableOMP[[#This Row],[Label]],TableAvg[],3,FALSE)</f>
        <v>0</v>
      </c>
      <c r="Q237" s="13">
        <f>TableOMP[[#This Row],[Avg]]-$U$2*TableOMP[[#This Row],[StdDev]]</f>
        <v>752.35891600000002</v>
      </c>
      <c r="R237" s="13">
        <f>TableOMP[[#This Row],[Avg]]+$U$2*TableOMP[[#This Row],[StdDev]]</f>
        <v>752.35891600000002</v>
      </c>
      <c r="S237" s="13">
        <f>IF(AND(TableOMP[[#This Row],[total_time]]&gt;=TableOMP[[#This Row],[Low]], TableOMP[[#This Row],[total_time]]&lt;=TableOMP[[#This Row],[High]]),1,0)</f>
        <v>0</v>
      </c>
    </row>
    <row r="238" spans="1:19" x14ac:dyDescent="0.25">
      <c r="A238" t="s">
        <v>15</v>
      </c>
      <c r="B238">
        <v>10000</v>
      </c>
      <c r="C238">
        <v>100</v>
      </c>
      <c r="D238">
        <v>100000</v>
      </c>
      <c r="E238">
        <v>1</v>
      </c>
      <c r="F238">
        <v>3</v>
      </c>
      <c r="G238">
        <v>111.93838700000001</v>
      </c>
      <c r="H238">
        <v>0.34537000000000001</v>
      </c>
      <c r="I238">
        <v>0</v>
      </c>
      <c r="J238">
        <v>0</v>
      </c>
      <c r="K238" t="str">
        <f t="shared" si="8"/>
        <v>0</v>
      </c>
      <c r="L238" t="s">
        <v>57</v>
      </c>
      <c r="M238" t="s">
        <v>58</v>
      </c>
      <c r="N23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238" s="13">
        <f>VLOOKUP(TableOMP[[#This Row],[Label]],TableAvg[],2,FALSE)</f>
        <v>1002.064711</v>
      </c>
      <c r="P238" s="13">
        <f>VLOOKUP(TableOMP[[#This Row],[Label]],TableAvg[],3,FALSE)</f>
        <v>0</v>
      </c>
      <c r="Q238" s="13">
        <f>TableOMP[[#This Row],[Avg]]-$U$2*TableOMP[[#This Row],[StdDev]]</f>
        <v>1002.064711</v>
      </c>
      <c r="R238" s="13">
        <f>TableOMP[[#This Row],[Avg]]+$U$2*TableOMP[[#This Row],[StdDev]]</f>
        <v>1002.064711</v>
      </c>
      <c r="S238" s="13">
        <f>IF(AND(TableOMP[[#This Row],[total_time]]&gt;=TableOMP[[#This Row],[Low]], TableOMP[[#This Row],[total_time]]&lt;=TableOMP[[#This Row],[High]]),1,0)</f>
        <v>0</v>
      </c>
    </row>
    <row r="239" spans="1:19" x14ac:dyDescent="0.25">
      <c r="A239" t="s">
        <v>15</v>
      </c>
      <c r="B239">
        <v>10000</v>
      </c>
      <c r="C239">
        <v>100</v>
      </c>
      <c r="D239">
        <v>100000</v>
      </c>
      <c r="E239">
        <v>1</v>
      </c>
      <c r="F239">
        <v>2</v>
      </c>
      <c r="G239">
        <v>167.33152100000001</v>
      </c>
      <c r="H239">
        <v>0.42466500000000001</v>
      </c>
      <c r="I239">
        <v>0</v>
      </c>
      <c r="J239">
        <v>0</v>
      </c>
      <c r="K239" t="str">
        <f t="shared" si="8"/>
        <v>0</v>
      </c>
      <c r="L239" t="s">
        <v>57</v>
      </c>
      <c r="M239" t="s">
        <v>58</v>
      </c>
      <c r="N23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239" s="13">
        <f>VLOOKUP(TableOMP[[#This Row],[Label]],TableAvg[],2,FALSE)</f>
        <v>1502.172679</v>
      </c>
      <c r="P239" s="13">
        <f>VLOOKUP(TableOMP[[#This Row],[Label]],TableAvg[],3,FALSE)</f>
        <v>0</v>
      </c>
      <c r="Q239" s="13">
        <f>TableOMP[[#This Row],[Avg]]-$U$2*TableOMP[[#This Row],[StdDev]]</f>
        <v>1502.172679</v>
      </c>
      <c r="R239" s="13">
        <f>TableOMP[[#This Row],[Avg]]+$U$2*TableOMP[[#This Row],[StdDev]]</f>
        <v>1502.172679</v>
      </c>
      <c r="S239" s="13">
        <f>IF(AND(TableOMP[[#This Row],[total_time]]&gt;=TableOMP[[#This Row],[Low]], TableOMP[[#This Row],[total_time]]&lt;=TableOMP[[#This Row],[High]]),1,0)</f>
        <v>0</v>
      </c>
    </row>
    <row r="240" spans="1:19" x14ac:dyDescent="0.25">
      <c r="A240" t="s">
        <v>15</v>
      </c>
      <c r="B240">
        <v>15000</v>
      </c>
      <c r="C240">
        <v>100</v>
      </c>
      <c r="D240">
        <v>100000</v>
      </c>
      <c r="E240">
        <v>1</v>
      </c>
      <c r="F240">
        <v>12</v>
      </c>
      <c r="G240">
        <v>64.091193000000004</v>
      </c>
      <c r="H240">
        <v>0.77266699999999999</v>
      </c>
      <c r="I240">
        <v>0</v>
      </c>
      <c r="J240">
        <v>0</v>
      </c>
      <c r="K240" t="str">
        <f>MID(M240,22,1)</f>
        <v>8</v>
      </c>
      <c r="L240" t="s">
        <v>59</v>
      </c>
      <c r="M240" t="s">
        <v>60</v>
      </c>
      <c r="N24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240" s="13" t="e">
        <f>VLOOKUP(TableOMP[[#This Row],[Label]],TableAvg[],2,FALSE)</f>
        <v>#N/A</v>
      </c>
      <c r="P240" s="13" t="e">
        <f>VLOOKUP(TableOMP[[#This Row],[Label]],TableAvg[],3,FALSE)</f>
        <v>#N/A</v>
      </c>
      <c r="Q240" s="13" t="e">
        <f>TableOMP[[#This Row],[Avg]]-$U$2*TableOMP[[#This Row],[StdDev]]</f>
        <v>#N/A</v>
      </c>
      <c r="R240" s="13" t="e">
        <f>TableOMP[[#This Row],[Avg]]+$U$2*TableOMP[[#This Row],[StdDev]]</f>
        <v>#N/A</v>
      </c>
      <c r="S240" s="13" t="e">
        <f>IF(AND(TableOMP[[#This Row],[total_time]]&gt;=TableOMP[[#This Row],[Low]], TableOMP[[#This Row],[total_time]]&lt;=TableOMP[[#This Row],[High]]),1,0)</f>
        <v>#N/A</v>
      </c>
    </row>
    <row r="241" spans="1:19" x14ac:dyDescent="0.25">
      <c r="A241" t="s">
        <v>15</v>
      </c>
      <c r="B241">
        <v>15000</v>
      </c>
      <c r="C241">
        <v>100</v>
      </c>
      <c r="D241">
        <v>100000</v>
      </c>
      <c r="E241">
        <v>1</v>
      </c>
      <c r="F241">
        <v>11</v>
      </c>
      <c r="G241">
        <v>69.650264000000007</v>
      </c>
      <c r="H241">
        <v>0.68106299999999997</v>
      </c>
      <c r="I241">
        <v>0</v>
      </c>
      <c r="J241">
        <v>0</v>
      </c>
      <c r="K241" t="str">
        <f t="shared" ref="K241:K277" si="9">MID(M241,22,1)</f>
        <v>8</v>
      </c>
      <c r="L241" t="s">
        <v>59</v>
      </c>
      <c r="M241" t="s">
        <v>60</v>
      </c>
      <c r="N24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241" s="13" t="e">
        <f>VLOOKUP(TableOMP[[#This Row],[Label]],TableAvg[],2,FALSE)</f>
        <v>#N/A</v>
      </c>
      <c r="P241" s="13" t="e">
        <f>VLOOKUP(TableOMP[[#This Row],[Label]],TableAvg[],3,FALSE)</f>
        <v>#N/A</v>
      </c>
      <c r="Q241" s="13" t="e">
        <f>TableOMP[[#This Row],[Avg]]-$U$2*TableOMP[[#This Row],[StdDev]]</f>
        <v>#N/A</v>
      </c>
      <c r="R241" s="13" t="e">
        <f>TableOMP[[#This Row],[Avg]]+$U$2*TableOMP[[#This Row],[StdDev]]</f>
        <v>#N/A</v>
      </c>
      <c r="S241" s="13" t="e">
        <f>IF(AND(TableOMP[[#This Row],[total_time]]&gt;=TableOMP[[#This Row],[Low]], TableOMP[[#This Row],[total_time]]&lt;=TableOMP[[#This Row],[High]]),1,0)</f>
        <v>#N/A</v>
      </c>
    </row>
    <row r="242" spans="1:19" x14ac:dyDescent="0.25">
      <c r="A242" t="s">
        <v>15</v>
      </c>
      <c r="B242">
        <v>15000</v>
      </c>
      <c r="C242">
        <v>100</v>
      </c>
      <c r="D242">
        <v>100000</v>
      </c>
      <c r="E242">
        <v>1</v>
      </c>
      <c r="F242">
        <v>10</v>
      </c>
      <c r="G242">
        <v>76.515906000000001</v>
      </c>
      <c r="H242">
        <v>0.76556199999999996</v>
      </c>
      <c r="I242">
        <v>0</v>
      </c>
      <c r="J242">
        <v>0</v>
      </c>
      <c r="K242" t="str">
        <f t="shared" si="9"/>
        <v>8</v>
      </c>
      <c r="L242" t="s">
        <v>59</v>
      </c>
      <c r="M242" t="s">
        <v>60</v>
      </c>
      <c r="N24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242" s="13" t="e">
        <f>VLOOKUP(TableOMP[[#This Row],[Label]],TableAvg[],2,FALSE)</f>
        <v>#N/A</v>
      </c>
      <c r="P242" s="13" t="e">
        <f>VLOOKUP(TableOMP[[#This Row],[Label]],TableAvg[],3,FALSE)</f>
        <v>#N/A</v>
      </c>
      <c r="Q242" s="13" t="e">
        <f>TableOMP[[#This Row],[Avg]]-$U$2*TableOMP[[#This Row],[StdDev]]</f>
        <v>#N/A</v>
      </c>
      <c r="R242" s="13" t="e">
        <f>TableOMP[[#This Row],[Avg]]+$U$2*TableOMP[[#This Row],[StdDev]]</f>
        <v>#N/A</v>
      </c>
      <c r="S242" s="13" t="e">
        <f>IF(AND(TableOMP[[#This Row],[total_time]]&gt;=TableOMP[[#This Row],[Low]], TableOMP[[#This Row],[total_time]]&lt;=TableOMP[[#This Row],[High]]),1,0)</f>
        <v>#N/A</v>
      </c>
    </row>
    <row r="243" spans="1:19" x14ac:dyDescent="0.25">
      <c r="A243" t="s">
        <v>15</v>
      </c>
      <c r="B243">
        <v>15000</v>
      </c>
      <c r="C243">
        <v>100</v>
      </c>
      <c r="D243">
        <v>100000</v>
      </c>
      <c r="E243">
        <v>1</v>
      </c>
      <c r="F243">
        <v>9</v>
      </c>
      <c r="G243">
        <v>84.733815000000007</v>
      </c>
      <c r="H243">
        <v>0.69824600000000003</v>
      </c>
      <c r="I243">
        <v>0</v>
      </c>
      <c r="J243">
        <v>0</v>
      </c>
      <c r="K243" t="str">
        <f t="shared" si="9"/>
        <v>8</v>
      </c>
      <c r="L243" t="s">
        <v>59</v>
      </c>
      <c r="M243" t="s">
        <v>60</v>
      </c>
      <c r="N24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243" s="13" t="e">
        <f>VLOOKUP(TableOMP[[#This Row],[Label]],TableAvg[],2,FALSE)</f>
        <v>#N/A</v>
      </c>
      <c r="P243" s="13" t="e">
        <f>VLOOKUP(TableOMP[[#This Row],[Label]],TableAvg[],3,FALSE)</f>
        <v>#N/A</v>
      </c>
      <c r="Q243" s="13" t="e">
        <f>TableOMP[[#This Row],[Avg]]-$U$2*TableOMP[[#This Row],[StdDev]]</f>
        <v>#N/A</v>
      </c>
      <c r="R243" s="13" t="e">
        <f>TableOMP[[#This Row],[Avg]]+$U$2*TableOMP[[#This Row],[StdDev]]</f>
        <v>#N/A</v>
      </c>
      <c r="S243" s="13" t="e">
        <f>IF(AND(TableOMP[[#This Row],[total_time]]&gt;=TableOMP[[#This Row],[Low]], TableOMP[[#This Row],[total_time]]&lt;=TableOMP[[#This Row],[High]]),1,0)</f>
        <v>#N/A</v>
      </c>
    </row>
    <row r="244" spans="1:19" x14ac:dyDescent="0.25">
      <c r="A244" t="s">
        <v>15</v>
      </c>
      <c r="B244">
        <v>15000</v>
      </c>
      <c r="C244">
        <v>100</v>
      </c>
      <c r="D244">
        <v>100000</v>
      </c>
      <c r="E244">
        <v>1</v>
      </c>
      <c r="F244">
        <v>8</v>
      </c>
      <c r="G244">
        <v>95.084404000000006</v>
      </c>
      <c r="H244">
        <v>0.68642899999999996</v>
      </c>
      <c r="I244">
        <v>0</v>
      </c>
      <c r="J244">
        <v>0</v>
      </c>
      <c r="K244" t="str">
        <f t="shared" si="9"/>
        <v>8</v>
      </c>
      <c r="L244" t="s">
        <v>59</v>
      </c>
      <c r="M244" t="s">
        <v>60</v>
      </c>
      <c r="N24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244" s="13" t="e">
        <f>VLOOKUP(TableOMP[[#This Row],[Label]],TableAvg[],2,FALSE)</f>
        <v>#N/A</v>
      </c>
      <c r="P244" s="13" t="e">
        <f>VLOOKUP(TableOMP[[#This Row],[Label]],TableAvg[],3,FALSE)</f>
        <v>#N/A</v>
      </c>
      <c r="Q244" s="13" t="e">
        <f>TableOMP[[#This Row],[Avg]]-$U$2*TableOMP[[#This Row],[StdDev]]</f>
        <v>#N/A</v>
      </c>
      <c r="R244" s="13" t="e">
        <f>TableOMP[[#This Row],[Avg]]+$U$2*TableOMP[[#This Row],[StdDev]]</f>
        <v>#N/A</v>
      </c>
      <c r="S244" s="13" t="e">
        <f>IF(AND(TableOMP[[#This Row],[total_time]]&gt;=TableOMP[[#This Row],[Low]], TableOMP[[#This Row],[total_time]]&lt;=TableOMP[[#This Row],[High]]),1,0)</f>
        <v>#N/A</v>
      </c>
    </row>
    <row r="245" spans="1:19" x14ac:dyDescent="0.25">
      <c r="A245" t="s">
        <v>15</v>
      </c>
      <c r="B245">
        <v>15000</v>
      </c>
      <c r="C245">
        <v>100</v>
      </c>
      <c r="D245">
        <v>100000</v>
      </c>
      <c r="E245">
        <v>1</v>
      </c>
      <c r="F245">
        <v>7</v>
      </c>
      <c r="G245">
        <v>108.568415</v>
      </c>
      <c r="H245">
        <v>0.85445400000000005</v>
      </c>
      <c r="I245">
        <v>0</v>
      </c>
      <c r="J245">
        <v>0</v>
      </c>
      <c r="K245" t="str">
        <f t="shared" si="9"/>
        <v>8</v>
      </c>
      <c r="L245" t="s">
        <v>59</v>
      </c>
      <c r="M245" t="s">
        <v>60</v>
      </c>
      <c r="N24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245" s="13" t="e">
        <f>VLOOKUP(TableOMP[[#This Row],[Label]],TableAvg[],2,FALSE)</f>
        <v>#N/A</v>
      </c>
      <c r="P245" s="13" t="e">
        <f>VLOOKUP(TableOMP[[#This Row],[Label]],TableAvg[],3,FALSE)</f>
        <v>#N/A</v>
      </c>
      <c r="Q245" s="13" t="e">
        <f>TableOMP[[#This Row],[Avg]]-$U$2*TableOMP[[#This Row],[StdDev]]</f>
        <v>#N/A</v>
      </c>
      <c r="R245" s="13" t="e">
        <f>TableOMP[[#This Row],[Avg]]+$U$2*TableOMP[[#This Row],[StdDev]]</f>
        <v>#N/A</v>
      </c>
      <c r="S245" s="13" t="e">
        <f>IF(AND(TableOMP[[#This Row],[total_time]]&gt;=TableOMP[[#This Row],[Low]], TableOMP[[#This Row],[total_time]]&lt;=TableOMP[[#This Row],[High]]),1,0)</f>
        <v>#N/A</v>
      </c>
    </row>
    <row r="246" spans="1:19" x14ac:dyDescent="0.25">
      <c r="A246" t="s">
        <v>15</v>
      </c>
      <c r="B246">
        <v>15000</v>
      </c>
      <c r="C246">
        <v>100</v>
      </c>
      <c r="D246">
        <v>100000</v>
      </c>
      <c r="E246">
        <v>1</v>
      </c>
      <c r="F246">
        <v>6</v>
      </c>
      <c r="G246">
        <v>126.26658500000001</v>
      </c>
      <c r="H246">
        <v>0.78804600000000002</v>
      </c>
      <c r="I246">
        <v>0</v>
      </c>
      <c r="J246">
        <v>0</v>
      </c>
      <c r="K246" t="str">
        <f t="shared" si="9"/>
        <v>8</v>
      </c>
      <c r="L246" t="s">
        <v>59</v>
      </c>
      <c r="M246" t="s">
        <v>60</v>
      </c>
      <c r="N24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246" s="13" t="e">
        <f>VLOOKUP(TableOMP[[#This Row],[Label]],TableAvg[],2,FALSE)</f>
        <v>#N/A</v>
      </c>
      <c r="P246" s="13" t="e">
        <f>VLOOKUP(TableOMP[[#This Row],[Label]],TableAvg[],3,FALSE)</f>
        <v>#N/A</v>
      </c>
      <c r="Q246" s="13" t="e">
        <f>TableOMP[[#This Row],[Avg]]-$U$2*TableOMP[[#This Row],[StdDev]]</f>
        <v>#N/A</v>
      </c>
      <c r="R246" s="13" t="e">
        <f>TableOMP[[#This Row],[Avg]]+$U$2*TableOMP[[#This Row],[StdDev]]</f>
        <v>#N/A</v>
      </c>
      <c r="S246" s="13" t="e">
        <f>IF(AND(TableOMP[[#This Row],[total_time]]&gt;=TableOMP[[#This Row],[Low]], TableOMP[[#This Row],[total_time]]&lt;=TableOMP[[#This Row],[High]]),1,0)</f>
        <v>#N/A</v>
      </c>
    </row>
    <row r="247" spans="1:19" x14ac:dyDescent="0.25">
      <c r="A247" t="s">
        <v>15</v>
      </c>
      <c r="B247">
        <v>15000</v>
      </c>
      <c r="C247">
        <v>100</v>
      </c>
      <c r="D247">
        <v>100000</v>
      </c>
      <c r="E247">
        <v>1</v>
      </c>
      <c r="F247">
        <v>5</v>
      </c>
      <c r="G247">
        <v>151.019745</v>
      </c>
      <c r="H247">
        <v>0.72277100000000005</v>
      </c>
      <c r="I247">
        <v>0</v>
      </c>
      <c r="J247">
        <v>0</v>
      </c>
      <c r="K247" t="str">
        <f t="shared" si="9"/>
        <v>8</v>
      </c>
      <c r="L247" t="s">
        <v>59</v>
      </c>
      <c r="M247" t="s">
        <v>60</v>
      </c>
      <c r="N24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247" s="13" t="e">
        <f>VLOOKUP(TableOMP[[#This Row],[Label]],TableAvg[],2,FALSE)</f>
        <v>#N/A</v>
      </c>
      <c r="P247" s="13" t="e">
        <f>VLOOKUP(TableOMP[[#This Row],[Label]],TableAvg[],3,FALSE)</f>
        <v>#N/A</v>
      </c>
      <c r="Q247" s="13" t="e">
        <f>TableOMP[[#This Row],[Avg]]-$U$2*TableOMP[[#This Row],[StdDev]]</f>
        <v>#N/A</v>
      </c>
      <c r="R247" s="13" t="e">
        <f>TableOMP[[#This Row],[Avg]]+$U$2*TableOMP[[#This Row],[StdDev]]</f>
        <v>#N/A</v>
      </c>
      <c r="S247" s="13" t="e">
        <f>IF(AND(TableOMP[[#This Row],[total_time]]&gt;=TableOMP[[#This Row],[Low]], TableOMP[[#This Row],[total_time]]&lt;=TableOMP[[#This Row],[High]]),1,0)</f>
        <v>#N/A</v>
      </c>
    </row>
    <row r="248" spans="1:19" x14ac:dyDescent="0.25">
      <c r="A248" t="s">
        <v>15</v>
      </c>
      <c r="B248">
        <v>15000</v>
      </c>
      <c r="C248">
        <v>100</v>
      </c>
      <c r="D248">
        <v>100000</v>
      </c>
      <c r="E248">
        <v>1</v>
      </c>
      <c r="F248">
        <v>4</v>
      </c>
      <c r="G248">
        <v>188.31707800000001</v>
      </c>
      <c r="H248">
        <v>0.70762199999999997</v>
      </c>
      <c r="I248">
        <v>0</v>
      </c>
      <c r="J248">
        <v>0</v>
      </c>
      <c r="K248" t="str">
        <f t="shared" si="9"/>
        <v>8</v>
      </c>
      <c r="L248" t="s">
        <v>59</v>
      </c>
      <c r="M248" t="s">
        <v>60</v>
      </c>
      <c r="N24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248" s="13" t="e">
        <f>VLOOKUP(TableOMP[[#This Row],[Label]],TableAvg[],2,FALSE)</f>
        <v>#N/A</v>
      </c>
      <c r="P248" s="13" t="e">
        <f>VLOOKUP(TableOMP[[#This Row],[Label]],TableAvg[],3,FALSE)</f>
        <v>#N/A</v>
      </c>
      <c r="Q248" s="13" t="e">
        <f>TableOMP[[#This Row],[Avg]]-$U$2*TableOMP[[#This Row],[StdDev]]</f>
        <v>#N/A</v>
      </c>
      <c r="R248" s="13" t="e">
        <f>TableOMP[[#This Row],[Avg]]+$U$2*TableOMP[[#This Row],[StdDev]]</f>
        <v>#N/A</v>
      </c>
      <c r="S248" s="13" t="e">
        <f>IF(AND(TableOMP[[#This Row],[total_time]]&gt;=TableOMP[[#This Row],[Low]], TableOMP[[#This Row],[total_time]]&lt;=TableOMP[[#This Row],[High]]),1,0)</f>
        <v>#N/A</v>
      </c>
    </row>
    <row r="249" spans="1:19" x14ac:dyDescent="0.25">
      <c r="A249" t="s">
        <v>15</v>
      </c>
      <c r="B249">
        <v>15000</v>
      </c>
      <c r="C249">
        <v>100</v>
      </c>
      <c r="D249">
        <v>100000</v>
      </c>
      <c r="E249">
        <v>1</v>
      </c>
      <c r="F249">
        <v>3</v>
      </c>
      <c r="G249">
        <v>250.399124</v>
      </c>
      <c r="H249">
        <v>0.68249400000000005</v>
      </c>
      <c r="I249">
        <v>0</v>
      </c>
      <c r="J249">
        <v>0</v>
      </c>
      <c r="K249" t="str">
        <f t="shared" si="9"/>
        <v>8</v>
      </c>
      <c r="L249" t="s">
        <v>59</v>
      </c>
      <c r="M249" t="s">
        <v>60</v>
      </c>
      <c r="N24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249" s="13" t="e">
        <f>VLOOKUP(TableOMP[[#This Row],[Label]],TableAvg[],2,FALSE)</f>
        <v>#N/A</v>
      </c>
      <c r="P249" s="13" t="e">
        <f>VLOOKUP(TableOMP[[#This Row],[Label]],TableAvg[],3,FALSE)</f>
        <v>#N/A</v>
      </c>
      <c r="Q249" s="13" t="e">
        <f>TableOMP[[#This Row],[Avg]]-$U$2*TableOMP[[#This Row],[StdDev]]</f>
        <v>#N/A</v>
      </c>
      <c r="R249" s="13" t="e">
        <f>TableOMP[[#This Row],[Avg]]+$U$2*TableOMP[[#This Row],[StdDev]]</f>
        <v>#N/A</v>
      </c>
      <c r="S249" s="13" t="e">
        <f>IF(AND(TableOMP[[#This Row],[total_time]]&gt;=TableOMP[[#This Row],[Low]], TableOMP[[#This Row],[total_time]]&lt;=TableOMP[[#This Row],[High]]),1,0)</f>
        <v>#N/A</v>
      </c>
    </row>
    <row r="250" spans="1:19" x14ac:dyDescent="0.25">
      <c r="A250" t="s">
        <v>15</v>
      </c>
      <c r="B250">
        <v>15000</v>
      </c>
      <c r="C250">
        <v>100</v>
      </c>
      <c r="D250">
        <v>100000</v>
      </c>
      <c r="E250">
        <v>1</v>
      </c>
      <c r="F250">
        <v>2</v>
      </c>
      <c r="G250">
        <v>374.814525</v>
      </c>
      <c r="H250">
        <v>0.716225</v>
      </c>
      <c r="I250">
        <v>0</v>
      </c>
      <c r="J250">
        <v>0</v>
      </c>
      <c r="K250" t="str">
        <f t="shared" si="9"/>
        <v>8</v>
      </c>
      <c r="L250" t="s">
        <v>59</v>
      </c>
      <c r="M250" t="s">
        <v>60</v>
      </c>
      <c r="N25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250" s="13" t="e">
        <f>VLOOKUP(TableOMP[[#This Row],[Label]],TableAvg[],2,FALSE)</f>
        <v>#N/A</v>
      </c>
      <c r="P250" s="13" t="e">
        <f>VLOOKUP(TableOMP[[#This Row],[Label]],TableAvg[],3,FALSE)</f>
        <v>#N/A</v>
      </c>
      <c r="Q250" s="13" t="e">
        <f>TableOMP[[#This Row],[Avg]]-$U$2*TableOMP[[#This Row],[StdDev]]</f>
        <v>#N/A</v>
      </c>
      <c r="R250" s="13" t="e">
        <f>TableOMP[[#This Row],[Avg]]+$U$2*TableOMP[[#This Row],[StdDev]]</f>
        <v>#N/A</v>
      </c>
      <c r="S250" s="13" t="e">
        <f>IF(AND(TableOMP[[#This Row],[total_time]]&gt;=TableOMP[[#This Row],[Low]], TableOMP[[#This Row],[total_time]]&lt;=TableOMP[[#This Row],[High]]),1,0)</f>
        <v>#N/A</v>
      </c>
    </row>
    <row r="251" spans="1:19" x14ac:dyDescent="0.25">
      <c r="A251" t="s">
        <v>15</v>
      </c>
      <c r="B251">
        <v>15000</v>
      </c>
      <c r="C251">
        <v>100</v>
      </c>
      <c r="D251">
        <v>100000</v>
      </c>
      <c r="E251">
        <v>1</v>
      </c>
      <c r="F251">
        <v>1</v>
      </c>
      <c r="G251">
        <v>748.38989400000003</v>
      </c>
      <c r="H251">
        <v>0.78420800000000002</v>
      </c>
      <c r="I251">
        <v>0</v>
      </c>
      <c r="J251">
        <v>0</v>
      </c>
      <c r="K251" t="str">
        <f t="shared" si="9"/>
        <v>8</v>
      </c>
      <c r="L251" t="s">
        <v>59</v>
      </c>
      <c r="M251" t="s">
        <v>60</v>
      </c>
      <c r="N25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251" s="13" t="e">
        <f>VLOOKUP(TableOMP[[#This Row],[Label]],TableAvg[],2,FALSE)</f>
        <v>#N/A</v>
      </c>
      <c r="P251" s="13" t="e">
        <f>VLOOKUP(TableOMP[[#This Row],[Label]],TableAvg[],3,FALSE)</f>
        <v>#N/A</v>
      </c>
      <c r="Q251" s="13" t="e">
        <f>TableOMP[[#This Row],[Avg]]-$U$2*TableOMP[[#This Row],[StdDev]]</f>
        <v>#N/A</v>
      </c>
      <c r="R251" s="13" t="e">
        <f>TableOMP[[#This Row],[Avg]]+$U$2*TableOMP[[#This Row],[StdDev]]</f>
        <v>#N/A</v>
      </c>
      <c r="S251" s="13" t="e">
        <f>IF(AND(TableOMP[[#This Row],[total_time]]&gt;=TableOMP[[#This Row],[Low]], TableOMP[[#This Row],[total_time]]&lt;=TableOMP[[#This Row],[High]]),1,0)</f>
        <v>#N/A</v>
      </c>
    </row>
    <row r="252" spans="1:19" x14ac:dyDescent="0.25">
      <c r="A252" t="s">
        <v>15</v>
      </c>
      <c r="B252">
        <v>15000</v>
      </c>
      <c r="C252">
        <v>100</v>
      </c>
      <c r="D252">
        <v>100000</v>
      </c>
      <c r="E252">
        <v>1</v>
      </c>
      <c r="F252">
        <v>12</v>
      </c>
      <c r="G252">
        <v>64.022997000000004</v>
      </c>
      <c r="H252">
        <v>0.68877100000000002</v>
      </c>
      <c r="I252">
        <v>0</v>
      </c>
      <c r="J252">
        <v>0</v>
      </c>
      <c r="K252" t="str">
        <f t="shared" si="9"/>
        <v>8</v>
      </c>
      <c r="L252" t="s">
        <v>59</v>
      </c>
      <c r="M252" t="s">
        <v>60</v>
      </c>
      <c r="N25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252" s="13" t="e">
        <f>VLOOKUP(TableOMP[[#This Row],[Label]],TableAvg[],2,FALSE)</f>
        <v>#N/A</v>
      </c>
      <c r="P252" s="13" t="e">
        <f>VLOOKUP(TableOMP[[#This Row],[Label]],TableAvg[],3,FALSE)</f>
        <v>#N/A</v>
      </c>
      <c r="Q252" s="13" t="e">
        <f>TableOMP[[#This Row],[Avg]]-$U$2*TableOMP[[#This Row],[StdDev]]</f>
        <v>#N/A</v>
      </c>
      <c r="R252" s="13" t="e">
        <f>TableOMP[[#This Row],[Avg]]+$U$2*TableOMP[[#This Row],[StdDev]]</f>
        <v>#N/A</v>
      </c>
      <c r="S252" s="13" t="e">
        <f>IF(AND(TableOMP[[#This Row],[total_time]]&gt;=TableOMP[[#This Row],[Low]], TableOMP[[#This Row],[total_time]]&lt;=TableOMP[[#This Row],[High]]),1,0)</f>
        <v>#N/A</v>
      </c>
    </row>
    <row r="253" spans="1:19" x14ac:dyDescent="0.25">
      <c r="A253" t="s">
        <v>15</v>
      </c>
      <c r="B253">
        <v>15000</v>
      </c>
      <c r="C253">
        <v>100</v>
      </c>
      <c r="D253">
        <v>100000</v>
      </c>
      <c r="E253">
        <v>1</v>
      </c>
      <c r="F253">
        <v>11</v>
      </c>
      <c r="G253">
        <v>69.738726</v>
      </c>
      <c r="H253">
        <v>0.77054800000000001</v>
      </c>
      <c r="I253">
        <v>0</v>
      </c>
      <c r="J253">
        <v>0</v>
      </c>
      <c r="K253" t="str">
        <f t="shared" si="9"/>
        <v>8</v>
      </c>
      <c r="L253" t="s">
        <v>59</v>
      </c>
      <c r="M253" t="s">
        <v>60</v>
      </c>
      <c r="N25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253" s="13" t="e">
        <f>VLOOKUP(TableOMP[[#This Row],[Label]],TableAvg[],2,FALSE)</f>
        <v>#N/A</v>
      </c>
      <c r="P253" s="13" t="e">
        <f>VLOOKUP(TableOMP[[#This Row],[Label]],TableAvg[],3,FALSE)</f>
        <v>#N/A</v>
      </c>
      <c r="Q253" s="13" t="e">
        <f>TableOMP[[#This Row],[Avg]]-$U$2*TableOMP[[#This Row],[StdDev]]</f>
        <v>#N/A</v>
      </c>
      <c r="R253" s="13" t="e">
        <f>TableOMP[[#This Row],[Avg]]+$U$2*TableOMP[[#This Row],[StdDev]]</f>
        <v>#N/A</v>
      </c>
      <c r="S253" s="13" t="e">
        <f>IF(AND(TableOMP[[#This Row],[total_time]]&gt;=TableOMP[[#This Row],[Low]], TableOMP[[#This Row],[total_time]]&lt;=TableOMP[[#This Row],[High]]),1,0)</f>
        <v>#N/A</v>
      </c>
    </row>
    <row r="254" spans="1:19" x14ac:dyDescent="0.25">
      <c r="A254" t="s">
        <v>15</v>
      </c>
      <c r="B254">
        <v>15000</v>
      </c>
      <c r="C254">
        <v>100</v>
      </c>
      <c r="D254">
        <v>100000</v>
      </c>
      <c r="E254">
        <v>1</v>
      </c>
      <c r="F254">
        <v>10</v>
      </c>
      <c r="G254">
        <v>76.526739000000006</v>
      </c>
      <c r="H254">
        <v>0.71929100000000001</v>
      </c>
      <c r="I254">
        <v>0</v>
      </c>
      <c r="J254">
        <v>0</v>
      </c>
      <c r="K254" t="str">
        <f t="shared" si="9"/>
        <v>8</v>
      </c>
      <c r="L254" t="s">
        <v>59</v>
      </c>
      <c r="M254" t="s">
        <v>60</v>
      </c>
      <c r="N25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254" s="13" t="e">
        <f>VLOOKUP(TableOMP[[#This Row],[Label]],TableAvg[],2,FALSE)</f>
        <v>#N/A</v>
      </c>
      <c r="P254" s="13" t="e">
        <f>VLOOKUP(TableOMP[[#This Row],[Label]],TableAvg[],3,FALSE)</f>
        <v>#N/A</v>
      </c>
      <c r="Q254" s="13" t="e">
        <f>TableOMP[[#This Row],[Avg]]-$U$2*TableOMP[[#This Row],[StdDev]]</f>
        <v>#N/A</v>
      </c>
      <c r="R254" s="13" t="e">
        <f>TableOMP[[#This Row],[Avg]]+$U$2*TableOMP[[#This Row],[StdDev]]</f>
        <v>#N/A</v>
      </c>
      <c r="S254" s="13" t="e">
        <f>IF(AND(TableOMP[[#This Row],[total_time]]&gt;=TableOMP[[#This Row],[Low]], TableOMP[[#This Row],[total_time]]&lt;=TableOMP[[#This Row],[High]]),1,0)</f>
        <v>#N/A</v>
      </c>
    </row>
    <row r="255" spans="1:19" x14ac:dyDescent="0.25">
      <c r="A255" t="s">
        <v>15</v>
      </c>
      <c r="B255">
        <v>15000</v>
      </c>
      <c r="C255">
        <v>100</v>
      </c>
      <c r="D255">
        <v>100000</v>
      </c>
      <c r="E255">
        <v>1</v>
      </c>
      <c r="F255">
        <v>9</v>
      </c>
      <c r="G255">
        <v>84.748046000000002</v>
      </c>
      <c r="H255">
        <v>0.754633</v>
      </c>
      <c r="I255">
        <v>0</v>
      </c>
      <c r="J255">
        <v>0</v>
      </c>
      <c r="K255" t="str">
        <f t="shared" si="9"/>
        <v>8</v>
      </c>
      <c r="L255" t="s">
        <v>59</v>
      </c>
      <c r="M255" t="s">
        <v>60</v>
      </c>
      <c r="N25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255" s="13" t="e">
        <f>VLOOKUP(TableOMP[[#This Row],[Label]],TableAvg[],2,FALSE)</f>
        <v>#N/A</v>
      </c>
      <c r="P255" s="13" t="e">
        <f>VLOOKUP(TableOMP[[#This Row],[Label]],TableAvg[],3,FALSE)</f>
        <v>#N/A</v>
      </c>
      <c r="Q255" s="13" t="e">
        <f>TableOMP[[#This Row],[Avg]]-$U$2*TableOMP[[#This Row],[StdDev]]</f>
        <v>#N/A</v>
      </c>
      <c r="R255" s="13" t="e">
        <f>TableOMP[[#This Row],[Avg]]+$U$2*TableOMP[[#This Row],[StdDev]]</f>
        <v>#N/A</v>
      </c>
      <c r="S255" s="13" t="e">
        <f>IF(AND(TableOMP[[#This Row],[total_time]]&gt;=TableOMP[[#This Row],[Low]], TableOMP[[#This Row],[total_time]]&lt;=TableOMP[[#This Row],[High]]),1,0)</f>
        <v>#N/A</v>
      </c>
    </row>
    <row r="256" spans="1:19" x14ac:dyDescent="0.25">
      <c r="A256" t="s">
        <v>15</v>
      </c>
      <c r="B256">
        <v>15000</v>
      </c>
      <c r="C256">
        <v>100</v>
      </c>
      <c r="D256">
        <v>100000</v>
      </c>
      <c r="E256">
        <v>1</v>
      </c>
      <c r="F256">
        <v>8</v>
      </c>
      <c r="G256">
        <v>95.029016999999996</v>
      </c>
      <c r="H256">
        <v>0.70153900000000002</v>
      </c>
      <c r="I256">
        <v>0</v>
      </c>
      <c r="J256">
        <v>0</v>
      </c>
      <c r="K256" t="str">
        <f t="shared" si="9"/>
        <v>8</v>
      </c>
      <c r="L256" t="s">
        <v>59</v>
      </c>
      <c r="M256" t="s">
        <v>60</v>
      </c>
      <c r="N25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256" s="13" t="e">
        <f>VLOOKUP(TableOMP[[#This Row],[Label]],TableAvg[],2,FALSE)</f>
        <v>#N/A</v>
      </c>
      <c r="P256" s="13" t="e">
        <f>VLOOKUP(TableOMP[[#This Row],[Label]],TableAvg[],3,FALSE)</f>
        <v>#N/A</v>
      </c>
      <c r="Q256" s="13" t="e">
        <f>TableOMP[[#This Row],[Avg]]-$U$2*TableOMP[[#This Row],[StdDev]]</f>
        <v>#N/A</v>
      </c>
      <c r="R256" s="13" t="e">
        <f>TableOMP[[#This Row],[Avg]]+$U$2*TableOMP[[#This Row],[StdDev]]</f>
        <v>#N/A</v>
      </c>
      <c r="S256" s="13" t="e">
        <f>IF(AND(TableOMP[[#This Row],[total_time]]&gt;=TableOMP[[#This Row],[Low]], TableOMP[[#This Row],[total_time]]&lt;=TableOMP[[#This Row],[High]]),1,0)</f>
        <v>#N/A</v>
      </c>
    </row>
    <row r="257" spans="1:19" x14ac:dyDescent="0.25">
      <c r="A257" t="s">
        <v>15</v>
      </c>
      <c r="B257">
        <v>15000</v>
      </c>
      <c r="C257">
        <v>100</v>
      </c>
      <c r="D257">
        <v>100000</v>
      </c>
      <c r="E257">
        <v>1</v>
      </c>
      <c r="F257">
        <v>7</v>
      </c>
      <c r="G257">
        <v>108.429912</v>
      </c>
      <c r="H257">
        <v>0.76477300000000004</v>
      </c>
      <c r="I257">
        <v>0</v>
      </c>
      <c r="J257">
        <v>0</v>
      </c>
      <c r="K257" t="str">
        <f t="shared" si="9"/>
        <v>8</v>
      </c>
      <c r="L257" t="s">
        <v>59</v>
      </c>
      <c r="M257" t="s">
        <v>60</v>
      </c>
      <c r="N25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257" s="13" t="e">
        <f>VLOOKUP(TableOMP[[#This Row],[Label]],TableAvg[],2,FALSE)</f>
        <v>#N/A</v>
      </c>
      <c r="P257" s="13" t="e">
        <f>VLOOKUP(TableOMP[[#This Row],[Label]],TableAvg[],3,FALSE)</f>
        <v>#N/A</v>
      </c>
      <c r="Q257" s="13" t="e">
        <f>TableOMP[[#This Row],[Avg]]-$U$2*TableOMP[[#This Row],[StdDev]]</f>
        <v>#N/A</v>
      </c>
      <c r="R257" s="13" t="e">
        <f>TableOMP[[#This Row],[Avg]]+$U$2*TableOMP[[#This Row],[StdDev]]</f>
        <v>#N/A</v>
      </c>
      <c r="S257" s="13" t="e">
        <f>IF(AND(TableOMP[[#This Row],[total_time]]&gt;=TableOMP[[#This Row],[Low]], TableOMP[[#This Row],[total_time]]&lt;=TableOMP[[#This Row],[High]]),1,0)</f>
        <v>#N/A</v>
      </c>
    </row>
    <row r="258" spans="1:19" x14ac:dyDescent="0.25">
      <c r="A258" t="s">
        <v>15</v>
      </c>
      <c r="B258">
        <v>15000</v>
      </c>
      <c r="C258">
        <v>100</v>
      </c>
      <c r="D258">
        <v>100000</v>
      </c>
      <c r="E258">
        <v>1</v>
      </c>
      <c r="F258">
        <v>6</v>
      </c>
      <c r="G258">
        <v>126.261815</v>
      </c>
      <c r="H258">
        <v>0.76512199999999997</v>
      </c>
      <c r="I258">
        <v>0</v>
      </c>
      <c r="J258">
        <v>0</v>
      </c>
      <c r="K258" t="str">
        <f t="shared" si="9"/>
        <v>8</v>
      </c>
      <c r="L258" t="s">
        <v>59</v>
      </c>
      <c r="M258" t="s">
        <v>60</v>
      </c>
      <c r="N25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258" s="13" t="e">
        <f>VLOOKUP(TableOMP[[#This Row],[Label]],TableAvg[],2,FALSE)</f>
        <v>#N/A</v>
      </c>
      <c r="P258" s="13" t="e">
        <f>VLOOKUP(TableOMP[[#This Row],[Label]],TableAvg[],3,FALSE)</f>
        <v>#N/A</v>
      </c>
      <c r="Q258" s="13" t="e">
        <f>TableOMP[[#This Row],[Avg]]-$U$2*TableOMP[[#This Row],[StdDev]]</f>
        <v>#N/A</v>
      </c>
      <c r="R258" s="13" t="e">
        <f>TableOMP[[#This Row],[Avg]]+$U$2*TableOMP[[#This Row],[StdDev]]</f>
        <v>#N/A</v>
      </c>
      <c r="S258" s="13" t="e">
        <f>IF(AND(TableOMP[[#This Row],[total_time]]&gt;=TableOMP[[#This Row],[Low]], TableOMP[[#This Row],[total_time]]&lt;=TableOMP[[#This Row],[High]]),1,0)</f>
        <v>#N/A</v>
      </c>
    </row>
    <row r="259" spans="1:19" x14ac:dyDescent="0.25">
      <c r="A259" t="s">
        <v>15</v>
      </c>
      <c r="B259">
        <v>15000</v>
      </c>
      <c r="C259">
        <v>100</v>
      </c>
      <c r="D259">
        <v>100000</v>
      </c>
      <c r="E259">
        <v>1</v>
      </c>
      <c r="F259">
        <v>5</v>
      </c>
      <c r="G259">
        <v>151.031001</v>
      </c>
      <c r="H259">
        <v>0.75181299999999995</v>
      </c>
      <c r="I259">
        <v>0</v>
      </c>
      <c r="J259">
        <v>0</v>
      </c>
      <c r="K259" t="str">
        <f t="shared" si="9"/>
        <v>8</v>
      </c>
      <c r="L259" t="s">
        <v>59</v>
      </c>
      <c r="M259" t="s">
        <v>60</v>
      </c>
      <c r="N25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259" s="13" t="e">
        <f>VLOOKUP(TableOMP[[#This Row],[Label]],TableAvg[],2,FALSE)</f>
        <v>#N/A</v>
      </c>
      <c r="P259" s="13" t="e">
        <f>VLOOKUP(TableOMP[[#This Row],[Label]],TableAvg[],3,FALSE)</f>
        <v>#N/A</v>
      </c>
      <c r="Q259" s="13" t="e">
        <f>TableOMP[[#This Row],[Avg]]-$U$2*TableOMP[[#This Row],[StdDev]]</f>
        <v>#N/A</v>
      </c>
      <c r="R259" s="13" t="e">
        <f>TableOMP[[#This Row],[Avg]]+$U$2*TableOMP[[#This Row],[StdDev]]</f>
        <v>#N/A</v>
      </c>
      <c r="S259" s="13" t="e">
        <f>IF(AND(TableOMP[[#This Row],[total_time]]&gt;=TableOMP[[#This Row],[Low]], TableOMP[[#This Row],[total_time]]&lt;=TableOMP[[#This Row],[High]]),1,0)</f>
        <v>#N/A</v>
      </c>
    </row>
    <row r="260" spans="1:19" x14ac:dyDescent="0.25">
      <c r="A260" t="s">
        <v>15</v>
      </c>
      <c r="B260">
        <v>15000</v>
      </c>
      <c r="C260">
        <v>100</v>
      </c>
      <c r="D260">
        <v>100000</v>
      </c>
      <c r="E260">
        <v>1</v>
      </c>
      <c r="F260">
        <v>4</v>
      </c>
      <c r="G260">
        <v>188.33083999999999</v>
      </c>
      <c r="H260">
        <v>0.76306200000000002</v>
      </c>
      <c r="I260">
        <v>0</v>
      </c>
      <c r="J260">
        <v>0</v>
      </c>
      <c r="K260" t="str">
        <f t="shared" si="9"/>
        <v>8</v>
      </c>
      <c r="L260" t="s">
        <v>59</v>
      </c>
      <c r="M260" t="s">
        <v>60</v>
      </c>
      <c r="N26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260" s="13" t="e">
        <f>VLOOKUP(TableOMP[[#This Row],[Label]],TableAvg[],2,FALSE)</f>
        <v>#N/A</v>
      </c>
      <c r="P260" s="13" t="e">
        <f>VLOOKUP(TableOMP[[#This Row],[Label]],TableAvg[],3,FALSE)</f>
        <v>#N/A</v>
      </c>
      <c r="Q260" s="13" t="e">
        <f>TableOMP[[#This Row],[Avg]]-$U$2*TableOMP[[#This Row],[StdDev]]</f>
        <v>#N/A</v>
      </c>
      <c r="R260" s="13" t="e">
        <f>TableOMP[[#This Row],[Avg]]+$U$2*TableOMP[[#This Row],[StdDev]]</f>
        <v>#N/A</v>
      </c>
      <c r="S260" s="13" t="e">
        <f>IF(AND(TableOMP[[#This Row],[total_time]]&gt;=TableOMP[[#This Row],[Low]], TableOMP[[#This Row],[total_time]]&lt;=TableOMP[[#This Row],[High]]),1,0)</f>
        <v>#N/A</v>
      </c>
    </row>
    <row r="261" spans="1:19" x14ac:dyDescent="0.25">
      <c r="A261" t="s">
        <v>15</v>
      </c>
      <c r="B261">
        <v>15000</v>
      </c>
      <c r="C261">
        <v>100</v>
      </c>
      <c r="D261">
        <v>100000</v>
      </c>
      <c r="E261">
        <v>1</v>
      </c>
      <c r="F261">
        <v>3</v>
      </c>
      <c r="G261">
        <v>250.386719</v>
      </c>
      <c r="H261">
        <v>0.68501299999999998</v>
      </c>
      <c r="I261">
        <v>0</v>
      </c>
      <c r="J261">
        <v>0</v>
      </c>
      <c r="K261" t="str">
        <f t="shared" si="9"/>
        <v>8</v>
      </c>
      <c r="L261" t="s">
        <v>59</v>
      </c>
      <c r="M261" t="s">
        <v>60</v>
      </c>
      <c r="N26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261" s="13" t="e">
        <f>VLOOKUP(TableOMP[[#This Row],[Label]],TableAvg[],2,FALSE)</f>
        <v>#N/A</v>
      </c>
      <c r="P261" s="13" t="e">
        <f>VLOOKUP(TableOMP[[#This Row],[Label]],TableAvg[],3,FALSE)</f>
        <v>#N/A</v>
      </c>
      <c r="Q261" s="13" t="e">
        <f>TableOMP[[#This Row],[Avg]]-$U$2*TableOMP[[#This Row],[StdDev]]</f>
        <v>#N/A</v>
      </c>
      <c r="R261" s="13" t="e">
        <f>TableOMP[[#This Row],[Avg]]+$U$2*TableOMP[[#This Row],[StdDev]]</f>
        <v>#N/A</v>
      </c>
      <c r="S261" s="13" t="e">
        <f>IF(AND(TableOMP[[#This Row],[total_time]]&gt;=TableOMP[[#This Row],[Low]], TableOMP[[#This Row],[total_time]]&lt;=TableOMP[[#This Row],[High]]),1,0)</f>
        <v>#N/A</v>
      </c>
    </row>
    <row r="262" spans="1:19" x14ac:dyDescent="0.25">
      <c r="A262" t="s">
        <v>15</v>
      </c>
      <c r="B262">
        <v>15000</v>
      </c>
      <c r="C262">
        <v>100</v>
      </c>
      <c r="D262">
        <v>100000</v>
      </c>
      <c r="E262">
        <v>1</v>
      </c>
      <c r="F262">
        <v>2</v>
      </c>
      <c r="G262">
        <v>374.82115399999998</v>
      </c>
      <c r="H262">
        <v>0.70135099999999995</v>
      </c>
      <c r="I262">
        <v>0</v>
      </c>
      <c r="J262">
        <v>0</v>
      </c>
      <c r="K262" t="str">
        <f t="shared" si="9"/>
        <v>8</v>
      </c>
      <c r="L262" t="s">
        <v>59</v>
      </c>
      <c r="M262" t="s">
        <v>60</v>
      </c>
      <c r="N26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262" s="13" t="e">
        <f>VLOOKUP(TableOMP[[#This Row],[Label]],TableAvg[],2,FALSE)</f>
        <v>#N/A</v>
      </c>
      <c r="P262" s="13" t="e">
        <f>VLOOKUP(TableOMP[[#This Row],[Label]],TableAvg[],3,FALSE)</f>
        <v>#N/A</v>
      </c>
      <c r="Q262" s="13" t="e">
        <f>TableOMP[[#This Row],[Avg]]-$U$2*TableOMP[[#This Row],[StdDev]]</f>
        <v>#N/A</v>
      </c>
      <c r="R262" s="13" t="e">
        <f>TableOMP[[#This Row],[Avg]]+$U$2*TableOMP[[#This Row],[StdDev]]</f>
        <v>#N/A</v>
      </c>
      <c r="S262" s="13" t="e">
        <f>IF(AND(TableOMP[[#This Row],[total_time]]&gt;=TableOMP[[#This Row],[Low]], TableOMP[[#This Row],[total_time]]&lt;=TableOMP[[#This Row],[High]]),1,0)</f>
        <v>#N/A</v>
      </c>
    </row>
    <row r="263" spans="1:19" x14ac:dyDescent="0.25">
      <c r="A263" t="s">
        <v>15</v>
      </c>
      <c r="B263">
        <v>15000</v>
      </c>
      <c r="C263">
        <v>100</v>
      </c>
      <c r="D263">
        <v>100000</v>
      </c>
      <c r="E263">
        <v>1</v>
      </c>
      <c r="F263">
        <v>1</v>
      </c>
      <c r="G263">
        <v>748.22942599999999</v>
      </c>
      <c r="H263">
        <v>0.65675300000000003</v>
      </c>
      <c r="I263">
        <v>0</v>
      </c>
      <c r="J263">
        <v>0</v>
      </c>
      <c r="K263" t="str">
        <f t="shared" si="9"/>
        <v>8</v>
      </c>
      <c r="L263" t="s">
        <v>59</v>
      </c>
      <c r="M263" t="s">
        <v>60</v>
      </c>
      <c r="N26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263" s="13" t="e">
        <f>VLOOKUP(TableOMP[[#This Row],[Label]],TableAvg[],2,FALSE)</f>
        <v>#N/A</v>
      </c>
      <c r="P263" s="13" t="e">
        <f>VLOOKUP(TableOMP[[#This Row],[Label]],TableAvg[],3,FALSE)</f>
        <v>#N/A</v>
      </c>
      <c r="Q263" s="13" t="e">
        <f>TableOMP[[#This Row],[Avg]]-$U$2*TableOMP[[#This Row],[StdDev]]</f>
        <v>#N/A</v>
      </c>
      <c r="R263" s="13" t="e">
        <f>TableOMP[[#This Row],[Avg]]+$U$2*TableOMP[[#This Row],[StdDev]]</f>
        <v>#N/A</v>
      </c>
      <c r="S263" s="13" t="e">
        <f>IF(AND(TableOMP[[#This Row],[total_time]]&gt;=TableOMP[[#This Row],[Low]], TableOMP[[#This Row],[total_time]]&lt;=TableOMP[[#This Row],[High]]),1,0)</f>
        <v>#N/A</v>
      </c>
    </row>
    <row r="264" spans="1:19" x14ac:dyDescent="0.25">
      <c r="A264" t="s">
        <v>15</v>
      </c>
      <c r="B264">
        <v>15000</v>
      </c>
      <c r="C264">
        <v>100</v>
      </c>
      <c r="D264">
        <v>100000</v>
      </c>
      <c r="E264">
        <v>1</v>
      </c>
      <c r="F264">
        <v>12</v>
      </c>
      <c r="G264">
        <v>64.137296000000006</v>
      </c>
      <c r="H264">
        <v>0.70736100000000002</v>
      </c>
      <c r="I264">
        <v>0</v>
      </c>
      <c r="J264">
        <v>0</v>
      </c>
      <c r="K264" t="str">
        <f t="shared" si="9"/>
        <v>8</v>
      </c>
      <c r="L264" t="s">
        <v>59</v>
      </c>
      <c r="M264" t="s">
        <v>60</v>
      </c>
      <c r="N26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264" s="13" t="e">
        <f>VLOOKUP(TableOMP[[#This Row],[Label]],TableAvg[],2,FALSE)</f>
        <v>#N/A</v>
      </c>
      <c r="P264" s="13" t="e">
        <f>VLOOKUP(TableOMP[[#This Row],[Label]],TableAvg[],3,FALSE)</f>
        <v>#N/A</v>
      </c>
      <c r="Q264" s="13" t="e">
        <f>TableOMP[[#This Row],[Avg]]-$U$2*TableOMP[[#This Row],[StdDev]]</f>
        <v>#N/A</v>
      </c>
      <c r="R264" s="13" t="e">
        <f>TableOMP[[#This Row],[Avg]]+$U$2*TableOMP[[#This Row],[StdDev]]</f>
        <v>#N/A</v>
      </c>
      <c r="S264" s="13" t="e">
        <f>IF(AND(TableOMP[[#This Row],[total_time]]&gt;=TableOMP[[#This Row],[Low]], TableOMP[[#This Row],[total_time]]&lt;=TableOMP[[#This Row],[High]]),1,0)</f>
        <v>#N/A</v>
      </c>
    </row>
    <row r="265" spans="1:19" x14ac:dyDescent="0.25">
      <c r="A265" t="s">
        <v>15</v>
      </c>
      <c r="B265">
        <v>15000</v>
      </c>
      <c r="C265">
        <v>100</v>
      </c>
      <c r="D265">
        <v>100000</v>
      </c>
      <c r="E265">
        <v>1</v>
      </c>
      <c r="F265">
        <v>11</v>
      </c>
      <c r="G265">
        <v>69.669686999999996</v>
      </c>
      <c r="H265">
        <v>0.69110700000000003</v>
      </c>
      <c r="I265">
        <v>0</v>
      </c>
      <c r="J265">
        <v>0</v>
      </c>
      <c r="K265" t="str">
        <f t="shared" si="9"/>
        <v>8</v>
      </c>
      <c r="L265" t="s">
        <v>59</v>
      </c>
      <c r="M265" t="s">
        <v>60</v>
      </c>
      <c r="N26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265" s="13" t="e">
        <f>VLOOKUP(TableOMP[[#This Row],[Label]],TableAvg[],2,FALSE)</f>
        <v>#N/A</v>
      </c>
      <c r="P265" s="13" t="e">
        <f>VLOOKUP(TableOMP[[#This Row],[Label]],TableAvg[],3,FALSE)</f>
        <v>#N/A</v>
      </c>
      <c r="Q265" s="13" t="e">
        <f>TableOMP[[#This Row],[Avg]]-$U$2*TableOMP[[#This Row],[StdDev]]</f>
        <v>#N/A</v>
      </c>
      <c r="R265" s="13" t="e">
        <f>TableOMP[[#This Row],[Avg]]+$U$2*TableOMP[[#This Row],[StdDev]]</f>
        <v>#N/A</v>
      </c>
      <c r="S265" s="13" t="e">
        <f>IF(AND(TableOMP[[#This Row],[total_time]]&gt;=TableOMP[[#This Row],[Low]], TableOMP[[#This Row],[total_time]]&lt;=TableOMP[[#This Row],[High]]),1,0)</f>
        <v>#N/A</v>
      </c>
    </row>
    <row r="266" spans="1:19" x14ac:dyDescent="0.25">
      <c r="A266" t="s">
        <v>15</v>
      </c>
      <c r="B266">
        <v>15000</v>
      </c>
      <c r="C266">
        <v>100</v>
      </c>
      <c r="D266">
        <v>100000</v>
      </c>
      <c r="E266">
        <v>1</v>
      </c>
      <c r="F266">
        <v>10</v>
      </c>
      <c r="G266">
        <v>76.671890000000005</v>
      </c>
      <c r="H266">
        <v>0.87731899999999996</v>
      </c>
      <c r="I266">
        <v>0</v>
      </c>
      <c r="J266">
        <v>0</v>
      </c>
      <c r="K266" t="str">
        <f t="shared" si="9"/>
        <v>8</v>
      </c>
      <c r="L266" t="s">
        <v>59</v>
      </c>
      <c r="M266" t="s">
        <v>60</v>
      </c>
      <c r="N26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266" s="13" t="e">
        <f>VLOOKUP(TableOMP[[#This Row],[Label]],TableAvg[],2,FALSE)</f>
        <v>#N/A</v>
      </c>
      <c r="P266" s="13" t="e">
        <f>VLOOKUP(TableOMP[[#This Row],[Label]],TableAvg[],3,FALSE)</f>
        <v>#N/A</v>
      </c>
      <c r="Q266" s="13" t="e">
        <f>TableOMP[[#This Row],[Avg]]-$U$2*TableOMP[[#This Row],[StdDev]]</f>
        <v>#N/A</v>
      </c>
      <c r="R266" s="13" t="e">
        <f>TableOMP[[#This Row],[Avg]]+$U$2*TableOMP[[#This Row],[StdDev]]</f>
        <v>#N/A</v>
      </c>
      <c r="S266" s="13" t="e">
        <f>IF(AND(TableOMP[[#This Row],[total_time]]&gt;=TableOMP[[#This Row],[Low]], TableOMP[[#This Row],[total_time]]&lt;=TableOMP[[#This Row],[High]]),1,0)</f>
        <v>#N/A</v>
      </c>
    </row>
    <row r="267" spans="1:19" x14ac:dyDescent="0.25">
      <c r="A267" t="s">
        <v>15</v>
      </c>
      <c r="B267">
        <v>15000</v>
      </c>
      <c r="C267">
        <v>100</v>
      </c>
      <c r="D267">
        <v>100000</v>
      </c>
      <c r="E267">
        <v>1</v>
      </c>
      <c r="F267">
        <v>9</v>
      </c>
      <c r="G267">
        <v>84.795556000000005</v>
      </c>
      <c r="H267">
        <v>0.81852199999999997</v>
      </c>
      <c r="I267">
        <v>0</v>
      </c>
      <c r="J267">
        <v>0</v>
      </c>
      <c r="K267" t="str">
        <f t="shared" si="9"/>
        <v>8</v>
      </c>
      <c r="L267" t="s">
        <v>59</v>
      </c>
      <c r="M267" t="s">
        <v>60</v>
      </c>
      <c r="N26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267" s="13" t="e">
        <f>VLOOKUP(TableOMP[[#This Row],[Label]],TableAvg[],2,FALSE)</f>
        <v>#N/A</v>
      </c>
      <c r="P267" s="13" t="e">
        <f>VLOOKUP(TableOMP[[#This Row],[Label]],TableAvg[],3,FALSE)</f>
        <v>#N/A</v>
      </c>
      <c r="Q267" s="13" t="e">
        <f>TableOMP[[#This Row],[Avg]]-$U$2*TableOMP[[#This Row],[StdDev]]</f>
        <v>#N/A</v>
      </c>
      <c r="R267" s="13" t="e">
        <f>TableOMP[[#This Row],[Avg]]+$U$2*TableOMP[[#This Row],[StdDev]]</f>
        <v>#N/A</v>
      </c>
      <c r="S267" s="13" t="e">
        <f>IF(AND(TableOMP[[#This Row],[total_time]]&gt;=TableOMP[[#This Row],[Low]], TableOMP[[#This Row],[total_time]]&lt;=TableOMP[[#This Row],[High]]),1,0)</f>
        <v>#N/A</v>
      </c>
    </row>
    <row r="268" spans="1:19" x14ac:dyDescent="0.25">
      <c r="A268" t="s">
        <v>15</v>
      </c>
      <c r="B268">
        <v>15000</v>
      </c>
      <c r="C268">
        <v>100</v>
      </c>
      <c r="D268">
        <v>100000</v>
      </c>
      <c r="E268">
        <v>1</v>
      </c>
      <c r="F268">
        <v>8</v>
      </c>
      <c r="G268">
        <v>95.155991999999998</v>
      </c>
      <c r="H268">
        <v>0.76062700000000005</v>
      </c>
      <c r="I268">
        <v>0</v>
      </c>
      <c r="J268">
        <v>0</v>
      </c>
      <c r="K268" t="str">
        <f t="shared" si="9"/>
        <v>8</v>
      </c>
      <c r="L268" t="s">
        <v>59</v>
      </c>
      <c r="M268" t="s">
        <v>60</v>
      </c>
      <c r="N26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268" s="13" t="e">
        <f>VLOOKUP(TableOMP[[#This Row],[Label]],TableAvg[],2,FALSE)</f>
        <v>#N/A</v>
      </c>
      <c r="P268" s="13" t="e">
        <f>VLOOKUP(TableOMP[[#This Row],[Label]],TableAvg[],3,FALSE)</f>
        <v>#N/A</v>
      </c>
      <c r="Q268" s="13" t="e">
        <f>TableOMP[[#This Row],[Avg]]-$U$2*TableOMP[[#This Row],[StdDev]]</f>
        <v>#N/A</v>
      </c>
      <c r="R268" s="13" t="e">
        <f>TableOMP[[#This Row],[Avg]]+$U$2*TableOMP[[#This Row],[StdDev]]</f>
        <v>#N/A</v>
      </c>
      <c r="S268" s="13" t="e">
        <f>IF(AND(TableOMP[[#This Row],[total_time]]&gt;=TableOMP[[#This Row],[Low]], TableOMP[[#This Row],[total_time]]&lt;=TableOMP[[#This Row],[High]]),1,0)</f>
        <v>#N/A</v>
      </c>
    </row>
    <row r="269" spans="1:19" x14ac:dyDescent="0.25">
      <c r="A269" t="s">
        <v>15</v>
      </c>
      <c r="B269">
        <v>15000</v>
      </c>
      <c r="C269">
        <v>100</v>
      </c>
      <c r="D269">
        <v>100000</v>
      </c>
      <c r="E269">
        <v>1</v>
      </c>
      <c r="F269">
        <v>7</v>
      </c>
      <c r="G269">
        <v>108.553546</v>
      </c>
      <c r="H269">
        <v>0.86817299999999997</v>
      </c>
      <c r="I269">
        <v>0</v>
      </c>
      <c r="J269">
        <v>0</v>
      </c>
      <c r="K269" t="str">
        <f t="shared" si="9"/>
        <v>8</v>
      </c>
      <c r="L269" t="s">
        <v>59</v>
      </c>
      <c r="M269" t="s">
        <v>60</v>
      </c>
      <c r="N26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269" s="13" t="e">
        <f>VLOOKUP(TableOMP[[#This Row],[Label]],TableAvg[],2,FALSE)</f>
        <v>#N/A</v>
      </c>
      <c r="P269" s="13" t="e">
        <f>VLOOKUP(TableOMP[[#This Row],[Label]],TableAvg[],3,FALSE)</f>
        <v>#N/A</v>
      </c>
      <c r="Q269" s="13" t="e">
        <f>TableOMP[[#This Row],[Avg]]-$U$2*TableOMP[[#This Row],[StdDev]]</f>
        <v>#N/A</v>
      </c>
      <c r="R269" s="13" t="e">
        <f>TableOMP[[#This Row],[Avg]]+$U$2*TableOMP[[#This Row],[StdDev]]</f>
        <v>#N/A</v>
      </c>
      <c r="S269" s="13" t="e">
        <f>IF(AND(TableOMP[[#This Row],[total_time]]&gt;=TableOMP[[#This Row],[Low]], TableOMP[[#This Row],[total_time]]&lt;=TableOMP[[#This Row],[High]]),1,0)</f>
        <v>#N/A</v>
      </c>
    </row>
    <row r="270" spans="1:19" x14ac:dyDescent="0.25">
      <c r="A270" t="s">
        <v>15</v>
      </c>
      <c r="B270">
        <v>15000</v>
      </c>
      <c r="C270">
        <v>100</v>
      </c>
      <c r="D270">
        <v>100000</v>
      </c>
      <c r="E270">
        <v>1</v>
      </c>
      <c r="F270">
        <v>6</v>
      </c>
      <c r="G270">
        <v>126.12838000000001</v>
      </c>
      <c r="H270">
        <v>0.68796999999999997</v>
      </c>
      <c r="I270">
        <v>0</v>
      </c>
      <c r="J270">
        <v>0</v>
      </c>
      <c r="K270" t="str">
        <f t="shared" si="9"/>
        <v>8</v>
      </c>
      <c r="L270" t="s">
        <v>59</v>
      </c>
      <c r="M270" t="s">
        <v>60</v>
      </c>
      <c r="N27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270" s="13" t="e">
        <f>VLOOKUP(TableOMP[[#This Row],[Label]],TableAvg[],2,FALSE)</f>
        <v>#N/A</v>
      </c>
      <c r="P270" s="13" t="e">
        <f>VLOOKUP(TableOMP[[#This Row],[Label]],TableAvg[],3,FALSE)</f>
        <v>#N/A</v>
      </c>
      <c r="Q270" s="13" t="e">
        <f>TableOMP[[#This Row],[Avg]]-$U$2*TableOMP[[#This Row],[StdDev]]</f>
        <v>#N/A</v>
      </c>
      <c r="R270" s="13" t="e">
        <f>TableOMP[[#This Row],[Avg]]+$U$2*TableOMP[[#This Row],[StdDev]]</f>
        <v>#N/A</v>
      </c>
      <c r="S270" s="13" t="e">
        <f>IF(AND(TableOMP[[#This Row],[total_time]]&gt;=TableOMP[[#This Row],[Low]], TableOMP[[#This Row],[total_time]]&lt;=TableOMP[[#This Row],[High]]),1,0)</f>
        <v>#N/A</v>
      </c>
    </row>
    <row r="271" spans="1:19" x14ac:dyDescent="0.25">
      <c r="A271" t="s">
        <v>15</v>
      </c>
      <c r="B271">
        <v>15000</v>
      </c>
      <c r="C271">
        <v>100</v>
      </c>
      <c r="D271">
        <v>100000</v>
      </c>
      <c r="E271">
        <v>1</v>
      </c>
      <c r="F271">
        <v>5</v>
      </c>
      <c r="G271">
        <v>150.95332500000001</v>
      </c>
      <c r="H271">
        <v>0.69722499999999998</v>
      </c>
      <c r="I271">
        <v>0</v>
      </c>
      <c r="J271">
        <v>0</v>
      </c>
      <c r="K271" t="str">
        <f t="shared" si="9"/>
        <v>8</v>
      </c>
      <c r="L271" t="s">
        <v>59</v>
      </c>
      <c r="M271" t="s">
        <v>60</v>
      </c>
      <c r="N27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271" s="13" t="e">
        <f>VLOOKUP(TableOMP[[#This Row],[Label]],TableAvg[],2,FALSE)</f>
        <v>#N/A</v>
      </c>
      <c r="P271" s="13" t="e">
        <f>VLOOKUP(TableOMP[[#This Row],[Label]],TableAvg[],3,FALSE)</f>
        <v>#N/A</v>
      </c>
      <c r="Q271" s="13" t="e">
        <f>TableOMP[[#This Row],[Avg]]-$U$2*TableOMP[[#This Row],[StdDev]]</f>
        <v>#N/A</v>
      </c>
      <c r="R271" s="13" t="e">
        <f>TableOMP[[#This Row],[Avg]]+$U$2*TableOMP[[#This Row],[StdDev]]</f>
        <v>#N/A</v>
      </c>
      <c r="S271" s="13" t="e">
        <f>IF(AND(TableOMP[[#This Row],[total_time]]&gt;=TableOMP[[#This Row],[Low]], TableOMP[[#This Row],[total_time]]&lt;=TableOMP[[#This Row],[High]]),1,0)</f>
        <v>#N/A</v>
      </c>
    </row>
    <row r="272" spans="1:19" x14ac:dyDescent="0.25">
      <c r="A272" t="s">
        <v>15</v>
      </c>
      <c r="B272">
        <v>15000</v>
      </c>
      <c r="C272">
        <v>100</v>
      </c>
      <c r="D272">
        <v>100000</v>
      </c>
      <c r="E272">
        <v>1</v>
      </c>
      <c r="F272">
        <v>4</v>
      </c>
      <c r="G272">
        <v>188.332595</v>
      </c>
      <c r="H272">
        <v>0.74175999999999997</v>
      </c>
      <c r="I272">
        <v>0</v>
      </c>
      <c r="J272">
        <v>0</v>
      </c>
      <c r="K272" t="str">
        <f t="shared" si="9"/>
        <v>8</v>
      </c>
      <c r="L272" t="s">
        <v>59</v>
      </c>
      <c r="M272" t="s">
        <v>60</v>
      </c>
      <c r="N27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272" s="13" t="e">
        <f>VLOOKUP(TableOMP[[#This Row],[Label]],TableAvg[],2,FALSE)</f>
        <v>#N/A</v>
      </c>
      <c r="P272" s="13" t="e">
        <f>VLOOKUP(TableOMP[[#This Row],[Label]],TableAvg[],3,FALSE)</f>
        <v>#N/A</v>
      </c>
      <c r="Q272" s="13" t="e">
        <f>TableOMP[[#This Row],[Avg]]-$U$2*TableOMP[[#This Row],[StdDev]]</f>
        <v>#N/A</v>
      </c>
      <c r="R272" s="13" t="e">
        <f>TableOMP[[#This Row],[Avg]]+$U$2*TableOMP[[#This Row],[StdDev]]</f>
        <v>#N/A</v>
      </c>
      <c r="S272" s="13" t="e">
        <f>IF(AND(TableOMP[[#This Row],[total_time]]&gt;=TableOMP[[#This Row],[Low]], TableOMP[[#This Row],[total_time]]&lt;=TableOMP[[#This Row],[High]]),1,0)</f>
        <v>#N/A</v>
      </c>
    </row>
    <row r="273" spans="1:19" x14ac:dyDescent="0.25">
      <c r="A273" t="s">
        <v>15</v>
      </c>
      <c r="B273">
        <v>15000</v>
      </c>
      <c r="C273">
        <v>100</v>
      </c>
      <c r="D273">
        <v>100000</v>
      </c>
      <c r="E273">
        <v>1</v>
      </c>
      <c r="F273">
        <v>3</v>
      </c>
      <c r="G273">
        <v>250.41412299999999</v>
      </c>
      <c r="H273">
        <v>0.70179899999999995</v>
      </c>
      <c r="I273">
        <v>0</v>
      </c>
      <c r="J273">
        <v>0</v>
      </c>
      <c r="K273" t="str">
        <f t="shared" si="9"/>
        <v>8</v>
      </c>
      <c r="L273" t="s">
        <v>59</v>
      </c>
      <c r="M273" t="s">
        <v>60</v>
      </c>
      <c r="N27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273" s="13" t="e">
        <f>VLOOKUP(TableOMP[[#This Row],[Label]],TableAvg[],2,FALSE)</f>
        <v>#N/A</v>
      </c>
      <c r="P273" s="13" t="e">
        <f>VLOOKUP(TableOMP[[#This Row],[Label]],TableAvg[],3,FALSE)</f>
        <v>#N/A</v>
      </c>
      <c r="Q273" s="13" t="e">
        <f>TableOMP[[#This Row],[Avg]]-$U$2*TableOMP[[#This Row],[StdDev]]</f>
        <v>#N/A</v>
      </c>
      <c r="R273" s="13" t="e">
        <f>TableOMP[[#This Row],[Avg]]+$U$2*TableOMP[[#This Row],[StdDev]]</f>
        <v>#N/A</v>
      </c>
      <c r="S273" s="13" t="e">
        <f>IF(AND(TableOMP[[#This Row],[total_time]]&gt;=TableOMP[[#This Row],[Low]], TableOMP[[#This Row],[total_time]]&lt;=TableOMP[[#This Row],[High]]),1,0)</f>
        <v>#N/A</v>
      </c>
    </row>
    <row r="274" spans="1:19" x14ac:dyDescent="0.25">
      <c r="A274" t="s">
        <v>15</v>
      </c>
      <c r="B274">
        <v>15000</v>
      </c>
      <c r="C274">
        <v>100</v>
      </c>
      <c r="D274">
        <v>100000</v>
      </c>
      <c r="E274">
        <v>1</v>
      </c>
      <c r="F274">
        <v>2</v>
      </c>
      <c r="G274">
        <v>374.82763599999998</v>
      </c>
      <c r="H274">
        <v>0.76042600000000005</v>
      </c>
      <c r="I274">
        <v>0</v>
      </c>
      <c r="J274">
        <v>0</v>
      </c>
      <c r="K274" t="str">
        <f t="shared" si="9"/>
        <v>8</v>
      </c>
      <c r="L274" t="s">
        <v>59</v>
      </c>
      <c r="M274" t="s">
        <v>60</v>
      </c>
      <c r="N27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274" s="13" t="e">
        <f>VLOOKUP(TableOMP[[#This Row],[Label]],TableAvg[],2,FALSE)</f>
        <v>#N/A</v>
      </c>
      <c r="P274" s="13" t="e">
        <f>VLOOKUP(TableOMP[[#This Row],[Label]],TableAvg[],3,FALSE)</f>
        <v>#N/A</v>
      </c>
      <c r="Q274" s="13" t="e">
        <f>TableOMP[[#This Row],[Avg]]-$U$2*TableOMP[[#This Row],[StdDev]]</f>
        <v>#N/A</v>
      </c>
      <c r="R274" s="13" t="e">
        <f>TableOMP[[#This Row],[Avg]]+$U$2*TableOMP[[#This Row],[StdDev]]</f>
        <v>#N/A</v>
      </c>
      <c r="S274" s="13" t="e">
        <f>IF(AND(TableOMP[[#This Row],[total_time]]&gt;=TableOMP[[#This Row],[Low]], TableOMP[[#This Row],[total_time]]&lt;=TableOMP[[#This Row],[High]]),1,0)</f>
        <v>#N/A</v>
      </c>
    </row>
    <row r="275" spans="1:19" x14ac:dyDescent="0.25">
      <c r="A275" t="s">
        <v>15</v>
      </c>
      <c r="B275">
        <v>15000</v>
      </c>
      <c r="C275">
        <v>100</v>
      </c>
      <c r="D275">
        <v>100000</v>
      </c>
      <c r="E275">
        <v>1</v>
      </c>
      <c r="F275">
        <v>1</v>
      </c>
      <c r="G275">
        <v>748.24227800000006</v>
      </c>
      <c r="H275">
        <v>0.67746499999999998</v>
      </c>
      <c r="I275">
        <v>0</v>
      </c>
      <c r="J275">
        <v>0</v>
      </c>
      <c r="K275" t="str">
        <f t="shared" si="9"/>
        <v>8</v>
      </c>
      <c r="L275" t="s">
        <v>59</v>
      </c>
      <c r="M275" t="s">
        <v>60</v>
      </c>
      <c r="N27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275" s="13" t="e">
        <f>VLOOKUP(TableOMP[[#This Row],[Label]],TableAvg[],2,FALSE)</f>
        <v>#N/A</v>
      </c>
      <c r="P275" s="13" t="e">
        <f>VLOOKUP(TableOMP[[#This Row],[Label]],TableAvg[],3,FALSE)</f>
        <v>#N/A</v>
      </c>
      <c r="Q275" s="13" t="e">
        <f>TableOMP[[#This Row],[Avg]]-$U$2*TableOMP[[#This Row],[StdDev]]</f>
        <v>#N/A</v>
      </c>
      <c r="R275" s="13" t="e">
        <f>TableOMP[[#This Row],[Avg]]+$U$2*TableOMP[[#This Row],[StdDev]]</f>
        <v>#N/A</v>
      </c>
      <c r="S275" s="13" t="e">
        <f>IF(AND(TableOMP[[#This Row],[total_time]]&gt;=TableOMP[[#This Row],[Low]], TableOMP[[#This Row],[total_time]]&lt;=TableOMP[[#This Row],[High]]),1,0)</f>
        <v>#N/A</v>
      </c>
    </row>
    <row r="276" spans="1:19" x14ac:dyDescent="0.25">
      <c r="A276" t="s">
        <v>15</v>
      </c>
      <c r="B276">
        <v>15000</v>
      </c>
      <c r="C276">
        <v>100</v>
      </c>
      <c r="D276">
        <v>100000</v>
      </c>
      <c r="E276">
        <v>1</v>
      </c>
      <c r="F276">
        <v>12</v>
      </c>
      <c r="G276">
        <v>64.190252000000001</v>
      </c>
      <c r="H276">
        <v>0.78417400000000004</v>
      </c>
      <c r="I276">
        <v>0</v>
      </c>
      <c r="J276">
        <v>0</v>
      </c>
      <c r="K276" t="str">
        <f t="shared" si="9"/>
        <v>8</v>
      </c>
      <c r="L276" t="s">
        <v>59</v>
      </c>
      <c r="M276" t="s">
        <v>60</v>
      </c>
      <c r="N27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276" s="13" t="e">
        <f>VLOOKUP(TableOMP[[#This Row],[Label]],TableAvg[],2,FALSE)</f>
        <v>#N/A</v>
      </c>
      <c r="P276" s="13" t="e">
        <f>VLOOKUP(TableOMP[[#This Row],[Label]],TableAvg[],3,FALSE)</f>
        <v>#N/A</v>
      </c>
      <c r="Q276" s="13" t="e">
        <f>TableOMP[[#This Row],[Avg]]-$U$2*TableOMP[[#This Row],[StdDev]]</f>
        <v>#N/A</v>
      </c>
      <c r="R276" s="13" t="e">
        <f>TableOMP[[#This Row],[Avg]]+$U$2*TableOMP[[#This Row],[StdDev]]</f>
        <v>#N/A</v>
      </c>
      <c r="S276" s="13" t="e">
        <f>IF(AND(TableOMP[[#This Row],[total_time]]&gt;=TableOMP[[#This Row],[Low]], TableOMP[[#This Row],[total_time]]&lt;=TableOMP[[#This Row],[High]]),1,0)</f>
        <v>#N/A</v>
      </c>
    </row>
    <row r="277" spans="1:19" x14ac:dyDescent="0.25">
      <c r="A277" t="s">
        <v>15</v>
      </c>
      <c r="B277">
        <v>15000</v>
      </c>
      <c r="C277">
        <v>100</v>
      </c>
      <c r="D277">
        <v>100000</v>
      </c>
      <c r="E277">
        <v>1</v>
      </c>
      <c r="F277">
        <v>11</v>
      </c>
      <c r="G277">
        <v>69.717755999999994</v>
      </c>
      <c r="H277">
        <v>0.80940500000000004</v>
      </c>
      <c r="I277">
        <v>0</v>
      </c>
      <c r="J277">
        <v>0</v>
      </c>
      <c r="K277" t="str">
        <f t="shared" si="9"/>
        <v>8</v>
      </c>
      <c r="L277" t="s">
        <v>59</v>
      </c>
      <c r="M277" t="s">
        <v>60</v>
      </c>
      <c r="N27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277" s="13" t="e">
        <f>VLOOKUP(TableOMP[[#This Row],[Label]],TableAvg[],2,FALSE)</f>
        <v>#N/A</v>
      </c>
      <c r="P277" s="13" t="e">
        <f>VLOOKUP(TableOMP[[#This Row],[Label]],TableAvg[],3,FALSE)</f>
        <v>#N/A</v>
      </c>
      <c r="Q277" s="13" t="e">
        <f>TableOMP[[#This Row],[Avg]]-$U$2*TableOMP[[#This Row],[StdDev]]</f>
        <v>#N/A</v>
      </c>
      <c r="R277" s="13" t="e">
        <f>TableOMP[[#This Row],[Avg]]+$U$2*TableOMP[[#This Row],[StdDev]]</f>
        <v>#N/A</v>
      </c>
      <c r="S277" s="13" t="e">
        <f>IF(AND(TableOMP[[#This Row],[total_time]]&gt;=TableOMP[[#This Row],[Low]], TableOMP[[#This Row],[total_time]]&lt;=TableOMP[[#This Row],[High]]),1,0)</f>
        <v>#N/A</v>
      </c>
    </row>
    <row r="278" spans="1:19" x14ac:dyDescent="0.25">
      <c r="A278" t="s">
        <v>15</v>
      </c>
      <c r="B278">
        <v>20000</v>
      </c>
      <c r="C278">
        <v>100</v>
      </c>
      <c r="D278">
        <v>100000</v>
      </c>
      <c r="E278">
        <v>1</v>
      </c>
      <c r="F278">
        <v>12</v>
      </c>
      <c r="G278">
        <v>112.792867</v>
      </c>
      <c r="H278">
        <v>1.2374579999999999</v>
      </c>
      <c r="I278">
        <v>0</v>
      </c>
      <c r="J278">
        <v>0</v>
      </c>
      <c r="K278" t="str">
        <f>MID(M278,22,1)</f>
        <v>7</v>
      </c>
      <c r="L278" t="s">
        <v>61</v>
      </c>
      <c r="M278" t="s">
        <v>62</v>
      </c>
      <c r="N27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12</v>
      </c>
      <c r="O278" s="13" t="e">
        <f>VLOOKUP(TableOMP[[#This Row],[Label]],TableAvg[],2,FALSE)</f>
        <v>#N/A</v>
      </c>
      <c r="P278" s="13" t="e">
        <f>VLOOKUP(TableOMP[[#This Row],[Label]],TableAvg[],3,FALSE)</f>
        <v>#N/A</v>
      </c>
      <c r="Q278" s="13" t="e">
        <f>TableOMP[[#This Row],[Avg]]-$U$2*TableOMP[[#This Row],[StdDev]]</f>
        <v>#N/A</v>
      </c>
      <c r="R278" s="13" t="e">
        <f>TableOMP[[#This Row],[Avg]]+$U$2*TableOMP[[#This Row],[StdDev]]</f>
        <v>#N/A</v>
      </c>
      <c r="S278" s="13" t="e">
        <f>IF(AND(TableOMP[[#This Row],[total_time]]&gt;=TableOMP[[#This Row],[Low]], TableOMP[[#This Row],[total_time]]&lt;=TableOMP[[#This Row],[High]]),1,0)</f>
        <v>#N/A</v>
      </c>
    </row>
    <row r="279" spans="1:19" x14ac:dyDescent="0.25">
      <c r="A279" t="s">
        <v>15</v>
      </c>
      <c r="B279">
        <v>20000</v>
      </c>
      <c r="C279">
        <v>100</v>
      </c>
      <c r="D279">
        <v>100000</v>
      </c>
      <c r="E279">
        <v>1</v>
      </c>
      <c r="F279">
        <v>11</v>
      </c>
      <c r="G279">
        <v>122.557922</v>
      </c>
      <c r="H279">
        <v>1.002559</v>
      </c>
      <c r="I279">
        <v>0</v>
      </c>
      <c r="J279">
        <v>0</v>
      </c>
      <c r="K279" t="str">
        <f t="shared" ref="K279:K300" si="10">MID(M279,22,1)</f>
        <v>7</v>
      </c>
      <c r="L279" t="s">
        <v>61</v>
      </c>
      <c r="M279" t="s">
        <v>62</v>
      </c>
      <c r="N27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11</v>
      </c>
      <c r="O279" s="13" t="e">
        <f>VLOOKUP(TableOMP[[#This Row],[Label]],TableAvg[],2,FALSE)</f>
        <v>#N/A</v>
      </c>
      <c r="P279" s="13" t="e">
        <f>VLOOKUP(TableOMP[[#This Row],[Label]],TableAvg[],3,FALSE)</f>
        <v>#N/A</v>
      </c>
      <c r="Q279" s="13" t="e">
        <f>TableOMP[[#This Row],[Avg]]-$U$2*TableOMP[[#This Row],[StdDev]]</f>
        <v>#N/A</v>
      </c>
      <c r="R279" s="13" t="e">
        <f>TableOMP[[#This Row],[Avg]]+$U$2*TableOMP[[#This Row],[StdDev]]</f>
        <v>#N/A</v>
      </c>
      <c r="S279" s="13" t="e">
        <f>IF(AND(TableOMP[[#This Row],[total_time]]&gt;=TableOMP[[#This Row],[Low]], TableOMP[[#This Row],[total_time]]&lt;=TableOMP[[#This Row],[High]]),1,0)</f>
        <v>#N/A</v>
      </c>
    </row>
    <row r="280" spans="1:19" x14ac:dyDescent="0.25">
      <c r="A280" t="s">
        <v>15</v>
      </c>
      <c r="B280">
        <v>20000</v>
      </c>
      <c r="C280">
        <v>100</v>
      </c>
      <c r="D280">
        <v>100000</v>
      </c>
      <c r="E280">
        <v>1</v>
      </c>
      <c r="F280">
        <v>10</v>
      </c>
      <c r="G280">
        <v>134.504976</v>
      </c>
      <c r="H280">
        <v>0.94400799999999996</v>
      </c>
      <c r="I280">
        <v>0</v>
      </c>
      <c r="J280">
        <v>0</v>
      </c>
      <c r="K280" t="str">
        <f t="shared" si="10"/>
        <v>7</v>
      </c>
      <c r="L280" t="s">
        <v>61</v>
      </c>
      <c r="M280" t="s">
        <v>62</v>
      </c>
      <c r="N28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10</v>
      </c>
      <c r="O280" s="13" t="e">
        <f>VLOOKUP(TableOMP[[#This Row],[Label]],TableAvg[],2,FALSE)</f>
        <v>#N/A</v>
      </c>
      <c r="P280" s="13" t="e">
        <f>VLOOKUP(TableOMP[[#This Row],[Label]],TableAvg[],3,FALSE)</f>
        <v>#N/A</v>
      </c>
      <c r="Q280" s="13" t="e">
        <f>TableOMP[[#This Row],[Avg]]-$U$2*TableOMP[[#This Row],[StdDev]]</f>
        <v>#N/A</v>
      </c>
      <c r="R280" s="13" t="e">
        <f>TableOMP[[#This Row],[Avg]]+$U$2*TableOMP[[#This Row],[StdDev]]</f>
        <v>#N/A</v>
      </c>
      <c r="S280" s="13" t="e">
        <f>IF(AND(TableOMP[[#This Row],[total_time]]&gt;=TableOMP[[#This Row],[Low]], TableOMP[[#This Row],[total_time]]&lt;=TableOMP[[#This Row],[High]]),1,0)</f>
        <v>#N/A</v>
      </c>
    </row>
    <row r="281" spans="1:19" x14ac:dyDescent="0.25">
      <c r="A281" t="s">
        <v>15</v>
      </c>
      <c r="B281">
        <v>20000</v>
      </c>
      <c r="C281">
        <v>100</v>
      </c>
      <c r="D281">
        <v>100000</v>
      </c>
      <c r="E281">
        <v>1</v>
      </c>
      <c r="F281">
        <v>9</v>
      </c>
      <c r="G281">
        <v>149.55434700000001</v>
      </c>
      <c r="H281">
        <v>1.1587780000000001</v>
      </c>
      <c r="I281">
        <v>0</v>
      </c>
      <c r="J281">
        <v>0</v>
      </c>
      <c r="K281" t="str">
        <f t="shared" si="10"/>
        <v>7</v>
      </c>
      <c r="L281" t="s">
        <v>61</v>
      </c>
      <c r="M281" t="s">
        <v>62</v>
      </c>
      <c r="N28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9</v>
      </c>
      <c r="O281" s="13" t="e">
        <f>VLOOKUP(TableOMP[[#This Row],[Label]],TableAvg[],2,FALSE)</f>
        <v>#N/A</v>
      </c>
      <c r="P281" s="13" t="e">
        <f>VLOOKUP(TableOMP[[#This Row],[Label]],TableAvg[],3,FALSE)</f>
        <v>#N/A</v>
      </c>
      <c r="Q281" s="13" t="e">
        <f>TableOMP[[#This Row],[Avg]]-$U$2*TableOMP[[#This Row],[StdDev]]</f>
        <v>#N/A</v>
      </c>
      <c r="R281" s="13" t="e">
        <f>TableOMP[[#This Row],[Avg]]+$U$2*TableOMP[[#This Row],[StdDev]]</f>
        <v>#N/A</v>
      </c>
      <c r="S281" s="13" t="e">
        <f>IF(AND(TableOMP[[#This Row],[total_time]]&gt;=TableOMP[[#This Row],[Low]], TableOMP[[#This Row],[total_time]]&lt;=TableOMP[[#This Row],[High]]),1,0)</f>
        <v>#N/A</v>
      </c>
    </row>
    <row r="282" spans="1:19" x14ac:dyDescent="0.25">
      <c r="A282" t="s">
        <v>15</v>
      </c>
      <c r="B282">
        <v>20000</v>
      </c>
      <c r="C282">
        <v>100</v>
      </c>
      <c r="D282">
        <v>100000</v>
      </c>
      <c r="E282">
        <v>1</v>
      </c>
      <c r="F282">
        <v>8</v>
      </c>
      <c r="G282">
        <v>167.70979500000001</v>
      </c>
      <c r="H282">
        <v>0.97680800000000001</v>
      </c>
      <c r="I282">
        <v>0</v>
      </c>
      <c r="J282">
        <v>0</v>
      </c>
      <c r="K282" t="str">
        <f t="shared" si="10"/>
        <v>7</v>
      </c>
      <c r="L282" t="s">
        <v>61</v>
      </c>
      <c r="M282" t="s">
        <v>62</v>
      </c>
      <c r="N28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8</v>
      </c>
      <c r="O282" s="13" t="e">
        <f>VLOOKUP(TableOMP[[#This Row],[Label]],TableAvg[],2,FALSE)</f>
        <v>#N/A</v>
      </c>
      <c r="P282" s="13" t="e">
        <f>VLOOKUP(TableOMP[[#This Row],[Label]],TableAvg[],3,FALSE)</f>
        <v>#N/A</v>
      </c>
      <c r="Q282" s="13" t="e">
        <f>TableOMP[[#This Row],[Avg]]-$U$2*TableOMP[[#This Row],[StdDev]]</f>
        <v>#N/A</v>
      </c>
      <c r="R282" s="13" t="e">
        <f>TableOMP[[#This Row],[Avg]]+$U$2*TableOMP[[#This Row],[StdDev]]</f>
        <v>#N/A</v>
      </c>
      <c r="S282" s="13" t="e">
        <f>IF(AND(TableOMP[[#This Row],[total_time]]&gt;=TableOMP[[#This Row],[Low]], TableOMP[[#This Row],[total_time]]&lt;=TableOMP[[#This Row],[High]]),1,0)</f>
        <v>#N/A</v>
      </c>
    </row>
    <row r="283" spans="1:19" x14ac:dyDescent="0.25">
      <c r="A283" t="s">
        <v>15</v>
      </c>
      <c r="B283">
        <v>20000</v>
      </c>
      <c r="C283">
        <v>100</v>
      </c>
      <c r="D283">
        <v>100000</v>
      </c>
      <c r="E283">
        <v>1</v>
      </c>
      <c r="F283">
        <v>7</v>
      </c>
      <c r="G283">
        <v>191.21587199999999</v>
      </c>
      <c r="H283">
        <v>0.96927300000000005</v>
      </c>
      <c r="I283">
        <v>0</v>
      </c>
      <c r="J283">
        <v>0</v>
      </c>
      <c r="K283" t="str">
        <f t="shared" si="10"/>
        <v>7</v>
      </c>
      <c r="L283" t="s">
        <v>61</v>
      </c>
      <c r="M283" t="s">
        <v>62</v>
      </c>
      <c r="N28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7</v>
      </c>
      <c r="O283" s="13" t="e">
        <f>VLOOKUP(TableOMP[[#This Row],[Label]],TableAvg[],2,FALSE)</f>
        <v>#N/A</v>
      </c>
      <c r="P283" s="13" t="e">
        <f>VLOOKUP(TableOMP[[#This Row],[Label]],TableAvg[],3,FALSE)</f>
        <v>#N/A</v>
      </c>
      <c r="Q283" s="13" t="e">
        <f>TableOMP[[#This Row],[Avg]]-$U$2*TableOMP[[#This Row],[StdDev]]</f>
        <v>#N/A</v>
      </c>
      <c r="R283" s="13" t="e">
        <f>TableOMP[[#This Row],[Avg]]+$U$2*TableOMP[[#This Row],[StdDev]]</f>
        <v>#N/A</v>
      </c>
      <c r="S283" s="13" t="e">
        <f>IF(AND(TableOMP[[#This Row],[total_time]]&gt;=TableOMP[[#This Row],[Low]], TableOMP[[#This Row],[total_time]]&lt;=TableOMP[[#This Row],[High]]),1,0)</f>
        <v>#N/A</v>
      </c>
    </row>
    <row r="284" spans="1:19" x14ac:dyDescent="0.25">
      <c r="A284" t="s">
        <v>15</v>
      </c>
      <c r="B284">
        <v>20000</v>
      </c>
      <c r="C284">
        <v>100</v>
      </c>
      <c r="D284">
        <v>100000</v>
      </c>
      <c r="E284">
        <v>1</v>
      </c>
      <c r="F284">
        <v>6</v>
      </c>
      <c r="G284">
        <v>222.992513</v>
      </c>
      <c r="H284">
        <v>1.0941160000000001</v>
      </c>
      <c r="I284">
        <v>0</v>
      </c>
      <c r="J284">
        <v>0</v>
      </c>
      <c r="K284" t="str">
        <f t="shared" si="10"/>
        <v>7</v>
      </c>
      <c r="L284" t="s">
        <v>61</v>
      </c>
      <c r="M284" t="s">
        <v>62</v>
      </c>
      <c r="N28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6</v>
      </c>
      <c r="O284" s="13" t="e">
        <f>VLOOKUP(TableOMP[[#This Row],[Label]],TableAvg[],2,FALSE)</f>
        <v>#N/A</v>
      </c>
      <c r="P284" s="13" t="e">
        <f>VLOOKUP(TableOMP[[#This Row],[Label]],TableAvg[],3,FALSE)</f>
        <v>#N/A</v>
      </c>
      <c r="Q284" s="13" t="e">
        <f>TableOMP[[#This Row],[Avg]]-$U$2*TableOMP[[#This Row],[StdDev]]</f>
        <v>#N/A</v>
      </c>
      <c r="R284" s="13" t="e">
        <f>TableOMP[[#This Row],[Avg]]+$U$2*TableOMP[[#This Row],[StdDev]]</f>
        <v>#N/A</v>
      </c>
      <c r="S284" s="13" t="e">
        <f>IF(AND(TableOMP[[#This Row],[total_time]]&gt;=TableOMP[[#This Row],[Low]], TableOMP[[#This Row],[total_time]]&lt;=TableOMP[[#This Row],[High]]),1,0)</f>
        <v>#N/A</v>
      </c>
    </row>
    <row r="285" spans="1:19" x14ac:dyDescent="0.25">
      <c r="A285" t="s">
        <v>15</v>
      </c>
      <c r="B285">
        <v>20000</v>
      </c>
      <c r="C285">
        <v>100</v>
      </c>
      <c r="D285">
        <v>100000</v>
      </c>
      <c r="E285">
        <v>1</v>
      </c>
      <c r="F285">
        <v>5</v>
      </c>
      <c r="G285">
        <v>266.71936099999999</v>
      </c>
      <c r="H285">
        <v>0.904949</v>
      </c>
      <c r="I285">
        <v>0</v>
      </c>
      <c r="J285">
        <v>0</v>
      </c>
      <c r="K285" t="str">
        <f t="shared" si="10"/>
        <v>7</v>
      </c>
      <c r="L285" t="s">
        <v>61</v>
      </c>
      <c r="M285" t="s">
        <v>62</v>
      </c>
      <c r="N28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5</v>
      </c>
      <c r="O285" s="13" t="e">
        <f>VLOOKUP(TableOMP[[#This Row],[Label]],TableAvg[],2,FALSE)</f>
        <v>#N/A</v>
      </c>
      <c r="P285" s="13" t="e">
        <f>VLOOKUP(TableOMP[[#This Row],[Label]],TableAvg[],3,FALSE)</f>
        <v>#N/A</v>
      </c>
      <c r="Q285" s="13" t="e">
        <f>TableOMP[[#This Row],[Avg]]-$U$2*TableOMP[[#This Row],[StdDev]]</f>
        <v>#N/A</v>
      </c>
      <c r="R285" s="13" t="e">
        <f>TableOMP[[#This Row],[Avg]]+$U$2*TableOMP[[#This Row],[StdDev]]</f>
        <v>#N/A</v>
      </c>
      <c r="S285" s="13" t="e">
        <f>IF(AND(TableOMP[[#This Row],[total_time]]&gt;=TableOMP[[#This Row],[Low]], TableOMP[[#This Row],[total_time]]&lt;=TableOMP[[#This Row],[High]]),1,0)</f>
        <v>#N/A</v>
      </c>
    </row>
    <row r="286" spans="1:19" x14ac:dyDescent="0.25">
      <c r="A286" t="s">
        <v>15</v>
      </c>
      <c r="B286">
        <v>20000</v>
      </c>
      <c r="C286">
        <v>100</v>
      </c>
      <c r="D286">
        <v>100000</v>
      </c>
      <c r="E286">
        <v>1</v>
      </c>
      <c r="F286">
        <v>4</v>
      </c>
      <c r="G286">
        <v>333.01403099999999</v>
      </c>
      <c r="H286">
        <v>0.92772900000000003</v>
      </c>
      <c r="I286">
        <v>0</v>
      </c>
      <c r="J286">
        <v>0</v>
      </c>
      <c r="K286" t="str">
        <f t="shared" si="10"/>
        <v>7</v>
      </c>
      <c r="L286" t="s">
        <v>61</v>
      </c>
      <c r="M286" t="s">
        <v>62</v>
      </c>
      <c r="N28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4</v>
      </c>
      <c r="O286" s="13" t="e">
        <f>VLOOKUP(TableOMP[[#This Row],[Label]],TableAvg[],2,FALSE)</f>
        <v>#N/A</v>
      </c>
      <c r="P286" s="13" t="e">
        <f>VLOOKUP(TableOMP[[#This Row],[Label]],TableAvg[],3,FALSE)</f>
        <v>#N/A</v>
      </c>
      <c r="Q286" s="13" t="e">
        <f>TableOMP[[#This Row],[Avg]]-$U$2*TableOMP[[#This Row],[StdDev]]</f>
        <v>#N/A</v>
      </c>
      <c r="R286" s="13" t="e">
        <f>TableOMP[[#This Row],[Avg]]+$U$2*TableOMP[[#This Row],[StdDev]]</f>
        <v>#N/A</v>
      </c>
      <c r="S286" s="13" t="e">
        <f>IF(AND(TableOMP[[#This Row],[total_time]]&gt;=TableOMP[[#This Row],[Low]], TableOMP[[#This Row],[total_time]]&lt;=TableOMP[[#This Row],[High]]),1,0)</f>
        <v>#N/A</v>
      </c>
    </row>
    <row r="287" spans="1:19" x14ac:dyDescent="0.25">
      <c r="A287" t="s">
        <v>15</v>
      </c>
      <c r="B287">
        <v>20000</v>
      </c>
      <c r="C287">
        <v>100</v>
      </c>
      <c r="D287">
        <v>100000</v>
      </c>
      <c r="E287">
        <v>1</v>
      </c>
      <c r="F287">
        <v>3</v>
      </c>
      <c r="G287">
        <v>443.37162899999998</v>
      </c>
      <c r="H287">
        <v>0.922597</v>
      </c>
      <c r="I287">
        <v>0</v>
      </c>
      <c r="J287">
        <v>0</v>
      </c>
      <c r="K287" t="str">
        <f t="shared" si="10"/>
        <v>7</v>
      </c>
      <c r="L287" t="s">
        <v>61</v>
      </c>
      <c r="M287" t="s">
        <v>62</v>
      </c>
      <c r="N28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3</v>
      </c>
      <c r="O287" s="13" t="e">
        <f>VLOOKUP(TableOMP[[#This Row],[Label]],TableAvg[],2,FALSE)</f>
        <v>#N/A</v>
      </c>
      <c r="P287" s="13" t="e">
        <f>VLOOKUP(TableOMP[[#This Row],[Label]],TableAvg[],3,FALSE)</f>
        <v>#N/A</v>
      </c>
      <c r="Q287" s="13" t="e">
        <f>TableOMP[[#This Row],[Avg]]-$U$2*TableOMP[[#This Row],[StdDev]]</f>
        <v>#N/A</v>
      </c>
      <c r="R287" s="13" t="e">
        <f>TableOMP[[#This Row],[Avg]]+$U$2*TableOMP[[#This Row],[StdDev]]</f>
        <v>#N/A</v>
      </c>
      <c r="S287" s="13" t="e">
        <f>IF(AND(TableOMP[[#This Row],[total_time]]&gt;=TableOMP[[#This Row],[Low]], TableOMP[[#This Row],[total_time]]&lt;=TableOMP[[#This Row],[High]]),1,0)</f>
        <v>#N/A</v>
      </c>
    </row>
    <row r="288" spans="1:19" x14ac:dyDescent="0.25">
      <c r="A288" t="s">
        <v>15</v>
      </c>
      <c r="B288">
        <v>20000</v>
      </c>
      <c r="C288">
        <v>100</v>
      </c>
      <c r="D288">
        <v>100000</v>
      </c>
      <c r="E288">
        <v>1</v>
      </c>
      <c r="F288">
        <v>2</v>
      </c>
      <c r="G288">
        <v>664.45721800000001</v>
      </c>
      <c r="H288">
        <v>1.0165230000000001</v>
      </c>
      <c r="I288">
        <v>0</v>
      </c>
      <c r="J288">
        <v>0</v>
      </c>
      <c r="K288" t="str">
        <f t="shared" si="10"/>
        <v>7</v>
      </c>
      <c r="L288" t="s">
        <v>61</v>
      </c>
      <c r="M288" t="s">
        <v>62</v>
      </c>
      <c r="N28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2</v>
      </c>
      <c r="O288" s="13" t="e">
        <f>VLOOKUP(TableOMP[[#This Row],[Label]],TableAvg[],2,FALSE)</f>
        <v>#N/A</v>
      </c>
      <c r="P288" s="13" t="e">
        <f>VLOOKUP(TableOMP[[#This Row],[Label]],TableAvg[],3,FALSE)</f>
        <v>#N/A</v>
      </c>
      <c r="Q288" s="13" t="e">
        <f>TableOMP[[#This Row],[Avg]]-$U$2*TableOMP[[#This Row],[StdDev]]</f>
        <v>#N/A</v>
      </c>
      <c r="R288" s="13" t="e">
        <f>TableOMP[[#This Row],[Avg]]+$U$2*TableOMP[[#This Row],[StdDev]]</f>
        <v>#N/A</v>
      </c>
      <c r="S288" s="13" t="e">
        <f>IF(AND(TableOMP[[#This Row],[total_time]]&gt;=TableOMP[[#This Row],[Low]], TableOMP[[#This Row],[total_time]]&lt;=TableOMP[[#This Row],[High]]),1,0)</f>
        <v>#N/A</v>
      </c>
    </row>
    <row r="289" spans="1:19" x14ac:dyDescent="0.25">
      <c r="A289" t="s">
        <v>15</v>
      </c>
      <c r="B289">
        <v>20000</v>
      </c>
      <c r="C289">
        <v>100</v>
      </c>
      <c r="D289">
        <v>100000</v>
      </c>
      <c r="E289">
        <v>1</v>
      </c>
      <c r="F289">
        <v>1</v>
      </c>
      <c r="G289">
        <v>1327.2030870000001</v>
      </c>
      <c r="H289">
        <v>0.906779</v>
      </c>
      <c r="I289">
        <v>0</v>
      </c>
      <c r="J289">
        <v>0</v>
      </c>
      <c r="K289" t="str">
        <f t="shared" si="10"/>
        <v>7</v>
      </c>
      <c r="L289" t="s">
        <v>61</v>
      </c>
      <c r="M289" t="s">
        <v>62</v>
      </c>
      <c r="N28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</v>
      </c>
      <c r="O289" s="13" t="e">
        <f>VLOOKUP(TableOMP[[#This Row],[Label]],TableAvg[],2,FALSE)</f>
        <v>#N/A</v>
      </c>
      <c r="P289" s="13" t="e">
        <f>VLOOKUP(TableOMP[[#This Row],[Label]],TableAvg[],3,FALSE)</f>
        <v>#N/A</v>
      </c>
      <c r="Q289" s="13" t="e">
        <f>TableOMP[[#This Row],[Avg]]-$U$2*TableOMP[[#This Row],[StdDev]]</f>
        <v>#N/A</v>
      </c>
      <c r="R289" s="13" t="e">
        <f>TableOMP[[#This Row],[Avg]]+$U$2*TableOMP[[#This Row],[StdDev]]</f>
        <v>#N/A</v>
      </c>
      <c r="S289" s="13" t="e">
        <f>IF(AND(TableOMP[[#This Row],[total_time]]&gt;=TableOMP[[#This Row],[Low]], TableOMP[[#This Row],[total_time]]&lt;=TableOMP[[#This Row],[High]]),1,0)</f>
        <v>#N/A</v>
      </c>
    </row>
    <row r="290" spans="1:19" x14ac:dyDescent="0.25">
      <c r="A290" t="s">
        <v>15</v>
      </c>
      <c r="B290">
        <v>20000</v>
      </c>
      <c r="C290">
        <v>100</v>
      </c>
      <c r="D290">
        <v>100000</v>
      </c>
      <c r="E290">
        <v>1</v>
      </c>
      <c r="F290">
        <v>12</v>
      </c>
      <c r="G290">
        <v>112.62419</v>
      </c>
      <c r="H290">
        <v>1.009641</v>
      </c>
      <c r="I290">
        <v>0</v>
      </c>
      <c r="J290">
        <v>0</v>
      </c>
      <c r="K290" t="str">
        <f t="shared" si="10"/>
        <v>7</v>
      </c>
      <c r="L290" t="s">
        <v>61</v>
      </c>
      <c r="M290" t="s">
        <v>62</v>
      </c>
      <c r="N29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12</v>
      </c>
      <c r="O290" s="13" t="e">
        <f>VLOOKUP(TableOMP[[#This Row],[Label]],TableAvg[],2,FALSE)</f>
        <v>#N/A</v>
      </c>
      <c r="P290" s="13" t="e">
        <f>VLOOKUP(TableOMP[[#This Row],[Label]],TableAvg[],3,FALSE)</f>
        <v>#N/A</v>
      </c>
      <c r="Q290" s="13" t="e">
        <f>TableOMP[[#This Row],[Avg]]-$U$2*TableOMP[[#This Row],[StdDev]]</f>
        <v>#N/A</v>
      </c>
      <c r="R290" s="13" t="e">
        <f>TableOMP[[#This Row],[Avg]]+$U$2*TableOMP[[#This Row],[StdDev]]</f>
        <v>#N/A</v>
      </c>
      <c r="S290" s="13" t="e">
        <f>IF(AND(TableOMP[[#This Row],[total_time]]&gt;=TableOMP[[#This Row],[Low]], TableOMP[[#This Row],[total_time]]&lt;=TableOMP[[#This Row],[High]]),1,0)</f>
        <v>#N/A</v>
      </c>
    </row>
    <row r="291" spans="1:19" x14ac:dyDescent="0.25">
      <c r="A291" t="s">
        <v>15</v>
      </c>
      <c r="B291">
        <v>20000</v>
      </c>
      <c r="C291">
        <v>100</v>
      </c>
      <c r="D291">
        <v>100000</v>
      </c>
      <c r="E291">
        <v>1</v>
      </c>
      <c r="F291">
        <v>11</v>
      </c>
      <c r="G291">
        <v>122.510456</v>
      </c>
      <c r="H291">
        <v>0.97925700000000004</v>
      </c>
      <c r="I291">
        <v>0</v>
      </c>
      <c r="J291">
        <v>0</v>
      </c>
      <c r="K291" t="str">
        <f t="shared" si="10"/>
        <v>7</v>
      </c>
      <c r="L291" t="s">
        <v>61</v>
      </c>
      <c r="M291" t="s">
        <v>62</v>
      </c>
      <c r="N29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11</v>
      </c>
      <c r="O291" s="13" t="e">
        <f>VLOOKUP(TableOMP[[#This Row],[Label]],TableAvg[],2,FALSE)</f>
        <v>#N/A</v>
      </c>
      <c r="P291" s="13" t="e">
        <f>VLOOKUP(TableOMP[[#This Row],[Label]],TableAvg[],3,FALSE)</f>
        <v>#N/A</v>
      </c>
      <c r="Q291" s="13" t="e">
        <f>TableOMP[[#This Row],[Avg]]-$U$2*TableOMP[[#This Row],[StdDev]]</f>
        <v>#N/A</v>
      </c>
      <c r="R291" s="13" t="e">
        <f>TableOMP[[#This Row],[Avg]]+$U$2*TableOMP[[#This Row],[StdDev]]</f>
        <v>#N/A</v>
      </c>
      <c r="S291" s="13" t="e">
        <f>IF(AND(TableOMP[[#This Row],[total_time]]&gt;=TableOMP[[#This Row],[Low]], TableOMP[[#This Row],[total_time]]&lt;=TableOMP[[#This Row],[High]]),1,0)</f>
        <v>#N/A</v>
      </c>
    </row>
    <row r="292" spans="1:19" x14ac:dyDescent="0.25">
      <c r="A292" t="s">
        <v>15</v>
      </c>
      <c r="B292">
        <v>20000</v>
      </c>
      <c r="C292">
        <v>100</v>
      </c>
      <c r="D292">
        <v>100000</v>
      </c>
      <c r="E292">
        <v>1</v>
      </c>
      <c r="F292">
        <v>10</v>
      </c>
      <c r="G292">
        <v>134.54389699999999</v>
      </c>
      <c r="H292">
        <v>0.96282299999999998</v>
      </c>
      <c r="I292">
        <v>0</v>
      </c>
      <c r="J292">
        <v>0</v>
      </c>
      <c r="K292" t="str">
        <f t="shared" si="10"/>
        <v>7</v>
      </c>
      <c r="L292" t="s">
        <v>61</v>
      </c>
      <c r="M292" t="s">
        <v>62</v>
      </c>
      <c r="N29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10</v>
      </c>
      <c r="O292" s="13" t="e">
        <f>VLOOKUP(TableOMP[[#This Row],[Label]],TableAvg[],2,FALSE)</f>
        <v>#N/A</v>
      </c>
      <c r="P292" s="13" t="e">
        <f>VLOOKUP(TableOMP[[#This Row],[Label]],TableAvg[],3,FALSE)</f>
        <v>#N/A</v>
      </c>
      <c r="Q292" s="13" t="e">
        <f>TableOMP[[#This Row],[Avg]]-$U$2*TableOMP[[#This Row],[StdDev]]</f>
        <v>#N/A</v>
      </c>
      <c r="R292" s="13" t="e">
        <f>TableOMP[[#This Row],[Avg]]+$U$2*TableOMP[[#This Row],[StdDev]]</f>
        <v>#N/A</v>
      </c>
      <c r="S292" s="13" t="e">
        <f>IF(AND(TableOMP[[#This Row],[total_time]]&gt;=TableOMP[[#This Row],[Low]], TableOMP[[#This Row],[total_time]]&lt;=TableOMP[[#This Row],[High]]),1,0)</f>
        <v>#N/A</v>
      </c>
    </row>
    <row r="293" spans="1:19" x14ac:dyDescent="0.25">
      <c r="A293" t="s">
        <v>15</v>
      </c>
      <c r="B293">
        <v>20000</v>
      </c>
      <c r="C293">
        <v>100</v>
      </c>
      <c r="D293">
        <v>100000</v>
      </c>
      <c r="E293">
        <v>1</v>
      </c>
      <c r="F293">
        <v>9</v>
      </c>
      <c r="G293">
        <v>149.25802999999999</v>
      </c>
      <c r="H293">
        <v>0.93709500000000001</v>
      </c>
      <c r="I293">
        <v>0</v>
      </c>
      <c r="J293">
        <v>0</v>
      </c>
      <c r="K293" t="str">
        <f t="shared" si="10"/>
        <v>7</v>
      </c>
      <c r="L293" t="s">
        <v>61</v>
      </c>
      <c r="M293" t="s">
        <v>62</v>
      </c>
      <c r="N29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9</v>
      </c>
      <c r="O293" s="13" t="e">
        <f>VLOOKUP(TableOMP[[#This Row],[Label]],TableAvg[],2,FALSE)</f>
        <v>#N/A</v>
      </c>
      <c r="P293" s="13" t="e">
        <f>VLOOKUP(TableOMP[[#This Row],[Label]],TableAvg[],3,FALSE)</f>
        <v>#N/A</v>
      </c>
      <c r="Q293" s="13" t="e">
        <f>TableOMP[[#This Row],[Avg]]-$U$2*TableOMP[[#This Row],[StdDev]]</f>
        <v>#N/A</v>
      </c>
      <c r="R293" s="13" t="e">
        <f>TableOMP[[#This Row],[Avg]]+$U$2*TableOMP[[#This Row],[StdDev]]</f>
        <v>#N/A</v>
      </c>
      <c r="S293" s="13" t="e">
        <f>IF(AND(TableOMP[[#This Row],[total_time]]&gt;=TableOMP[[#This Row],[Low]], TableOMP[[#This Row],[total_time]]&lt;=TableOMP[[#This Row],[High]]),1,0)</f>
        <v>#N/A</v>
      </c>
    </row>
    <row r="294" spans="1:19" x14ac:dyDescent="0.25">
      <c r="A294" t="s">
        <v>15</v>
      </c>
      <c r="B294">
        <v>20000</v>
      </c>
      <c r="C294">
        <v>100</v>
      </c>
      <c r="D294">
        <v>100000</v>
      </c>
      <c r="E294">
        <v>1</v>
      </c>
      <c r="F294">
        <v>8</v>
      </c>
      <c r="G294">
        <v>167.73945599999999</v>
      </c>
      <c r="H294">
        <v>0.97206999999999999</v>
      </c>
      <c r="I294">
        <v>0</v>
      </c>
      <c r="J294">
        <v>0</v>
      </c>
      <c r="K294" t="str">
        <f t="shared" si="10"/>
        <v>7</v>
      </c>
      <c r="L294" t="s">
        <v>61</v>
      </c>
      <c r="M294" t="s">
        <v>62</v>
      </c>
      <c r="N29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8</v>
      </c>
      <c r="O294" s="13" t="e">
        <f>VLOOKUP(TableOMP[[#This Row],[Label]],TableAvg[],2,FALSE)</f>
        <v>#N/A</v>
      </c>
      <c r="P294" s="13" t="e">
        <f>VLOOKUP(TableOMP[[#This Row],[Label]],TableAvg[],3,FALSE)</f>
        <v>#N/A</v>
      </c>
      <c r="Q294" s="13" t="e">
        <f>TableOMP[[#This Row],[Avg]]-$U$2*TableOMP[[#This Row],[StdDev]]</f>
        <v>#N/A</v>
      </c>
      <c r="R294" s="13" t="e">
        <f>TableOMP[[#This Row],[Avg]]+$U$2*TableOMP[[#This Row],[StdDev]]</f>
        <v>#N/A</v>
      </c>
      <c r="S294" s="13" t="e">
        <f>IF(AND(TableOMP[[#This Row],[total_time]]&gt;=TableOMP[[#This Row],[Low]], TableOMP[[#This Row],[total_time]]&lt;=TableOMP[[#This Row],[High]]),1,0)</f>
        <v>#N/A</v>
      </c>
    </row>
    <row r="295" spans="1:19" x14ac:dyDescent="0.25">
      <c r="A295" t="s">
        <v>15</v>
      </c>
      <c r="B295">
        <v>20000</v>
      </c>
      <c r="C295">
        <v>100</v>
      </c>
      <c r="D295">
        <v>100000</v>
      </c>
      <c r="E295">
        <v>1</v>
      </c>
      <c r="F295">
        <v>7</v>
      </c>
      <c r="G295">
        <v>191.1919</v>
      </c>
      <c r="H295">
        <v>0.92097399999999996</v>
      </c>
      <c r="I295">
        <v>0</v>
      </c>
      <c r="J295">
        <v>0</v>
      </c>
      <c r="K295" t="str">
        <f t="shared" si="10"/>
        <v>7</v>
      </c>
      <c r="L295" t="s">
        <v>61</v>
      </c>
      <c r="M295" t="s">
        <v>62</v>
      </c>
      <c r="N29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7</v>
      </c>
      <c r="O295" s="13" t="e">
        <f>VLOOKUP(TableOMP[[#This Row],[Label]],TableAvg[],2,FALSE)</f>
        <v>#N/A</v>
      </c>
      <c r="P295" s="13" t="e">
        <f>VLOOKUP(TableOMP[[#This Row],[Label]],TableAvg[],3,FALSE)</f>
        <v>#N/A</v>
      </c>
      <c r="Q295" s="13" t="e">
        <f>TableOMP[[#This Row],[Avg]]-$U$2*TableOMP[[#This Row],[StdDev]]</f>
        <v>#N/A</v>
      </c>
      <c r="R295" s="13" t="e">
        <f>TableOMP[[#This Row],[Avg]]+$U$2*TableOMP[[#This Row],[StdDev]]</f>
        <v>#N/A</v>
      </c>
      <c r="S295" s="13" t="e">
        <f>IF(AND(TableOMP[[#This Row],[total_time]]&gt;=TableOMP[[#This Row],[Low]], TableOMP[[#This Row],[total_time]]&lt;=TableOMP[[#This Row],[High]]),1,0)</f>
        <v>#N/A</v>
      </c>
    </row>
    <row r="296" spans="1:19" x14ac:dyDescent="0.25">
      <c r="A296" t="s">
        <v>15</v>
      </c>
      <c r="B296">
        <v>20000</v>
      </c>
      <c r="C296">
        <v>100</v>
      </c>
      <c r="D296">
        <v>100000</v>
      </c>
      <c r="E296">
        <v>1</v>
      </c>
      <c r="F296">
        <v>6</v>
      </c>
      <c r="G296">
        <v>222.79514699999999</v>
      </c>
      <c r="H296">
        <v>0.90500800000000003</v>
      </c>
      <c r="I296">
        <v>0</v>
      </c>
      <c r="J296">
        <v>0</v>
      </c>
      <c r="K296" t="str">
        <f t="shared" si="10"/>
        <v>7</v>
      </c>
      <c r="L296" t="s">
        <v>61</v>
      </c>
      <c r="M296" t="s">
        <v>62</v>
      </c>
      <c r="N29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6</v>
      </c>
      <c r="O296" s="13" t="e">
        <f>VLOOKUP(TableOMP[[#This Row],[Label]],TableAvg[],2,FALSE)</f>
        <v>#N/A</v>
      </c>
      <c r="P296" s="13" t="e">
        <f>VLOOKUP(TableOMP[[#This Row],[Label]],TableAvg[],3,FALSE)</f>
        <v>#N/A</v>
      </c>
      <c r="Q296" s="13" t="e">
        <f>TableOMP[[#This Row],[Avg]]-$U$2*TableOMP[[#This Row],[StdDev]]</f>
        <v>#N/A</v>
      </c>
      <c r="R296" s="13" t="e">
        <f>TableOMP[[#This Row],[Avg]]+$U$2*TableOMP[[#This Row],[StdDev]]</f>
        <v>#N/A</v>
      </c>
      <c r="S296" s="13" t="e">
        <f>IF(AND(TableOMP[[#This Row],[total_time]]&gt;=TableOMP[[#This Row],[Low]], TableOMP[[#This Row],[total_time]]&lt;=TableOMP[[#This Row],[High]]),1,0)</f>
        <v>#N/A</v>
      </c>
    </row>
    <row r="297" spans="1:19" x14ac:dyDescent="0.25">
      <c r="A297" t="s">
        <v>15</v>
      </c>
      <c r="B297">
        <v>20000</v>
      </c>
      <c r="C297">
        <v>100</v>
      </c>
      <c r="D297">
        <v>100000</v>
      </c>
      <c r="E297">
        <v>1</v>
      </c>
      <c r="F297">
        <v>5</v>
      </c>
      <c r="G297">
        <v>266.99739399999999</v>
      </c>
      <c r="H297">
        <v>0.92107700000000003</v>
      </c>
      <c r="I297">
        <v>0</v>
      </c>
      <c r="J297">
        <v>0</v>
      </c>
      <c r="K297" t="str">
        <f t="shared" si="10"/>
        <v>7</v>
      </c>
      <c r="L297" t="s">
        <v>61</v>
      </c>
      <c r="M297" t="s">
        <v>62</v>
      </c>
      <c r="N29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5</v>
      </c>
      <c r="O297" s="13" t="e">
        <f>VLOOKUP(TableOMP[[#This Row],[Label]],TableAvg[],2,FALSE)</f>
        <v>#N/A</v>
      </c>
      <c r="P297" s="13" t="e">
        <f>VLOOKUP(TableOMP[[#This Row],[Label]],TableAvg[],3,FALSE)</f>
        <v>#N/A</v>
      </c>
      <c r="Q297" s="13" t="e">
        <f>TableOMP[[#This Row],[Avg]]-$U$2*TableOMP[[#This Row],[StdDev]]</f>
        <v>#N/A</v>
      </c>
      <c r="R297" s="13" t="e">
        <f>TableOMP[[#This Row],[Avg]]+$U$2*TableOMP[[#This Row],[StdDev]]</f>
        <v>#N/A</v>
      </c>
      <c r="S297" s="13" t="e">
        <f>IF(AND(TableOMP[[#This Row],[total_time]]&gt;=TableOMP[[#This Row],[Low]], TableOMP[[#This Row],[total_time]]&lt;=TableOMP[[#This Row],[High]]),1,0)</f>
        <v>#N/A</v>
      </c>
    </row>
    <row r="298" spans="1:19" x14ac:dyDescent="0.25">
      <c r="A298" t="s">
        <v>15</v>
      </c>
      <c r="B298">
        <v>20000</v>
      </c>
      <c r="C298">
        <v>100</v>
      </c>
      <c r="D298">
        <v>100000</v>
      </c>
      <c r="E298">
        <v>1</v>
      </c>
      <c r="F298">
        <v>4</v>
      </c>
      <c r="G298">
        <v>333.05963600000001</v>
      </c>
      <c r="H298">
        <v>0.98045899999999997</v>
      </c>
      <c r="I298">
        <v>0</v>
      </c>
      <c r="J298">
        <v>0</v>
      </c>
      <c r="K298" t="str">
        <f t="shared" si="10"/>
        <v>7</v>
      </c>
      <c r="L298" t="s">
        <v>61</v>
      </c>
      <c r="M298" t="s">
        <v>62</v>
      </c>
      <c r="N29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4</v>
      </c>
      <c r="O298" s="13" t="e">
        <f>VLOOKUP(TableOMP[[#This Row],[Label]],TableAvg[],2,FALSE)</f>
        <v>#N/A</v>
      </c>
      <c r="P298" s="13" t="e">
        <f>VLOOKUP(TableOMP[[#This Row],[Label]],TableAvg[],3,FALSE)</f>
        <v>#N/A</v>
      </c>
      <c r="Q298" s="13" t="e">
        <f>TableOMP[[#This Row],[Avg]]-$U$2*TableOMP[[#This Row],[StdDev]]</f>
        <v>#N/A</v>
      </c>
      <c r="R298" s="13" t="e">
        <f>TableOMP[[#This Row],[Avg]]+$U$2*TableOMP[[#This Row],[StdDev]]</f>
        <v>#N/A</v>
      </c>
      <c r="S298" s="13" t="e">
        <f>IF(AND(TableOMP[[#This Row],[total_time]]&gt;=TableOMP[[#This Row],[Low]], TableOMP[[#This Row],[total_time]]&lt;=TableOMP[[#This Row],[High]]),1,0)</f>
        <v>#N/A</v>
      </c>
    </row>
    <row r="299" spans="1:19" x14ac:dyDescent="0.25">
      <c r="A299" t="s">
        <v>15</v>
      </c>
      <c r="B299">
        <v>20000</v>
      </c>
      <c r="C299">
        <v>100</v>
      </c>
      <c r="D299">
        <v>100000</v>
      </c>
      <c r="E299">
        <v>1</v>
      </c>
      <c r="F299">
        <v>3</v>
      </c>
      <c r="G299">
        <v>443.654946</v>
      </c>
      <c r="H299">
        <v>0.97195600000000004</v>
      </c>
      <c r="I299">
        <v>0</v>
      </c>
      <c r="J299">
        <v>0</v>
      </c>
      <c r="K299" t="str">
        <f t="shared" si="10"/>
        <v>7</v>
      </c>
      <c r="L299" t="s">
        <v>61</v>
      </c>
      <c r="M299" t="s">
        <v>62</v>
      </c>
      <c r="N29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3</v>
      </c>
      <c r="O299" s="13" t="e">
        <f>VLOOKUP(TableOMP[[#This Row],[Label]],TableAvg[],2,FALSE)</f>
        <v>#N/A</v>
      </c>
      <c r="P299" s="13" t="e">
        <f>VLOOKUP(TableOMP[[#This Row],[Label]],TableAvg[],3,FALSE)</f>
        <v>#N/A</v>
      </c>
      <c r="Q299" s="13" t="e">
        <f>TableOMP[[#This Row],[Avg]]-$U$2*TableOMP[[#This Row],[StdDev]]</f>
        <v>#N/A</v>
      </c>
      <c r="R299" s="13" t="e">
        <f>TableOMP[[#This Row],[Avg]]+$U$2*TableOMP[[#This Row],[StdDev]]</f>
        <v>#N/A</v>
      </c>
      <c r="S299" s="13" t="e">
        <f>IF(AND(TableOMP[[#This Row],[total_time]]&gt;=TableOMP[[#This Row],[Low]], TableOMP[[#This Row],[total_time]]&lt;=TableOMP[[#This Row],[High]]),1,0)</f>
        <v>#N/A</v>
      </c>
    </row>
    <row r="300" spans="1:19" x14ac:dyDescent="0.25">
      <c r="A300" t="s">
        <v>15</v>
      </c>
      <c r="B300">
        <v>20000</v>
      </c>
      <c r="C300">
        <v>100</v>
      </c>
      <c r="D300">
        <v>100000</v>
      </c>
      <c r="E300">
        <v>1</v>
      </c>
      <c r="F300">
        <v>2</v>
      </c>
      <c r="G300">
        <v>664.49623799999995</v>
      </c>
      <c r="H300">
        <v>0.92035500000000003</v>
      </c>
      <c r="I300">
        <v>0</v>
      </c>
      <c r="J300">
        <v>0</v>
      </c>
      <c r="K300" t="str">
        <f t="shared" si="10"/>
        <v>7</v>
      </c>
      <c r="L300" t="s">
        <v>61</v>
      </c>
      <c r="M300" t="s">
        <v>62</v>
      </c>
      <c r="N30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2</v>
      </c>
      <c r="O300" s="13" t="e">
        <f>VLOOKUP(TableOMP[[#This Row],[Label]],TableAvg[],2,FALSE)</f>
        <v>#N/A</v>
      </c>
      <c r="P300" s="13" t="e">
        <f>VLOOKUP(TableOMP[[#This Row],[Label]],TableAvg[],3,FALSE)</f>
        <v>#N/A</v>
      </c>
      <c r="Q300" s="13" t="e">
        <f>TableOMP[[#This Row],[Avg]]-$U$2*TableOMP[[#This Row],[StdDev]]</f>
        <v>#N/A</v>
      </c>
      <c r="R300" s="13" t="e">
        <f>TableOMP[[#This Row],[Avg]]+$U$2*TableOMP[[#This Row],[StdDev]]</f>
        <v>#N/A</v>
      </c>
      <c r="S300" s="13" t="e">
        <f>IF(AND(TableOMP[[#This Row],[total_time]]&gt;=TableOMP[[#This Row],[Low]], TableOMP[[#This Row],[total_time]]&lt;=TableOMP[[#This Row],[High]]),1,0)</f>
        <v>#N/A</v>
      </c>
    </row>
    <row r="301" spans="1:19" x14ac:dyDescent="0.25">
      <c r="A301" t="s">
        <v>15</v>
      </c>
      <c r="B301">
        <v>30000</v>
      </c>
      <c r="C301">
        <v>100</v>
      </c>
      <c r="D301">
        <v>100000</v>
      </c>
      <c r="E301">
        <v>1</v>
      </c>
      <c r="F301">
        <v>12</v>
      </c>
      <c r="G301">
        <v>252.72394199999999</v>
      </c>
      <c r="H301">
        <v>2.690143</v>
      </c>
      <c r="I301">
        <v>0</v>
      </c>
      <c r="J301">
        <v>0</v>
      </c>
      <c r="K301" t="str">
        <f>MID(M301,22,1)</f>
        <v>8</v>
      </c>
      <c r="L301" t="s">
        <v>63</v>
      </c>
      <c r="M301" t="s">
        <v>64</v>
      </c>
      <c r="N30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12</v>
      </c>
      <c r="O301" s="13" t="e">
        <f>VLOOKUP(TableOMP[[#This Row],[Label]],TableAvg[],2,FALSE)</f>
        <v>#N/A</v>
      </c>
      <c r="P301" s="13" t="e">
        <f>VLOOKUP(TableOMP[[#This Row],[Label]],TableAvg[],3,FALSE)</f>
        <v>#N/A</v>
      </c>
      <c r="Q301" s="13" t="e">
        <f>TableOMP[[#This Row],[Avg]]-$U$2*TableOMP[[#This Row],[StdDev]]</f>
        <v>#N/A</v>
      </c>
      <c r="R301" s="13" t="e">
        <f>TableOMP[[#This Row],[Avg]]+$U$2*TableOMP[[#This Row],[StdDev]]</f>
        <v>#N/A</v>
      </c>
      <c r="S301" s="13" t="e">
        <f>IF(AND(TableOMP[[#This Row],[total_time]]&gt;=TableOMP[[#This Row],[Low]], TableOMP[[#This Row],[total_time]]&lt;=TableOMP[[#This Row],[High]]),1,0)</f>
        <v>#N/A</v>
      </c>
    </row>
    <row r="302" spans="1:19" x14ac:dyDescent="0.25">
      <c r="A302" t="s">
        <v>15</v>
      </c>
      <c r="B302">
        <v>30000</v>
      </c>
      <c r="C302">
        <v>100</v>
      </c>
      <c r="D302">
        <v>100000</v>
      </c>
      <c r="E302">
        <v>1</v>
      </c>
      <c r="F302">
        <v>11</v>
      </c>
      <c r="G302">
        <v>275.54894899999999</v>
      </c>
      <c r="H302">
        <v>2.7315230000000001</v>
      </c>
      <c r="I302">
        <v>0</v>
      </c>
      <c r="J302">
        <v>0</v>
      </c>
      <c r="K302" t="str">
        <f t="shared" ref="K302:K311" si="11">MID(M302,22,1)</f>
        <v>8</v>
      </c>
      <c r="L302" t="s">
        <v>63</v>
      </c>
      <c r="M302" t="s">
        <v>64</v>
      </c>
      <c r="N30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11</v>
      </c>
      <c r="O302" s="13" t="e">
        <f>VLOOKUP(TableOMP[[#This Row],[Label]],TableAvg[],2,FALSE)</f>
        <v>#N/A</v>
      </c>
      <c r="P302" s="13" t="e">
        <f>VLOOKUP(TableOMP[[#This Row],[Label]],TableAvg[],3,FALSE)</f>
        <v>#N/A</v>
      </c>
      <c r="Q302" s="13" t="e">
        <f>TableOMP[[#This Row],[Avg]]-$U$2*TableOMP[[#This Row],[StdDev]]</f>
        <v>#N/A</v>
      </c>
      <c r="R302" s="13" t="e">
        <f>TableOMP[[#This Row],[Avg]]+$U$2*TableOMP[[#This Row],[StdDev]]</f>
        <v>#N/A</v>
      </c>
      <c r="S302" s="13" t="e">
        <f>IF(AND(TableOMP[[#This Row],[total_time]]&gt;=TableOMP[[#This Row],[Low]], TableOMP[[#This Row],[total_time]]&lt;=TableOMP[[#This Row],[High]]),1,0)</f>
        <v>#N/A</v>
      </c>
    </row>
    <row r="303" spans="1:19" x14ac:dyDescent="0.25">
      <c r="A303" t="s">
        <v>15</v>
      </c>
      <c r="B303">
        <v>30000</v>
      </c>
      <c r="C303">
        <v>100</v>
      </c>
      <c r="D303">
        <v>100000</v>
      </c>
      <c r="E303">
        <v>1</v>
      </c>
      <c r="F303">
        <v>10</v>
      </c>
      <c r="G303">
        <v>302.43694199999999</v>
      </c>
      <c r="H303">
        <v>2.3448370000000001</v>
      </c>
      <c r="I303">
        <v>0</v>
      </c>
      <c r="J303">
        <v>0</v>
      </c>
      <c r="K303" t="str">
        <f t="shared" si="11"/>
        <v>8</v>
      </c>
      <c r="L303" t="s">
        <v>63</v>
      </c>
      <c r="M303" t="s">
        <v>64</v>
      </c>
      <c r="N30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10</v>
      </c>
      <c r="O303" s="13" t="e">
        <f>VLOOKUP(TableOMP[[#This Row],[Label]],TableAvg[],2,FALSE)</f>
        <v>#N/A</v>
      </c>
      <c r="P303" s="13" t="e">
        <f>VLOOKUP(TableOMP[[#This Row],[Label]],TableAvg[],3,FALSE)</f>
        <v>#N/A</v>
      </c>
      <c r="Q303" s="13" t="e">
        <f>TableOMP[[#This Row],[Avg]]-$U$2*TableOMP[[#This Row],[StdDev]]</f>
        <v>#N/A</v>
      </c>
      <c r="R303" s="13" t="e">
        <f>TableOMP[[#This Row],[Avg]]+$U$2*TableOMP[[#This Row],[StdDev]]</f>
        <v>#N/A</v>
      </c>
      <c r="S303" s="13" t="e">
        <f>IF(AND(TableOMP[[#This Row],[total_time]]&gt;=TableOMP[[#This Row],[Low]], TableOMP[[#This Row],[total_time]]&lt;=TableOMP[[#This Row],[High]]),1,0)</f>
        <v>#N/A</v>
      </c>
    </row>
    <row r="304" spans="1:19" x14ac:dyDescent="0.25">
      <c r="A304" t="s">
        <v>15</v>
      </c>
      <c r="B304">
        <v>30000</v>
      </c>
      <c r="C304">
        <v>100</v>
      </c>
      <c r="D304">
        <v>100000</v>
      </c>
      <c r="E304">
        <v>1</v>
      </c>
      <c r="F304">
        <v>9</v>
      </c>
      <c r="G304">
        <v>335.503421</v>
      </c>
      <c r="H304">
        <v>2.294724</v>
      </c>
      <c r="I304">
        <v>0</v>
      </c>
      <c r="J304">
        <v>0</v>
      </c>
      <c r="K304" t="str">
        <f t="shared" si="11"/>
        <v>8</v>
      </c>
      <c r="L304" t="s">
        <v>63</v>
      </c>
      <c r="M304" t="s">
        <v>64</v>
      </c>
      <c r="N30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9</v>
      </c>
      <c r="O304" s="13" t="e">
        <f>VLOOKUP(TableOMP[[#This Row],[Label]],TableAvg[],2,FALSE)</f>
        <v>#N/A</v>
      </c>
      <c r="P304" s="13" t="e">
        <f>VLOOKUP(TableOMP[[#This Row],[Label]],TableAvg[],3,FALSE)</f>
        <v>#N/A</v>
      </c>
      <c r="Q304" s="13" t="e">
        <f>TableOMP[[#This Row],[Avg]]-$U$2*TableOMP[[#This Row],[StdDev]]</f>
        <v>#N/A</v>
      </c>
      <c r="R304" s="13" t="e">
        <f>TableOMP[[#This Row],[Avg]]+$U$2*TableOMP[[#This Row],[StdDev]]</f>
        <v>#N/A</v>
      </c>
      <c r="S304" s="13" t="e">
        <f>IF(AND(TableOMP[[#This Row],[total_time]]&gt;=TableOMP[[#This Row],[Low]], TableOMP[[#This Row],[total_time]]&lt;=TableOMP[[#This Row],[High]]),1,0)</f>
        <v>#N/A</v>
      </c>
    </row>
    <row r="305" spans="1:19" x14ac:dyDescent="0.25">
      <c r="A305" t="s">
        <v>15</v>
      </c>
      <c r="B305">
        <v>30000</v>
      </c>
      <c r="C305">
        <v>100</v>
      </c>
      <c r="D305">
        <v>100000</v>
      </c>
      <c r="E305">
        <v>1</v>
      </c>
      <c r="F305">
        <v>8</v>
      </c>
      <c r="G305">
        <v>377.328172</v>
      </c>
      <c r="H305">
        <v>2.321688</v>
      </c>
      <c r="I305">
        <v>0</v>
      </c>
      <c r="J305">
        <v>0</v>
      </c>
      <c r="K305" t="str">
        <f t="shared" si="11"/>
        <v>8</v>
      </c>
      <c r="L305" t="s">
        <v>63</v>
      </c>
      <c r="M305" t="s">
        <v>64</v>
      </c>
      <c r="N30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8</v>
      </c>
      <c r="O305" s="13" t="e">
        <f>VLOOKUP(TableOMP[[#This Row],[Label]],TableAvg[],2,FALSE)</f>
        <v>#N/A</v>
      </c>
      <c r="P305" s="13" t="e">
        <f>VLOOKUP(TableOMP[[#This Row],[Label]],TableAvg[],3,FALSE)</f>
        <v>#N/A</v>
      </c>
      <c r="Q305" s="13" t="e">
        <f>TableOMP[[#This Row],[Avg]]-$U$2*TableOMP[[#This Row],[StdDev]]</f>
        <v>#N/A</v>
      </c>
      <c r="R305" s="13" t="e">
        <f>TableOMP[[#This Row],[Avg]]+$U$2*TableOMP[[#This Row],[StdDev]]</f>
        <v>#N/A</v>
      </c>
      <c r="S305" s="13" t="e">
        <f>IF(AND(TableOMP[[#This Row],[total_time]]&gt;=TableOMP[[#This Row],[Low]], TableOMP[[#This Row],[total_time]]&lt;=TableOMP[[#This Row],[High]]),1,0)</f>
        <v>#N/A</v>
      </c>
    </row>
    <row r="306" spans="1:19" x14ac:dyDescent="0.25">
      <c r="A306" t="s">
        <v>15</v>
      </c>
      <c r="B306">
        <v>30000</v>
      </c>
      <c r="C306">
        <v>100</v>
      </c>
      <c r="D306">
        <v>100000</v>
      </c>
      <c r="E306">
        <v>1</v>
      </c>
      <c r="F306">
        <v>7</v>
      </c>
      <c r="G306">
        <v>430.69981200000001</v>
      </c>
      <c r="H306">
        <v>2.3332009999999999</v>
      </c>
      <c r="I306">
        <v>0</v>
      </c>
      <c r="J306">
        <v>0</v>
      </c>
      <c r="K306" t="str">
        <f t="shared" si="11"/>
        <v>8</v>
      </c>
      <c r="L306" t="s">
        <v>63</v>
      </c>
      <c r="M306" t="s">
        <v>64</v>
      </c>
      <c r="N30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7</v>
      </c>
      <c r="O306" s="13" t="e">
        <f>VLOOKUP(TableOMP[[#This Row],[Label]],TableAvg[],2,FALSE)</f>
        <v>#N/A</v>
      </c>
      <c r="P306" s="13" t="e">
        <f>VLOOKUP(TableOMP[[#This Row],[Label]],TableAvg[],3,FALSE)</f>
        <v>#N/A</v>
      </c>
      <c r="Q306" s="13" t="e">
        <f>TableOMP[[#This Row],[Avg]]-$U$2*TableOMP[[#This Row],[StdDev]]</f>
        <v>#N/A</v>
      </c>
      <c r="R306" s="13" t="e">
        <f>TableOMP[[#This Row],[Avg]]+$U$2*TableOMP[[#This Row],[StdDev]]</f>
        <v>#N/A</v>
      </c>
      <c r="S306" s="13" t="e">
        <f>IF(AND(TableOMP[[#This Row],[total_time]]&gt;=TableOMP[[#This Row],[Low]], TableOMP[[#This Row],[total_time]]&lt;=TableOMP[[#This Row],[High]]),1,0)</f>
        <v>#N/A</v>
      </c>
    </row>
    <row r="307" spans="1:19" x14ac:dyDescent="0.25">
      <c r="A307" t="s">
        <v>15</v>
      </c>
      <c r="B307">
        <v>30000</v>
      </c>
      <c r="C307">
        <v>100</v>
      </c>
      <c r="D307">
        <v>100000</v>
      </c>
      <c r="E307">
        <v>1</v>
      </c>
      <c r="F307">
        <v>6</v>
      </c>
      <c r="G307">
        <v>501.98742199999998</v>
      </c>
      <c r="H307">
        <v>2.3439779999999999</v>
      </c>
      <c r="I307">
        <v>0</v>
      </c>
      <c r="J307">
        <v>0</v>
      </c>
      <c r="K307" t="str">
        <f t="shared" si="11"/>
        <v>8</v>
      </c>
      <c r="L307" t="s">
        <v>63</v>
      </c>
      <c r="M307" t="s">
        <v>64</v>
      </c>
      <c r="N30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6</v>
      </c>
      <c r="O307" s="13" t="e">
        <f>VLOOKUP(TableOMP[[#This Row],[Label]],TableAvg[],2,FALSE)</f>
        <v>#N/A</v>
      </c>
      <c r="P307" s="13" t="e">
        <f>VLOOKUP(TableOMP[[#This Row],[Label]],TableAvg[],3,FALSE)</f>
        <v>#N/A</v>
      </c>
      <c r="Q307" s="13" t="e">
        <f>TableOMP[[#This Row],[Avg]]-$U$2*TableOMP[[#This Row],[StdDev]]</f>
        <v>#N/A</v>
      </c>
      <c r="R307" s="13" t="e">
        <f>TableOMP[[#This Row],[Avg]]+$U$2*TableOMP[[#This Row],[StdDev]]</f>
        <v>#N/A</v>
      </c>
      <c r="S307" s="13" t="e">
        <f>IF(AND(TableOMP[[#This Row],[total_time]]&gt;=TableOMP[[#This Row],[Low]], TableOMP[[#This Row],[total_time]]&lt;=TableOMP[[#This Row],[High]]),1,0)</f>
        <v>#N/A</v>
      </c>
    </row>
    <row r="308" spans="1:19" x14ac:dyDescent="0.25">
      <c r="A308" t="s">
        <v>15</v>
      </c>
      <c r="B308">
        <v>30000</v>
      </c>
      <c r="C308">
        <v>100</v>
      </c>
      <c r="D308">
        <v>100000</v>
      </c>
      <c r="E308">
        <v>1</v>
      </c>
      <c r="F308">
        <v>5</v>
      </c>
      <c r="G308">
        <v>602.09613899999999</v>
      </c>
      <c r="H308">
        <v>2.383756</v>
      </c>
      <c r="I308">
        <v>0</v>
      </c>
      <c r="J308">
        <v>0</v>
      </c>
      <c r="K308" t="str">
        <f t="shared" si="11"/>
        <v>8</v>
      </c>
      <c r="L308" t="s">
        <v>63</v>
      </c>
      <c r="M308" t="s">
        <v>64</v>
      </c>
      <c r="N30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5</v>
      </c>
      <c r="O308" s="13" t="e">
        <f>VLOOKUP(TableOMP[[#This Row],[Label]],TableAvg[],2,FALSE)</f>
        <v>#N/A</v>
      </c>
      <c r="P308" s="13" t="e">
        <f>VLOOKUP(TableOMP[[#This Row],[Label]],TableAvg[],3,FALSE)</f>
        <v>#N/A</v>
      </c>
      <c r="Q308" s="13" t="e">
        <f>TableOMP[[#This Row],[Avg]]-$U$2*TableOMP[[#This Row],[StdDev]]</f>
        <v>#N/A</v>
      </c>
      <c r="R308" s="13" t="e">
        <f>TableOMP[[#This Row],[Avg]]+$U$2*TableOMP[[#This Row],[StdDev]]</f>
        <v>#N/A</v>
      </c>
      <c r="S308" s="13" t="e">
        <f>IF(AND(TableOMP[[#This Row],[total_time]]&gt;=TableOMP[[#This Row],[Low]], TableOMP[[#This Row],[total_time]]&lt;=TableOMP[[#This Row],[High]]),1,0)</f>
        <v>#N/A</v>
      </c>
    </row>
    <row r="309" spans="1:19" x14ac:dyDescent="0.25">
      <c r="A309" t="s">
        <v>15</v>
      </c>
      <c r="B309">
        <v>30000</v>
      </c>
      <c r="C309">
        <v>100</v>
      </c>
      <c r="D309">
        <v>100000</v>
      </c>
      <c r="E309">
        <v>1</v>
      </c>
      <c r="F309">
        <v>4</v>
      </c>
      <c r="G309">
        <v>751.75177399999995</v>
      </c>
      <c r="H309">
        <v>2.2944960000000001</v>
      </c>
      <c r="I309">
        <v>0</v>
      </c>
      <c r="J309">
        <v>0</v>
      </c>
      <c r="K309" t="str">
        <f t="shared" si="11"/>
        <v>8</v>
      </c>
      <c r="L309" t="s">
        <v>63</v>
      </c>
      <c r="M309" t="s">
        <v>64</v>
      </c>
      <c r="N30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4</v>
      </c>
      <c r="O309" s="13" t="e">
        <f>VLOOKUP(TableOMP[[#This Row],[Label]],TableAvg[],2,FALSE)</f>
        <v>#N/A</v>
      </c>
      <c r="P309" s="13" t="e">
        <f>VLOOKUP(TableOMP[[#This Row],[Label]],TableAvg[],3,FALSE)</f>
        <v>#N/A</v>
      </c>
      <c r="Q309" s="13" t="e">
        <f>TableOMP[[#This Row],[Avg]]-$U$2*TableOMP[[#This Row],[StdDev]]</f>
        <v>#N/A</v>
      </c>
      <c r="R309" s="13" t="e">
        <f>TableOMP[[#This Row],[Avg]]+$U$2*TableOMP[[#This Row],[StdDev]]</f>
        <v>#N/A</v>
      </c>
      <c r="S309" s="13" t="e">
        <f>IF(AND(TableOMP[[#This Row],[total_time]]&gt;=TableOMP[[#This Row],[Low]], TableOMP[[#This Row],[total_time]]&lt;=TableOMP[[#This Row],[High]]),1,0)</f>
        <v>#N/A</v>
      </c>
    </row>
    <row r="310" spans="1:19" x14ac:dyDescent="0.25">
      <c r="A310" t="s">
        <v>15</v>
      </c>
      <c r="B310">
        <v>30000</v>
      </c>
      <c r="C310">
        <v>100</v>
      </c>
      <c r="D310">
        <v>100000</v>
      </c>
      <c r="E310">
        <v>1</v>
      </c>
      <c r="F310">
        <v>3</v>
      </c>
      <c r="G310">
        <v>1002.081451</v>
      </c>
      <c r="H310">
        <v>2.3879649999999999</v>
      </c>
      <c r="I310">
        <v>0</v>
      </c>
      <c r="J310">
        <v>0</v>
      </c>
      <c r="K310" t="str">
        <f t="shared" si="11"/>
        <v>8</v>
      </c>
      <c r="L310" t="s">
        <v>63</v>
      </c>
      <c r="M310" t="s">
        <v>64</v>
      </c>
      <c r="N31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3</v>
      </c>
      <c r="O310" s="13" t="e">
        <f>VLOOKUP(TableOMP[[#This Row],[Label]],TableAvg[],2,FALSE)</f>
        <v>#N/A</v>
      </c>
      <c r="P310" s="13" t="e">
        <f>VLOOKUP(TableOMP[[#This Row],[Label]],TableAvg[],3,FALSE)</f>
        <v>#N/A</v>
      </c>
      <c r="Q310" s="13" t="e">
        <f>TableOMP[[#This Row],[Avg]]-$U$2*TableOMP[[#This Row],[StdDev]]</f>
        <v>#N/A</v>
      </c>
      <c r="R310" s="13" t="e">
        <f>TableOMP[[#This Row],[Avg]]+$U$2*TableOMP[[#This Row],[StdDev]]</f>
        <v>#N/A</v>
      </c>
      <c r="S310" s="13" t="e">
        <f>IF(AND(TableOMP[[#This Row],[total_time]]&gt;=TableOMP[[#This Row],[Low]], TableOMP[[#This Row],[total_time]]&lt;=TableOMP[[#This Row],[High]]),1,0)</f>
        <v>#N/A</v>
      </c>
    </row>
    <row r="311" spans="1:19" x14ac:dyDescent="0.25">
      <c r="A311" t="s">
        <v>15</v>
      </c>
      <c r="B311">
        <v>30000</v>
      </c>
      <c r="C311">
        <v>100</v>
      </c>
      <c r="D311">
        <v>100000</v>
      </c>
      <c r="E311">
        <v>1</v>
      </c>
      <c r="F311">
        <v>2</v>
      </c>
      <c r="G311">
        <v>1502.23522</v>
      </c>
      <c r="H311">
        <v>2.3413900000000001</v>
      </c>
      <c r="I311">
        <v>0</v>
      </c>
      <c r="J311">
        <v>0</v>
      </c>
      <c r="K311" t="str">
        <f t="shared" si="11"/>
        <v>8</v>
      </c>
      <c r="L311" t="s">
        <v>63</v>
      </c>
      <c r="M311" t="s">
        <v>64</v>
      </c>
      <c r="N31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2</v>
      </c>
      <c r="O311" s="13" t="e">
        <f>VLOOKUP(TableOMP[[#This Row],[Label]],TableAvg[],2,FALSE)</f>
        <v>#N/A</v>
      </c>
      <c r="P311" s="13" t="e">
        <f>VLOOKUP(TableOMP[[#This Row],[Label]],TableAvg[],3,FALSE)</f>
        <v>#N/A</v>
      </c>
      <c r="Q311" s="13" t="e">
        <f>TableOMP[[#This Row],[Avg]]-$U$2*TableOMP[[#This Row],[StdDev]]</f>
        <v>#N/A</v>
      </c>
      <c r="R311" s="13" t="e">
        <f>TableOMP[[#This Row],[Avg]]+$U$2*TableOMP[[#This Row],[StdDev]]</f>
        <v>#N/A</v>
      </c>
      <c r="S311" s="13" t="e">
        <f>IF(AND(TableOMP[[#This Row],[total_time]]&gt;=TableOMP[[#This Row],[Low]], TableOMP[[#This Row],[total_time]]&lt;=TableOMP[[#This Row],[High]]),1,0)</f>
        <v>#N/A</v>
      </c>
    </row>
    <row r="312" spans="1:19" x14ac:dyDescent="0.25">
      <c r="A312" t="s">
        <v>15</v>
      </c>
      <c r="B312">
        <v>25000</v>
      </c>
      <c r="C312">
        <v>100</v>
      </c>
      <c r="D312">
        <v>100000</v>
      </c>
      <c r="E312">
        <v>1</v>
      </c>
      <c r="F312">
        <v>12</v>
      </c>
      <c r="G312">
        <v>176.491682</v>
      </c>
      <c r="H312">
        <v>2.5000200000000001</v>
      </c>
      <c r="I312">
        <v>0</v>
      </c>
      <c r="J312">
        <v>0</v>
      </c>
      <c r="K312" t="str">
        <f>MID(M312,22,1)</f>
        <v>0</v>
      </c>
      <c r="L312" t="s">
        <v>65</v>
      </c>
      <c r="M312" t="s">
        <v>66</v>
      </c>
      <c r="N31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12</v>
      </c>
      <c r="O312" s="13" t="e">
        <f>VLOOKUP(TableOMP[[#This Row],[Label]],TableAvg[],2,FALSE)</f>
        <v>#N/A</v>
      </c>
      <c r="P312" s="13" t="e">
        <f>VLOOKUP(TableOMP[[#This Row],[Label]],TableAvg[],3,FALSE)</f>
        <v>#N/A</v>
      </c>
      <c r="Q312" s="13" t="e">
        <f>TableOMP[[#This Row],[Avg]]-$U$2*TableOMP[[#This Row],[StdDev]]</f>
        <v>#N/A</v>
      </c>
      <c r="R312" s="13" t="e">
        <f>TableOMP[[#This Row],[Avg]]+$U$2*TableOMP[[#This Row],[StdDev]]</f>
        <v>#N/A</v>
      </c>
      <c r="S312" s="13" t="e">
        <f>IF(AND(TableOMP[[#This Row],[total_time]]&gt;=TableOMP[[#This Row],[Low]], TableOMP[[#This Row],[total_time]]&lt;=TableOMP[[#This Row],[High]]),1,0)</f>
        <v>#N/A</v>
      </c>
    </row>
    <row r="313" spans="1:19" x14ac:dyDescent="0.25">
      <c r="A313" t="s">
        <v>15</v>
      </c>
      <c r="B313">
        <v>25000</v>
      </c>
      <c r="C313">
        <v>100</v>
      </c>
      <c r="D313">
        <v>100000</v>
      </c>
      <c r="E313">
        <v>1</v>
      </c>
      <c r="F313">
        <v>11</v>
      </c>
      <c r="G313">
        <v>191.316788</v>
      </c>
      <c r="H313">
        <v>1.485787</v>
      </c>
      <c r="I313">
        <v>0</v>
      </c>
      <c r="J313">
        <v>0</v>
      </c>
      <c r="K313" t="str">
        <f t="shared" ref="K313:K326" si="12">MID(M313,22,1)</f>
        <v>0</v>
      </c>
      <c r="L313" t="s">
        <v>65</v>
      </c>
      <c r="M313" t="s">
        <v>66</v>
      </c>
      <c r="N31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11</v>
      </c>
      <c r="O313" s="13" t="e">
        <f>VLOOKUP(TableOMP[[#This Row],[Label]],TableAvg[],2,FALSE)</f>
        <v>#N/A</v>
      </c>
      <c r="P313" s="13" t="e">
        <f>VLOOKUP(TableOMP[[#This Row],[Label]],TableAvg[],3,FALSE)</f>
        <v>#N/A</v>
      </c>
      <c r="Q313" s="13" t="e">
        <f>TableOMP[[#This Row],[Avg]]-$U$2*TableOMP[[#This Row],[StdDev]]</f>
        <v>#N/A</v>
      </c>
      <c r="R313" s="13" t="e">
        <f>TableOMP[[#This Row],[Avg]]+$U$2*TableOMP[[#This Row],[StdDev]]</f>
        <v>#N/A</v>
      </c>
      <c r="S313" s="13" t="e">
        <f>IF(AND(TableOMP[[#This Row],[total_time]]&gt;=TableOMP[[#This Row],[Low]], TableOMP[[#This Row],[total_time]]&lt;=TableOMP[[#This Row],[High]]),1,0)</f>
        <v>#N/A</v>
      </c>
    </row>
    <row r="314" spans="1:19" x14ac:dyDescent="0.25">
      <c r="A314" t="s">
        <v>15</v>
      </c>
      <c r="B314">
        <v>25000</v>
      </c>
      <c r="C314">
        <v>100</v>
      </c>
      <c r="D314">
        <v>100000</v>
      </c>
      <c r="E314">
        <v>1</v>
      </c>
      <c r="F314">
        <v>10</v>
      </c>
      <c r="G314">
        <v>210.06497100000001</v>
      </c>
      <c r="H314">
        <v>1.60592</v>
      </c>
      <c r="I314">
        <v>0</v>
      </c>
      <c r="J314">
        <v>0</v>
      </c>
      <c r="K314" t="str">
        <f t="shared" si="12"/>
        <v>0</v>
      </c>
      <c r="L314" t="s">
        <v>65</v>
      </c>
      <c r="M314" t="s">
        <v>66</v>
      </c>
      <c r="N31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10</v>
      </c>
      <c r="O314" s="13" t="e">
        <f>VLOOKUP(TableOMP[[#This Row],[Label]],TableAvg[],2,FALSE)</f>
        <v>#N/A</v>
      </c>
      <c r="P314" s="13" t="e">
        <f>VLOOKUP(TableOMP[[#This Row],[Label]],TableAvg[],3,FALSE)</f>
        <v>#N/A</v>
      </c>
      <c r="Q314" s="13" t="e">
        <f>TableOMP[[#This Row],[Avg]]-$U$2*TableOMP[[#This Row],[StdDev]]</f>
        <v>#N/A</v>
      </c>
      <c r="R314" s="13" t="e">
        <f>TableOMP[[#This Row],[Avg]]+$U$2*TableOMP[[#This Row],[StdDev]]</f>
        <v>#N/A</v>
      </c>
      <c r="S314" s="13" t="e">
        <f>IF(AND(TableOMP[[#This Row],[total_time]]&gt;=TableOMP[[#This Row],[Low]], TableOMP[[#This Row],[total_time]]&lt;=TableOMP[[#This Row],[High]]),1,0)</f>
        <v>#N/A</v>
      </c>
    </row>
    <row r="315" spans="1:19" x14ac:dyDescent="0.25">
      <c r="A315" t="s">
        <v>15</v>
      </c>
      <c r="B315">
        <v>25000</v>
      </c>
      <c r="C315">
        <v>100</v>
      </c>
      <c r="D315">
        <v>100000</v>
      </c>
      <c r="E315">
        <v>1</v>
      </c>
      <c r="F315">
        <v>9</v>
      </c>
      <c r="G315">
        <v>233.20415800000001</v>
      </c>
      <c r="H315">
        <v>1.5399879999999999</v>
      </c>
      <c r="I315">
        <v>0</v>
      </c>
      <c r="J315">
        <v>0</v>
      </c>
      <c r="K315" t="str">
        <f t="shared" si="12"/>
        <v>0</v>
      </c>
      <c r="L315" t="s">
        <v>65</v>
      </c>
      <c r="M315" t="s">
        <v>66</v>
      </c>
      <c r="N31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9</v>
      </c>
      <c r="O315" s="13" t="e">
        <f>VLOOKUP(TableOMP[[#This Row],[Label]],TableAvg[],2,FALSE)</f>
        <v>#N/A</v>
      </c>
      <c r="P315" s="13" t="e">
        <f>VLOOKUP(TableOMP[[#This Row],[Label]],TableAvg[],3,FALSE)</f>
        <v>#N/A</v>
      </c>
      <c r="Q315" s="13" t="e">
        <f>TableOMP[[#This Row],[Avg]]-$U$2*TableOMP[[#This Row],[StdDev]]</f>
        <v>#N/A</v>
      </c>
      <c r="R315" s="13" t="e">
        <f>TableOMP[[#This Row],[Avg]]+$U$2*TableOMP[[#This Row],[StdDev]]</f>
        <v>#N/A</v>
      </c>
      <c r="S315" s="13" t="e">
        <f>IF(AND(TableOMP[[#This Row],[total_time]]&gt;=TableOMP[[#This Row],[Low]], TableOMP[[#This Row],[total_time]]&lt;=TableOMP[[#This Row],[High]]),1,0)</f>
        <v>#N/A</v>
      </c>
    </row>
    <row r="316" spans="1:19" x14ac:dyDescent="0.25">
      <c r="A316" t="s">
        <v>15</v>
      </c>
      <c r="B316">
        <v>25000</v>
      </c>
      <c r="C316">
        <v>100</v>
      </c>
      <c r="D316">
        <v>100000</v>
      </c>
      <c r="E316">
        <v>1</v>
      </c>
      <c r="F316">
        <v>8</v>
      </c>
      <c r="G316">
        <v>262.08685800000001</v>
      </c>
      <c r="H316">
        <v>1.541423</v>
      </c>
      <c r="I316">
        <v>0</v>
      </c>
      <c r="J316">
        <v>0</v>
      </c>
      <c r="K316" t="str">
        <f t="shared" si="12"/>
        <v>0</v>
      </c>
      <c r="L316" t="s">
        <v>65</v>
      </c>
      <c r="M316" t="s">
        <v>66</v>
      </c>
      <c r="N31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8</v>
      </c>
      <c r="O316" s="13" t="e">
        <f>VLOOKUP(TableOMP[[#This Row],[Label]],TableAvg[],2,FALSE)</f>
        <v>#N/A</v>
      </c>
      <c r="P316" s="13" t="e">
        <f>VLOOKUP(TableOMP[[#This Row],[Label]],TableAvg[],3,FALSE)</f>
        <v>#N/A</v>
      </c>
      <c r="Q316" s="13" t="e">
        <f>TableOMP[[#This Row],[Avg]]-$U$2*TableOMP[[#This Row],[StdDev]]</f>
        <v>#N/A</v>
      </c>
      <c r="R316" s="13" t="e">
        <f>TableOMP[[#This Row],[Avg]]+$U$2*TableOMP[[#This Row],[StdDev]]</f>
        <v>#N/A</v>
      </c>
      <c r="S316" s="13" t="e">
        <f>IF(AND(TableOMP[[#This Row],[total_time]]&gt;=TableOMP[[#This Row],[Low]], TableOMP[[#This Row],[total_time]]&lt;=TableOMP[[#This Row],[High]]),1,0)</f>
        <v>#N/A</v>
      </c>
    </row>
    <row r="317" spans="1:19" x14ac:dyDescent="0.25">
      <c r="A317" t="s">
        <v>15</v>
      </c>
      <c r="B317">
        <v>25000</v>
      </c>
      <c r="C317">
        <v>100</v>
      </c>
      <c r="D317">
        <v>100000</v>
      </c>
      <c r="E317">
        <v>1</v>
      </c>
      <c r="F317">
        <v>7</v>
      </c>
      <c r="G317">
        <v>299.10014799999999</v>
      </c>
      <c r="H317">
        <v>1.6853450000000001</v>
      </c>
      <c r="I317">
        <v>0</v>
      </c>
      <c r="J317">
        <v>0</v>
      </c>
      <c r="K317" t="str">
        <f t="shared" si="12"/>
        <v>0</v>
      </c>
      <c r="L317" t="s">
        <v>65</v>
      </c>
      <c r="M317" t="s">
        <v>66</v>
      </c>
      <c r="N317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7</v>
      </c>
      <c r="O317" s="13" t="e">
        <f>VLOOKUP(TableOMP[[#This Row],[Label]],TableAvg[],2,FALSE)</f>
        <v>#N/A</v>
      </c>
      <c r="P317" s="13" t="e">
        <f>VLOOKUP(TableOMP[[#This Row],[Label]],TableAvg[],3,FALSE)</f>
        <v>#N/A</v>
      </c>
      <c r="Q317" s="13" t="e">
        <f>TableOMP[[#This Row],[Avg]]-$U$2*TableOMP[[#This Row],[StdDev]]</f>
        <v>#N/A</v>
      </c>
      <c r="R317" s="13" t="e">
        <f>TableOMP[[#This Row],[Avg]]+$U$2*TableOMP[[#This Row],[StdDev]]</f>
        <v>#N/A</v>
      </c>
      <c r="S317" s="13" t="e">
        <f>IF(AND(TableOMP[[#This Row],[total_time]]&gt;=TableOMP[[#This Row],[Low]], TableOMP[[#This Row],[total_time]]&lt;=TableOMP[[#This Row],[High]]),1,0)</f>
        <v>#N/A</v>
      </c>
    </row>
    <row r="318" spans="1:19" x14ac:dyDescent="0.25">
      <c r="A318" t="s">
        <v>15</v>
      </c>
      <c r="B318">
        <v>25000</v>
      </c>
      <c r="C318">
        <v>100</v>
      </c>
      <c r="D318">
        <v>100000</v>
      </c>
      <c r="E318">
        <v>1</v>
      </c>
      <c r="F318">
        <v>6</v>
      </c>
      <c r="G318">
        <v>348.349581</v>
      </c>
      <c r="H318">
        <v>1.60615</v>
      </c>
      <c r="I318">
        <v>0</v>
      </c>
      <c r="J318">
        <v>0</v>
      </c>
      <c r="K318" t="str">
        <f t="shared" si="12"/>
        <v>0</v>
      </c>
      <c r="L318" t="s">
        <v>65</v>
      </c>
      <c r="M318" t="s">
        <v>66</v>
      </c>
      <c r="N318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6</v>
      </c>
      <c r="O318" s="13" t="e">
        <f>VLOOKUP(TableOMP[[#This Row],[Label]],TableAvg[],2,FALSE)</f>
        <v>#N/A</v>
      </c>
      <c r="P318" s="13" t="e">
        <f>VLOOKUP(TableOMP[[#This Row],[Label]],TableAvg[],3,FALSE)</f>
        <v>#N/A</v>
      </c>
      <c r="Q318" s="13" t="e">
        <f>TableOMP[[#This Row],[Avg]]-$U$2*TableOMP[[#This Row],[StdDev]]</f>
        <v>#N/A</v>
      </c>
      <c r="R318" s="13" t="e">
        <f>TableOMP[[#This Row],[Avg]]+$U$2*TableOMP[[#This Row],[StdDev]]</f>
        <v>#N/A</v>
      </c>
      <c r="S318" s="13" t="e">
        <f>IF(AND(TableOMP[[#This Row],[total_time]]&gt;=TableOMP[[#This Row],[Low]], TableOMP[[#This Row],[total_time]]&lt;=TableOMP[[#This Row],[High]]),1,0)</f>
        <v>#N/A</v>
      </c>
    </row>
    <row r="319" spans="1:19" x14ac:dyDescent="0.25">
      <c r="A319" t="s">
        <v>15</v>
      </c>
      <c r="B319">
        <v>25000</v>
      </c>
      <c r="C319">
        <v>100</v>
      </c>
      <c r="D319">
        <v>100000</v>
      </c>
      <c r="E319">
        <v>1</v>
      </c>
      <c r="F319">
        <v>5</v>
      </c>
      <c r="G319">
        <v>417.61929800000001</v>
      </c>
      <c r="H319">
        <v>1.536918</v>
      </c>
      <c r="I319">
        <v>0</v>
      </c>
      <c r="J319">
        <v>0</v>
      </c>
      <c r="K319" t="str">
        <f t="shared" si="12"/>
        <v>0</v>
      </c>
      <c r="L319" t="s">
        <v>65</v>
      </c>
      <c r="M319" t="s">
        <v>66</v>
      </c>
      <c r="N319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5</v>
      </c>
      <c r="O319" s="13" t="e">
        <f>VLOOKUP(TableOMP[[#This Row],[Label]],TableAvg[],2,FALSE)</f>
        <v>#N/A</v>
      </c>
      <c r="P319" s="13" t="e">
        <f>VLOOKUP(TableOMP[[#This Row],[Label]],TableAvg[],3,FALSE)</f>
        <v>#N/A</v>
      </c>
      <c r="Q319" s="13" t="e">
        <f>TableOMP[[#This Row],[Avg]]-$U$2*TableOMP[[#This Row],[StdDev]]</f>
        <v>#N/A</v>
      </c>
      <c r="R319" s="13" t="e">
        <f>TableOMP[[#This Row],[Avg]]+$U$2*TableOMP[[#This Row],[StdDev]]</f>
        <v>#N/A</v>
      </c>
      <c r="S319" s="13" t="e">
        <f>IF(AND(TableOMP[[#This Row],[total_time]]&gt;=TableOMP[[#This Row],[Low]], TableOMP[[#This Row],[total_time]]&lt;=TableOMP[[#This Row],[High]]),1,0)</f>
        <v>#N/A</v>
      </c>
    </row>
    <row r="320" spans="1:19" x14ac:dyDescent="0.25">
      <c r="A320" t="s">
        <v>15</v>
      </c>
      <c r="B320">
        <v>25000</v>
      </c>
      <c r="C320">
        <v>100</v>
      </c>
      <c r="D320">
        <v>100000</v>
      </c>
      <c r="E320">
        <v>1</v>
      </c>
      <c r="F320">
        <v>4</v>
      </c>
      <c r="G320">
        <v>521.63648899999998</v>
      </c>
      <c r="H320">
        <v>1.573631</v>
      </c>
      <c r="I320">
        <v>0</v>
      </c>
      <c r="J320">
        <v>0</v>
      </c>
      <c r="K320" t="str">
        <f t="shared" si="12"/>
        <v>0</v>
      </c>
      <c r="L320" t="s">
        <v>65</v>
      </c>
      <c r="M320" t="s">
        <v>66</v>
      </c>
      <c r="N320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4</v>
      </c>
      <c r="O320" s="13" t="e">
        <f>VLOOKUP(TableOMP[[#This Row],[Label]],TableAvg[],2,FALSE)</f>
        <v>#N/A</v>
      </c>
      <c r="P320" s="13" t="e">
        <f>VLOOKUP(TableOMP[[#This Row],[Label]],TableAvg[],3,FALSE)</f>
        <v>#N/A</v>
      </c>
      <c r="Q320" s="13" t="e">
        <f>TableOMP[[#This Row],[Avg]]-$U$2*TableOMP[[#This Row],[StdDev]]</f>
        <v>#N/A</v>
      </c>
      <c r="R320" s="13" t="e">
        <f>TableOMP[[#This Row],[Avg]]+$U$2*TableOMP[[#This Row],[StdDev]]</f>
        <v>#N/A</v>
      </c>
      <c r="S320" s="13" t="e">
        <f>IF(AND(TableOMP[[#This Row],[total_time]]&gt;=TableOMP[[#This Row],[Low]], TableOMP[[#This Row],[total_time]]&lt;=TableOMP[[#This Row],[High]]),1,0)</f>
        <v>#N/A</v>
      </c>
    </row>
    <row r="321" spans="1:19" x14ac:dyDescent="0.25">
      <c r="A321" t="s">
        <v>15</v>
      </c>
      <c r="B321">
        <v>25000</v>
      </c>
      <c r="C321">
        <v>100</v>
      </c>
      <c r="D321">
        <v>100000</v>
      </c>
      <c r="E321">
        <v>1</v>
      </c>
      <c r="F321">
        <v>3</v>
      </c>
      <c r="G321">
        <v>695.04139199999997</v>
      </c>
      <c r="H321">
        <v>1.645311</v>
      </c>
      <c r="I321">
        <v>0</v>
      </c>
      <c r="J321">
        <v>0</v>
      </c>
      <c r="K321" t="str">
        <f t="shared" si="12"/>
        <v>0</v>
      </c>
      <c r="L321" t="s">
        <v>65</v>
      </c>
      <c r="M321" t="s">
        <v>66</v>
      </c>
      <c r="N321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3</v>
      </c>
      <c r="O321" s="13" t="e">
        <f>VLOOKUP(TableOMP[[#This Row],[Label]],TableAvg[],2,FALSE)</f>
        <v>#N/A</v>
      </c>
      <c r="P321" s="13" t="e">
        <f>VLOOKUP(TableOMP[[#This Row],[Label]],TableAvg[],3,FALSE)</f>
        <v>#N/A</v>
      </c>
      <c r="Q321" s="13" t="e">
        <f>TableOMP[[#This Row],[Avg]]-$U$2*TableOMP[[#This Row],[StdDev]]</f>
        <v>#N/A</v>
      </c>
      <c r="R321" s="13" t="e">
        <f>TableOMP[[#This Row],[Avg]]+$U$2*TableOMP[[#This Row],[StdDev]]</f>
        <v>#N/A</v>
      </c>
      <c r="S321" s="13" t="e">
        <f>IF(AND(TableOMP[[#This Row],[total_time]]&gt;=TableOMP[[#This Row],[Low]], TableOMP[[#This Row],[total_time]]&lt;=TableOMP[[#This Row],[High]]),1,0)</f>
        <v>#N/A</v>
      </c>
    </row>
    <row r="322" spans="1:19" x14ac:dyDescent="0.25">
      <c r="A322" t="s">
        <v>15</v>
      </c>
      <c r="B322">
        <v>25000</v>
      </c>
      <c r="C322">
        <v>100</v>
      </c>
      <c r="D322">
        <v>100000</v>
      </c>
      <c r="E322">
        <v>1</v>
      </c>
      <c r="F322">
        <v>2</v>
      </c>
      <c r="G322">
        <v>1042.2880419999999</v>
      </c>
      <c r="H322">
        <v>1.5963270000000001</v>
      </c>
      <c r="I322">
        <v>0</v>
      </c>
      <c r="J322">
        <v>0</v>
      </c>
      <c r="K322" t="str">
        <f t="shared" si="12"/>
        <v>0</v>
      </c>
      <c r="L322" t="s">
        <v>65</v>
      </c>
      <c r="M322" t="s">
        <v>66</v>
      </c>
      <c r="N322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2</v>
      </c>
      <c r="O322" s="13" t="e">
        <f>VLOOKUP(TableOMP[[#This Row],[Label]],TableAvg[],2,FALSE)</f>
        <v>#N/A</v>
      </c>
      <c r="P322" s="13" t="e">
        <f>VLOOKUP(TableOMP[[#This Row],[Label]],TableAvg[],3,FALSE)</f>
        <v>#N/A</v>
      </c>
      <c r="Q322" s="13" t="e">
        <f>TableOMP[[#This Row],[Avg]]-$U$2*TableOMP[[#This Row],[StdDev]]</f>
        <v>#N/A</v>
      </c>
      <c r="R322" s="13" t="e">
        <f>TableOMP[[#This Row],[Avg]]+$U$2*TableOMP[[#This Row],[StdDev]]</f>
        <v>#N/A</v>
      </c>
      <c r="S322" s="13" t="e">
        <f>IF(AND(TableOMP[[#This Row],[total_time]]&gt;=TableOMP[[#This Row],[Low]], TableOMP[[#This Row],[total_time]]&lt;=TableOMP[[#This Row],[High]]),1,0)</f>
        <v>#N/A</v>
      </c>
    </row>
    <row r="323" spans="1:19" x14ac:dyDescent="0.25">
      <c r="A323" t="s">
        <v>15</v>
      </c>
      <c r="B323">
        <v>25000</v>
      </c>
      <c r="C323">
        <v>100</v>
      </c>
      <c r="D323">
        <v>100000</v>
      </c>
      <c r="E323">
        <v>1</v>
      </c>
      <c r="F323">
        <v>1</v>
      </c>
      <c r="G323">
        <v>2082.9855579999999</v>
      </c>
      <c r="H323">
        <v>1.808624</v>
      </c>
      <c r="I323">
        <v>0</v>
      </c>
      <c r="J323">
        <v>0</v>
      </c>
      <c r="K323" t="str">
        <f t="shared" si="12"/>
        <v>0</v>
      </c>
      <c r="L323" t="s">
        <v>65</v>
      </c>
      <c r="M323" t="s">
        <v>66</v>
      </c>
      <c r="N323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</v>
      </c>
      <c r="O323" s="13" t="e">
        <f>VLOOKUP(TableOMP[[#This Row],[Label]],TableAvg[],2,FALSE)</f>
        <v>#N/A</v>
      </c>
      <c r="P323" s="13" t="e">
        <f>VLOOKUP(TableOMP[[#This Row],[Label]],TableAvg[],3,FALSE)</f>
        <v>#N/A</v>
      </c>
      <c r="Q323" s="13" t="e">
        <f>TableOMP[[#This Row],[Avg]]-$U$2*TableOMP[[#This Row],[StdDev]]</f>
        <v>#N/A</v>
      </c>
      <c r="R323" s="13" t="e">
        <f>TableOMP[[#This Row],[Avg]]+$U$2*TableOMP[[#This Row],[StdDev]]</f>
        <v>#N/A</v>
      </c>
      <c r="S323" s="13" t="e">
        <f>IF(AND(TableOMP[[#This Row],[total_time]]&gt;=TableOMP[[#This Row],[Low]], TableOMP[[#This Row],[total_time]]&lt;=TableOMP[[#This Row],[High]]),1,0)</f>
        <v>#N/A</v>
      </c>
    </row>
    <row r="324" spans="1:19" x14ac:dyDescent="0.25">
      <c r="A324" t="s">
        <v>15</v>
      </c>
      <c r="B324">
        <v>25000</v>
      </c>
      <c r="C324">
        <v>100</v>
      </c>
      <c r="D324">
        <v>100000</v>
      </c>
      <c r="E324">
        <v>1</v>
      </c>
      <c r="F324">
        <v>12</v>
      </c>
      <c r="G324">
        <v>175.873085</v>
      </c>
      <c r="H324">
        <v>1.7390030000000001</v>
      </c>
      <c r="I324">
        <v>0</v>
      </c>
      <c r="J324">
        <v>0</v>
      </c>
      <c r="K324" t="str">
        <f t="shared" si="12"/>
        <v>0</v>
      </c>
      <c r="L324" t="s">
        <v>65</v>
      </c>
      <c r="M324" t="s">
        <v>66</v>
      </c>
      <c r="N324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12</v>
      </c>
      <c r="O324" s="13" t="e">
        <f>VLOOKUP(TableOMP[[#This Row],[Label]],TableAvg[],2,FALSE)</f>
        <v>#N/A</v>
      </c>
      <c r="P324" s="13" t="e">
        <f>VLOOKUP(TableOMP[[#This Row],[Label]],TableAvg[],3,FALSE)</f>
        <v>#N/A</v>
      </c>
      <c r="Q324" s="13" t="e">
        <f>TableOMP[[#This Row],[Avg]]-$U$2*TableOMP[[#This Row],[StdDev]]</f>
        <v>#N/A</v>
      </c>
      <c r="R324" s="13" t="e">
        <f>TableOMP[[#This Row],[Avg]]+$U$2*TableOMP[[#This Row],[StdDev]]</f>
        <v>#N/A</v>
      </c>
      <c r="S324" s="13" t="e">
        <f>IF(AND(TableOMP[[#This Row],[total_time]]&gt;=TableOMP[[#This Row],[Low]], TableOMP[[#This Row],[total_time]]&lt;=TableOMP[[#This Row],[High]]),1,0)</f>
        <v>#N/A</v>
      </c>
    </row>
    <row r="325" spans="1:19" x14ac:dyDescent="0.25">
      <c r="A325" t="s">
        <v>15</v>
      </c>
      <c r="B325">
        <v>25000</v>
      </c>
      <c r="C325">
        <v>100</v>
      </c>
      <c r="D325">
        <v>100000</v>
      </c>
      <c r="E325">
        <v>1</v>
      </c>
      <c r="F325">
        <v>11</v>
      </c>
      <c r="G325">
        <v>191.588742</v>
      </c>
      <c r="H325">
        <v>1.7901199999999999</v>
      </c>
      <c r="I325">
        <v>0</v>
      </c>
      <c r="J325">
        <v>0</v>
      </c>
      <c r="K325" t="str">
        <f t="shared" si="12"/>
        <v>0</v>
      </c>
      <c r="L325" t="s">
        <v>65</v>
      </c>
      <c r="M325" t="s">
        <v>66</v>
      </c>
      <c r="N325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11</v>
      </c>
      <c r="O325" s="13" t="e">
        <f>VLOOKUP(TableOMP[[#This Row],[Label]],TableAvg[],2,FALSE)</f>
        <v>#N/A</v>
      </c>
      <c r="P325" s="13" t="e">
        <f>VLOOKUP(TableOMP[[#This Row],[Label]],TableAvg[],3,FALSE)</f>
        <v>#N/A</v>
      </c>
      <c r="Q325" s="13" t="e">
        <f>TableOMP[[#This Row],[Avg]]-$U$2*TableOMP[[#This Row],[StdDev]]</f>
        <v>#N/A</v>
      </c>
      <c r="R325" s="13" t="e">
        <f>TableOMP[[#This Row],[Avg]]+$U$2*TableOMP[[#This Row],[StdDev]]</f>
        <v>#N/A</v>
      </c>
      <c r="S325" s="13" t="e">
        <f>IF(AND(TableOMP[[#This Row],[total_time]]&gt;=TableOMP[[#This Row],[Low]], TableOMP[[#This Row],[total_time]]&lt;=TableOMP[[#This Row],[High]]),1,0)</f>
        <v>#N/A</v>
      </c>
    </row>
    <row r="326" spans="1:19" x14ac:dyDescent="0.25">
      <c r="A326" t="s">
        <v>15</v>
      </c>
      <c r="B326">
        <v>25000</v>
      </c>
      <c r="C326">
        <v>100</v>
      </c>
      <c r="D326">
        <v>100000</v>
      </c>
      <c r="E326">
        <v>1</v>
      </c>
      <c r="F326">
        <v>10</v>
      </c>
      <c r="G326">
        <v>210.104952</v>
      </c>
      <c r="H326">
        <v>1.613551</v>
      </c>
      <c r="I326">
        <v>0</v>
      </c>
      <c r="J326">
        <v>0</v>
      </c>
      <c r="K326" t="str">
        <f t="shared" si="12"/>
        <v>0</v>
      </c>
      <c r="L326" t="s">
        <v>65</v>
      </c>
      <c r="M326" t="s">
        <v>66</v>
      </c>
      <c r="N326" s="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10</v>
      </c>
      <c r="O326" s="13" t="e">
        <f>VLOOKUP(TableOMP[[#This Row],[Label]],TableAvg[],2,FALSE)</f>
        <v>#N/A</v>
      </c>
      <c r="P326" s="13" t="e">
        <f>VLOOKUP(TableOMP[[#This Row],[Label]],TableAvg[],3,FALSE)</f>
        <v>#N/A</v>
      </c>
      <c r="Q326" s="13" t="e">
        <f>TableOMP[[#This Row],[Avg]]-$U$2*TableOMP[[#This Row],[StdDev]]</f>
        <v>#N/A</v>
      </c>
      <c r="R326" s="13" t="e">
        <f>TableOMP[[#This Row],[Avg]]+$U$2*TableOMP[[#This Row],[StdDev]]</f>
        <v>#N/A</v>
      </c>
      <c r="S326" s="13" t="e">
        <f>IF(AND(TableOMP[[#This Row],[total_time]]&gt;=TableOMP[[#This Row],[Low]], TableOMP[[#This Row],[total_time]]&lt;=TableOMP[[#This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M13"/>
  <sheetViews>
    <sheetView workbookViewId="0">
      <selection activeCell="M6" sqref="M6"/>
    </sheetView>
  </sheetViews>
  <sheetFormatPr defaultRowHeight="15" x14ac:dyDescent="0.25"/>
  <cols>
    <col min="1" max="1" width="18.5703125" bestFit="1" customWidth="1"/>
    <col min="2" max="2" width="6.140625" bestFit="1" customWidth="1"/>
    <col min="3" max="16" width="3" bestFit="1" customWidth="1"/>
    <col min="17" max="65" width="4" bestFit="1" customWidth="1"/>
    <col min="66" max="66" width="11.28515625" bestFit="1" customWidth="1"/>
    <col min="67" max="67" width="44.28515625" bestFit="1" customWidth="1"/>
    <col min="68" max="68" width="18.57031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3" x14ac:dyDescent="0.25">
      <c r="A3" s="1" t="s">
        <v>19</v>
      </c>
      <c r="B3" s="1" t="s">
        <v>20</v>
      </c>
    </row>
    <row r="4" spans="1:13" x14ac:dyDescent="0.25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25">
      <c r="A5" s="2" t="s">
        <v>15</v>
      </c>
      <c r="B5" s="13">
        <v>19</v>
      </c>
      <c r="C5" s="13">
        <v>23</v>
      </c>
      <c r="D5" s="13">
        <v>23</v>
      </c>
      <c r="E5" s="13">
        <v>23</v>
      </c>
      <c r="F5" s="13">
        <v>23</v>
      </c>
      <c r="G5" s="13">
        <v>23</v>
      </c>
      <c r="H5" s="13">
        <v>23</v>
      </c>
      <c r="I5" s="13">
        <v>23</v>
      </c>
      <c r="J5" s="13">
        <v>23</v>
      </c>
      <c r="K5" s="13">
        <v>23</v>
      </c>
      <c r="L5" s="13">
        <v>25</v>
      </c>
      <c r="M5" s="13">
        <v>25</v>
      </c>
    </row>
    <row r="6" spans="1:13" x14ac:dyDescent="0.25">
      <c r="A6" s="3">
        <v>10000</v>
      </c>
      <c r="B6" s="13">
        <v>12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3">
        <v>14</v>
      </c>
      <c r="I6" s="13">
        <v>14</v>
      </c>
      <c r="J6" s="13">
        <v>14</v>
      </c>
      <c r="K6" s="13">
        <v>14</v>
      </c>
      <c r="L6" s="13">
        <v>14</v>
      </c>
      <c r="M6" s="13">
        <v>14</v>
      </c>
    </row>
    <row r="7" spans="1:13" x14ac:dyDescent="0.25">
      <c r="A7" s="4">
        <v>100000</v>
      </c>
      <c r="B7" s="13">
        <v>12</v>
      </c>
      <c r="C7" s="13">
        <v>14</v>
      </c>
      <c r="D7" s="13">
        <v>14</v>
      </c>
      <c r="E7" s="13">
        <v>14</v>
      </c>
      <c r="F7" s="13">
        <v>14</v>
      </c>
      <c r="G7" s="13">
        <v>14</v>
      </c>
      <c r="H7" s="13">
        <v>14</v>
      </c>
      <c r="I7" s="13">
        <v>14</v>
      </c>
      <c r="J7" s="13">
        <v>14</v>
      </c>
      <c r="K7" s="13">
        <v>14</v>
      </c>
      <c r="L7" s="13">
        <v>14</v>
      </c>
      <c r="M7" s="13">
        <v>14</v>
      </c>
    </row>
    <row r="8" spans="1:13" x14ac:dyDescent="0.25">
      <c r="A8" s="3">
        <v>15000</v>
      </c>
      <c r="B8" s="13">
        <v>6</v>
      </c>
      <c r="C8" s="13">
        <v>6</v>
      </c>
      <c r="D8" s="13">
        <v>6</v>
      </c>
      <c r="E8" s="13">
        <v>6</v>
      </c>
      <c r="F8" s="13">
        <v>6</v>
      </c>
      <c r="G8" s="13">
        <v>6</v>
      </c>
      <c r="H8" s="13">
        <v>6</v>
      </c>
      <c r="I8" s="13">
        <v>6</v>
      </c>
      <c r="J8" s="13">
        <v>6</v>
      </c>
      <c r="K8" s="13">
        <v>6</v>
      </c>
      <c r="L8" s="13">
        <v>8</v>
      </c>
      <c r="M8" s="13">
        <v>8</v>
      </c>
    </row>
    <row r="9" spans="1:13" x14ac:dyDescent="0.25">
      <c r="A9" s="4">
        <v>100000</v>
      </c>
      <c r="B9" s="13">
        <v>6</v>
      </c>
      <c r="C9" s="13">
        <v>6</v>
      </c>
      <c r="D9" s="13">
        <v>6</v>
      </c>
      <c r="E9" s="13">
        <v>6</v>
      </c>
      <c r="F9" s="13">
        <v>6</v>
      </c>
      <c r="G9" s="13">
        <v>6</v>
      </c>
      <c r="H9" s="13">
        <v>6</v>
      </c>
      <c r="I9" s="13">
        <v>6</v>
      </c>
      <c r="J9" s="13">
        <v>6</v>
      </c>
      <c r="K9" s="13">
        <v>6</v>
      </c>
      <c r="L9" s="13">
        <v>8</v>
      </c>
      <c r="M9" s="13">
        <v>8</v>
      </c>
    </row>
    <row r="10" spans="1:13" x14ac:dyDescent="0.25">
      <c r="A10" s="3">
        <v>20000</v>
      </c>
      <c r="B10" s="13">
        <v>1</v>
      </c>
      <c r="C10" s="13">
        <v>2</v>
      </c>
      <c r="D10" s="13">
        <v>2</v>
      </c>
      <c r="E10" s="13">
        <v>2</v>
      </c>
      <c r="F10" s="13">
        <v>2</v>
      </c>
      <c r="G10" s="13">
        <v>2</v>
      </c>
      <c r="H10" s="13">
        <v>2</v>
      </c>
      <c r="I10" s="13">
        <v>2</v>
      </c>
      <c r="J10" s="13">
        <v>2</v>
      </c>
      <c r="K10" s="13">
        <v>2</v>
      </c>
      <c r="L10" s="13">
        <v>2</v>
      </c>
      <c r="M10" s="13">
        <v>2</v>
      </c>
    </row>
    <row r="11" spans="1:13" x14ac:dyDescent="0.25">
      <c r="A11" s="4">
        <v>100000</v>
      </c>
      <c r="B11" s="13">
        <v>1</v>
      </c>
      <c r="C11" s="13">
        <v>2</v>
      </c>
      <c r="D11" s="13">
        <v>2</v>
      </c>
      <c r="E11" s="13">
        <v>2</v>
      </c>
      <c r="F11" s="13">
        <v>2</v>
      </c>
      <c r="G11" s="13">
        <v>2</v>
      </c>
      <c r="H11" s="13">
        <v>2</v>
      </c>
      <c r="I11" s="13">
        <v>2</v>
      </c>
      <c r="J11" s="13">
        <v>2</v>
      </c>
      <c r="K11" s="13">
        <v>2</v>
      </c>
      <c r="L11" s="13">
        <v>2</v>
      </c>
      <c r="M11" s="13">
        <v>2</v>
      </c>
    </row>
    <row r="12" spans="1:13" x14ac:dyDescent="0.25">
      <c r="A12" s="3">
        <v>30000</v>
      </c>
      <c r="B12" s="13"/>
      <c r="C12" s="13">
        <v>1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</row>
    <row r="13" spans="1:13" x14ac:dyDescent="0.25">
      <c r="A13" s="4">
        <v>100000</v>
      </c>
      <c r="B13" s="13"/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I19"/>
  <sheetViews>
    <sheetView workbookViewId="0">
      <selection activeCell="G22" sqref="G22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.85546875" bestFit="1" customWidth="1"/>
    <col min="5" max="5" width="12" bestFit="1" customWidth="1"/>
    <col min="6" max="6" width="8.140625" bestFit="1" customWidth="1"/>
    <col min="7" max="7" width="10" bestFit="1" customWidth="1"/>
    <col min="8" max="8" width="8.140625" bestFit="1" customWidth="1"/>
    <col min="9" max="9" width="8.42578125" bestFit="1" customWidth="1"/>
    <col min="10" max="10" width="7.85546875" bestFit="1" customWidth="1"/>
    <col min="11" max="11" width="12" bestFit="1" customWidth="1"/>
    <col min="12" max="12" width="7.85546875" bestFit="1" customWidth="1"/>
    <col min="13" max="13" width="12" bestFit="1" customWidth="1"/>
    <col min="14" max="14" width="8.140625" bestFit="1" customWidth="1"/>
    <col min="15" max="15" width="12" bestFit="1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9" x14ac:dyDescent="0.25">
      <c r="B3" s="1" t="s">
        <v>20</v>
      </c>
    </row>
    <row r="4" spans="1:9" x14ac:dyDescent="0.25">
      <c r="B4" t="s">
        <v>15</v>
      </c>
    </row>
    <row r="5" spans="1:9" x14ac:dyDescent="0.25">
      <c r="B5">
        <v>10000</v>
      </c>
      <c r="D5">
        <v>15000</v>
      </c>
      <c r="F5">
        <v>20000</v>
      </c>
      <c r="H5">
        <v>30000</v>
      </c>
    </row>
    <row r="6" spans="1:9" x14ac:dyDescent="0.25">
      <c r="B6">
        <v>100000</v>
      </c>
      <c r="D6">
        <v>100000</v>
      </c>
      <c r="F6">
        <v>100000</v>
      </c>
      <c r="H6">
        <v>100000</v>
      </c>
    </row>
    <row r="7" spans="1:9" x14ac:dyDescent="0.25">
      <c r="A7" s="1" t="s">
        <v>18</v>
      </c>
      <c r="B7" t="s">
        <v>22</v>
      </c>
      <c r="C7" t="s">
        <v>21</v>
      </c>
      <c r="D7" t="s">
        <v>22</v>
      </c>
      <c r="E7" t="s">
        <v>21</v>
      </c>
      <c r="F7" t="s">
        <v>22</v>
      </c>
      <c r="G7" t="s">
        <v>21</v>
      </c>
      <c r="H7" t="s">
        <v>22</v>
      </c>
      <c r="I7" t="s">
        <v>21</v>
      </c>
    </row>
    <row r="8" spans="1:9" x14ac:dyDescent="0.25">
      <c r="A8" s="2">
        <v>1</v>
      </c>
      <c r="B8" s="6">
        <v>333.21365716666668</v>
      </c>
      <c r="C8" s="13">
        <v>0.40287790079052371</v>
      </c>
      <c r="D8" s="6">
        <v>748.46098499999982</v>
      </c>
      <c r="E8" s="13">
        <v>0.28717020115634734</v>
      </c>
      <c r="F8" s="6">
        <v>1328.0796809999999</v>
      </c>
      <c r="G8" s="13">
        <v>0</v>
      </c>
      <c r="H8" s="6"/>
      <c r="I8" s="13"/>
    </row>
    <row r="9" spans="1:9" x14ac:dyDescent="0.25">
      <c r="A9" s="2">
        <v>2</v>
      </c>
      <c r="B9" s="6">
        <v>167.32464207142857</v>
      </c>
      <c r="C9" s="13">
        <v>0.17952779910575925</v>
      </c>
      <c r="D9" s="6">
        <v>374.90564366666666</v>
      </c>
      <c r="E9" s="13">
        <v>0.14178751632771339</v>
      </c>
      <c r="F9" s="6">
        <v>665.53836699999999</v>
      </c>
      <c r="G9" s="13">
        <v>0.75678299995604703</v>
      </c>
      <c r="H9" s="6">
        <v>1502.172679</v>
      </c>
      <c r="I9" s="13">
        <v>0</v>
      </c>
    </row>
    <row r="10" spans="1:9" x14ac:dyDescent="0.25">
      <c r="A10" s="2">
        <v>3</v>
      </c>
      <c r="B10" s="6">
        <v>112.02143721428571</v>
      </c>
      <c r="C10" s="13">
        <v>0.12006552223419521</v>
      </c>
      <c r="D10" s="6">
        <v>250.49251400000003</v>
      </c>
      <c r="E10" s="13">
        <v>0.11292825753219912</v>
      </c>
      <c r="F10" s="6">
        <v>444.61949449999997</v>
      </c>
      <c r="G10" s="13">
        <v>0.91684550001969822</v>
      </c>
      <c r="H10" s="6">
        <v>1002.064711</v>
      </c>
      <c r="I10" s="13">
        <v>0</v>
      </c>
    </row>
    <row r="11" spans="1:9" x14ac:dyDescent="0.25">
      <c r="A11" s="2">
        <v>4</v>
      </c>
      <c r="B11" s="6">
        <v>84.464313499999989</v>
      </c>
      <c r="C11" s="13">
        <v>0.2296978362361361</v>
      </c>
      <c r="D11" s="6">
        <v>188.41478200000003</v>
      </c>
      <c r="E11" s="13">
        <v>0.14013987471463785</v>
      </c>
      <c r="F11" s="6">
        <v>333.632903</v>
      </c>
      <c r="G11" s="13">
        <v>0.44912199999565316</v>
      </c>
      <c r="H11" s="6">
        <v>752.35891600000002</v>
      </c>
      <c r="I11" s="13">
        <v>0</v>
      </c>
    </row>
    <row r="12" spans="1:9" x14ac:dyDescent="0.25">
      <c r="A12" s="2">
        <v>5</v>
      </c>
      <c r="B12" s="6">
        <v>67.843857999999983</v>
      </c>
      <c r="C12" s="13">
        <v>0.23382331815002949</v>
      </c>
      <c r="D12" s="6">
        <v>151.11586033333333</v>
      </c>
      <c r="E12" s="13">
        <v>0.25315848838930499</v>
      </c>
      <c r="F12" s="6">
        <v>267.45234600000003</v>
      </c>
      <c r="G12" s="13">
        <v>0.41548399998245772</v>
      </c>
      <c r="H12" s="6">
        <v>601.944166</v>
      </c>
      <c r="I12" s="13">
        <v>0</v>
      </c>
    </row>
    <row r="13" spans="1:9" x14ac:dyDescent="0.25">
      <c r="A13" s="2">
        <v>6</v>
      </c>
      <c r="B13" s="6">
        <v>56.865598285714292</v>
      </c>
      <c r="C13" s="13">
        <v>0.28913761916020203</v>
      </c>
      <c r="D13" s="6">
        <v>126.45317849999999</v>
      </c>
      <c r="E13" s="13">
        <v>0.55847071237022872</v>
      </c>
      <c r="F13" s="6">
        <v>223.22625099999999</v>
      </c>
      <c r="G13" s="13">
        <v>0.22610700000611134</v>
      </c>
      <c r="H13" s="6">
        <v>501.94558599999999</v>
      </c>
      <c r="I13" s="13">
        <v>0</v>
      </c>
    </row>
    <row r="14" spans="1:9" x14ac:dyDescent="0.25">
      <c r="A14" s="2">
        <v>7</v>
      </c>
      <c r="B14" s="6">
        <v>48.915039714285697</v>
      </c>
      <c r="C14" s="13">
        <v>0.14276523296717294</v>
      </c>
      <c r="D14" s="6">
        <v>108.60738333333335</v>
      </c>
      <c r="E14" s="13">
        <v>0.28429866282994759</v>
      </c>
      <c r="F14" s="6">
        <v>192.25404400000002</v>
      </c>
      <c r="G14" s="13">
        <v>0.88026099999643481</v>
      </c>
      <c r="H14" s="6">
        <v>430.38827600000002</v>
      </c>
      <c r="I14" s="13">
        <v>0</v>
      </c>
    </row>
    <row r="15" spans="1:9" x14ac:dyDescent="0.25">
      <c r="A15" s="2">
        <v>8</v>
      </c>
      <c r="B15" s="6">
        <v>43.077172785714289</v>
      </c>
      <c r="C15" s="13">
        <v>0.33220753213592075</v>
      </c>
      <c r="D15" s="6">
        <v>95.275624333333326</v>
      </c>
      <c r="E15" s="13">
        <v>0.4047455679543987</v>
      </c>
      <c r="F15" s="6">
        <v>167.99417249999999</v>
      </c>
      <c r="G15" s="13">
        <v>0.27324050001177796</v>
      </c>
      <c r="H15" s="6">
        <v>377.00523399999997</v>
      </c>
      <c r="I15" s="13">
        <v>0</v>
      </c>
    </row>
    <row r="16" spans="1:9" x14ac:dyDescent="0.25">
      <c r="A16" s="2">
        <v>9</v>
      </c>
      <c r="B16" s="6">
        <v>38.426665428571425</v>
      </c>
      <c r="C16" s="13">
        <v>0.25284877366894626</v>
      </c>
      <c r="D16" s="6">
        <v>84.918046333333336</v>
      </c>
      <c r="E16" s="13">
        <v>0.30910091006279128</v>
      </c>
      <c r="F16" s="6">
        <v>149.96344199999999</v>
      </c>
      <c r="G16" s="13">
        <v>0.44211300000409759</v>
      </c>
      <c r="H16" s="6">
        <v>335.67195600000002</v>
      </c>
      <c r="I16" s="13">
        <v>0</v>
      </c>
    </row>
    <row r="17" spans="1:9" x14ac:dyDescent="0.25">
      <c r="A17" s="2">
        <v>10</v>
      </c>
      <c r="B17" s="6">
        <v>34.51415335714286</v>
      </c>
      <c r="C17" s="13">
        <v>0.1209552508216047</v>
      </c>
      <c r="D17" s="6">
        <v>76.649532166666674</v>
      </c>
      <c r="E17" s="13">
        <v>0.18705116439831276</v>
      </c>
      <c r="F17" s="6">
        <v>135.27888100000001</v>
      </c>
      <c r="G17" s="13">
        <v>0.6498239999962232</v>
      </c>
      <c r="H17" s="6">
        <v>302.41676000000001</v>
      </c>
      <c r="I17" s="13">
        <v>0</v>
      </c>
    </row>
    <row r="18" spans="1:9" x14ac:dyDescent="0.25">
      <c r="A18" s="2">
        <v>11</v>
      </c>
      <c r="B18" s="6">
        <v>31.419008571428574</v>
      </c>
      <c r="C18" s="13">
        <v>2.1718401129679602E-2</v>
      </c>
      <c r="D18" s="6">
        <v>69.728130374999992</v>
      </c>
      <c r="E18" s="13">
        <v>7.9639741262306871E-2</v>
      </c>
      <c r="F18" s="6">
        <v>122.923147</v>
      </c>
      <c r="G18" s="13">
        <v>9.3164000010772477E-2</v>
      </c>
      <c r="H18" s="6">
        <v>275.140919</v>
      </c>
      <c r="I18" s="13">
        <v>0</v>
      </c>
    </row>
    <row r="19" spans="1:9" x14ac:dyDescent="0.25">
      <c r="A19" s="2">
        <v>12</v>
      </c>
      <c r="B19" s="6">
        <v>29.240620714285715</v>
      </c>
      <c r="C19" s="13">
        <v>0.19476312127492421</v>
      </c>
      <c r="D19" s="6">
        <v>64.363054375000004</v>
      </c>
      <c r="E19" s="13">
        <v>0.46769211392802451</v>
      </c>
      <c r="F19" s="6">
        <v>113.35297700000001</v>
      </c>
      <c r="G19" s="13">
        <v>0.62406800000012452</v>
      </c>
      <c r="H19" s="6">
        <v>252.89327399999999</v>
      </c>
      <c r="I19" s="13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workbookViewId="0">
      <selection activeCell="A12" sqref="A12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7.85546875" bestFit="1" customWidth="1"/>
    <col min="4" max="5" width="8.140625" bestFit="1" customWidth="1"/>
    <col min="6" max="6" width="7.85546875" bestFit="1" customWidth="1"/>
    <col min="7" max="7" width="7" bestFit="1" customWidth="1"/>
    <col min="8" max="8" width="7.85546875" bestFit="1" customWidth="1"/>
    <col min="9" max="9" width="7" bestFit="1" customWidth="1"/>
    <col min="10" max="11" width="7.85546875" bestFit="1" customWidth="1"/>
    <col min="12" max="12" width="7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40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C6">
        <v>15000</v>
      </c>
      <c r="D6">
        <v>20000</v>
      </c>
      <c r="E6">
        <v>30000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18</v>
      </c>
      <c r="B7">
        <v>100000</v>
      </c>
      <c r="C7">
        <v>100000</v>
      </c>
      <c r="D7">
        <v>100000</v>
      </c>
      <c r="E7">
        <v>100000</v>
      </c>
      <c r="U7" s="8"/>
    </row>
    <row r="8" spans="1:58" x14ac:dyDescent="0.25">
      <c r="A8" s="2">
        <v>1</v>
      </c>
      <c r="B8" s="6">
        <v>333.30535449999996</v>
      </c>
      <c r="C8" s="6">
        <v>748.46098500000005</v>
      </c>
      <c r="D8" s="6">
        <v>1328.0796809999999</v>
      </c>
      <c r="E8" s="6"/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748.46098499999982</v>
      </c>
      <c r="Z8" s="7">
        <f>'pivot times'!E8</f>
        <v>0.28717020115634734</v>
      </c>
      <c r="AA8" s="7">
        <f xml:space="preserve"> Y8-3*Z8</f>
        <v>747.59947439653081</v>
      </c>
      <c r="AB8" s="7">
        <f xml:space="preserve"> Y8+3*Z8</f>
        <v>749.32249560346884</v>
      </c>
      <c r="AC8" s="7">
        <f>'pivot times'!F8</f>
        <v>1328.0796809999999</v>
      </c>
      <c r="AD8" s="7">
        <f>'pivot times'!G8</f>
        <v>0</v>
      </c>
      <c r="AE8" s="7">
        <f xml:space="preserve"> AC8-3*AD8</f>
        <v>1328.0796809999999</v>
      </c>
      <c r="AF8" s="7">
        <f xml:space="preserve"> AC8+3*AD8</f>
        <v>1328.0796809999999</v>
      </c>
      <c r="AG8" s="7">
        <f>'pivot times'!H8</f>
        <v>0</v>
      </c>
      <c r="AH8" s="7">
        <f>'pivot times'!I8</f>
        <v>0</v>
      </c>
      <c r="AI8" s="7">
        <f xml:space="preserve"> AG8-3*AH8</f>
        <v>0</v>
      </c>
      <c r="AJ8" s="7">
        <f xml:space="preserve"> AG8+3*AH8</f>
        <v>0</v>
      </c>
      <c r="AK8" s="7">
        <f>'pivot times'!J8</f>
        <v>0</v>
      </c>
      <c r="AL8" s="7">
        <f>'pivot times'!K8</f>
        <v>0</v>
      </c>
      <c r="AM8" s="7">
        <f xml:space="preserve"> AK8-3*AL8</f>
        <v>0</v>
      </c>
      <c r="AN8" s="7">
        <f xml:space="preserve"> AK8+3*AL8</f>
        <v>0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A9" s="2">
        <v>2</v>
      </c>
      <c r="B9" s="6">
        <v>167.39973128571427</v>
      </c>
      <c r="C9" s="6">
        <v>374.90564366666666</v>
      </c>
      <c r="D9" s="6">
        <v>665.53836699999999</v>
      </c>
      <c r="E9" s="6">
        <v>1502.172679</v>
      </c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374.90564366666666</v>
      </c>
      <c r="Z9" s="7">
        <f>'pivot times'!E9</f>
        <v>0.14178751632771339</v>
      </c>
      <c r="AA9" s="7">
        <f t="shared" ref="AA9:AA71" si="2" xml:space="preserve"> Y9-3*Z9</f>
        <v>374.48028111768355</v>
      </c>
      <c r="AB9" s="7">
        <f t="shared" ref="AB9:AB71" si="3" xml:space="preserve"> Y9+3*Z9</f>
        <v>375.33100621564978</v>
      </c>
      <c r="AC9" s="7">
        <f>'pivot times'!F9</f>
        <v>665.53836699999999</v>
      </c>
      <c r="AD9" s="7">
        <f>'pivot times'!G9</f>
        <v>0.75678299995604703</v>
      </c>
      <c r="AE9" s="7">
        <f t="shared" ref="AE9:AE71" si="4" xml:space="preserve"> AC9-3*AD9</f>
        <v>663.26801800013186</v>
      </c>
      <c r="AF9" s="7">
        <f t="shared" ref="AF9:AF71" si="5" xml:space="preserve"> AC9+3*AD9</f>
        <v>667.80871599986813</v>
      </c>
      <c r="AG9" s="7">
        <f>'pivot times'!H9</f>
        <v>1502.172679</v>
      </c>
      <c r="AH9" s="7">
        <f>'pivot times'!I9</f>
        <v>0</v>
      </c>
      <c r="AI9" s="7">
        <f t="shared" ref="AI9:AI71" si="6" xml:space="preserve"> AG9-3*AH9</f>
        <v>1502.172679</v>
      </c>
      <c r="AJ9" s="7">
        <f t="shared" ref="AJ9:AJ71" si="7" xml:space="preserve"> AG9+3*AH9</f>
        <v>1502.172679</v>
      </c>
      <c r="AK9" s="7">
        <f>'pivot times'!J9</f>
        <v>0</v>
      </c>
      <c r="AL9" s="7">
        <f>'pivot times'!K9</f>
        <v>0</v>
      </c>
      <c r="AM9" s="7">
        <f t="shared" ref="AM9:AM71" si="8" xml:space="preserve"> AK9-3*AL9</f>
        <v>0</v>
      </c>
      <c r="AN9" s="7">
        <f t="shared" ref="AN9:AN71" si="9" xml:space="preserve"> AK9+3*AL9</f>
        <v>0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A10" s="2">
        <v>3</v>
      </c>
      <c r="B10" s="6">
        <v>112.06587871428572</v>
      </c>
      <c r="C10" s="6">
        <v>250.49251400000003</v>
      </c>
      <c r="D10" s="6">
        <v>444.61949449999997</v>
      </c>
      <c r="E10" s="6">
        <v>1002.064711</v>
      </c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250.49251400000003</v>
      </c>
      <c r="Z10" s="7">
        <f>'pivot times'!E10</f>
        <v>0.11292825753219912</v>
      </c>
      <c r="AA10" s="7">
        <f t="shared" si="2"/>
        <v>250.15372922740343</v>
      </c>
      <c r="AB10" s="7">
        <f t="shared" si="3"/>
        <v>250.83129877259663</v>
      </c>
      <c r="AC10" s="7">
        <f>'pivot times'!F10</f>
        <v>444.61949449999997</v>
      </c>
      <c r="AD10" s="7">
        <f>'pivot times'!G10</f>
        <v>0.91684550001969822</v>
      </c>
      <c r="AE10" s="7">
        <f t="shared" si="4"/>
        <v>441.8689579999409</v>
      </c>
      <c r="AF10" s="7">
        <f t="shared" si="5"/>
        <v>447.37003100005904</v>
      </c>
      <c r="AG10" s="7">
        <f>'pivot times'!H10</f>
        <v>1002.064711</v>
      </c>
      <c r="AH10" s="7">
        <f>'pivot times'!I10</f>
        <v>0</v>
      </c>
      <c r="AI10" s="7">
        <f t="shared" si="6"/>
        <v>1002.064711</v>
      </c>
      <c r="AJ10" s="7">
        <f t="shared" si="7"/>
        <v>1002.064711</v>
      </c>
      <c r="AK10" s="7">
        <f>'pivot times'!J10</f>
        <v>0</v>
      </c>
      <c r="AL10" s="7">
        <f>'pivot times'!K10</f>
        <v>0</v>
      </c>
      <c r="AM10" s="7">
        <f t="shared" si="8"/>
        <v>0</v>
      </c>
      <c r="AN10" s="7">
        <f t="shared" si="9"/>
        <v>0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A11" s="2">
        <v>4</v>
      </c>
      <c r="B11" s="6">
        <v>84.546903714285691</v>
      </c>
      <c r="C11" s="6">
        <v>188.41478199999997</v>
      </c>
      <c r="D11" s="6">
        <v>333.632903</v>
      </c>
      <c r="E11" s="6">
        <v>752.35891600000002</v>
      </c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188.41478200000003</v>
      </c>
      <c r="Z11" s="7">
        <f>'pivot times'!E11</f>
        <v>0.14013987471463785</v>
      </c>
      <c r="AA11" s="7">
        <f t="shared" si="2"/>
        <v>187.99436237585613</v>
      </c>
      <c r="AB11" s="7">
        <f t="shared" si="3"/>
        <v>188.83520162414393</v>
      </c>
      <c r="AC11" s="7">
        <f>'pivot times'!F11</f>
        <v>333.632903</v>
      </c>
      <c r="AD11" s="7">
        <f>'pivot times'!G11</f>
        <v>0.44912199999565316</v>
      </c>
      <c r="AE11" s="7">
        <f t="shared" si="4"/>
        <v>332.28553700001305</v>
      </c>
      <c r="AF11" s="7">
        <f t="shared" si="5"/>
        <v>334.98026899998695</v>
      </c>
      <c r="AG11" s="7">
        <f>'pivot times'!H11</f>
        <v>752.35891600000002</v>
      </c>
      <c r="AH11" s="7">
        <f>'pivot times'!I11</f>
        <v>0</v>
      </c>
      <c r="AI11" s="7">
        <f t="shared" si="6"/>
        <v>752.35891600000002</v>
      </c>
      <c r="AJ11" s="7">
        <f t="shared" si="7"/>
        <v>752.35891600000002</v>
      </c>
      <c r="AK11" s="7">
        <f>'pivot times'!J11</f>
        <v>0</v>
      </c>
      <c r="AL11" s="7">
        <f>'pivot times'!K11</f>
        <v>0</v>
      </c>
      <c r="AM11" s="7">
        <f t="shared" si="8"/>
        <v>0</v>
      </c>
      <c r="AN11" s="7">
        <f t="shared" si="9"/>
        <v>0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A12" s="2">
        <v>5</v>
      </c>
      <c r="B12" s="6">
        <v>67.912859857142863</v>
      </c>
      <c r="C12" s="6">
        <v>151.11586033333336</v>
      </c>
      <c r="D12" s="6">
        <v>267.45234600000003</v>
      </c>
      <c r="E12" s="6">
        <v>601.944166</v>
      </c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151.11586033333333</v>
      </c>
      <c r="Z12" s="7">
        <f>'pivot times'!E12</f>
        <v>0.25315848838930499</v>
      </c>
      <c r="AA12" s="7">
        <f t="shared" si="2"/>
        <v>150.35638486816541</v>
      </c>
      <c r="AB12" s="7">
        <f t="shared" si="3"/>
        <v>151.87533579850125</v>
      </c>
      <c r="AC12" s="7">
        <f>'pivot times'!F12</f>
        <v>267.45234600000003</v>
      </c>
      <c r="AD12" s="7">
        <f>'pivot times'!G12</f>
        <v>0.41548399998245772</v>
      </c>
      <c r="AE12" s="7">
        <f t="shared" si="4"/>
        <v>266.20589400005264</v>
      </c>
      <c r="AF12" s="7">
        <f t="shared" si="5"/>
        <v>268.69879799994743</v>
      </c>
      <c r="AG12" s="7">
        <f>'pivot times'!H12</f>
        <v>601.944166</v>
      </c>
      <c r="AH12" s="7">
        <f>'pivot times'!I12</f>
        <v>0</v>
      </c>
      <c r="AI12" s="7">
        <f t="shared" si="6"/>
        <v>601.944166</v>
      </c>
      <c r="AJ12" s="7">
        <f t="shared" si="7"/>
        <v>601.944166</v>
      </c>
      <c r="AK12" s="7">
        <f>'pivot times'!J12</f>
        <v>0</v>
      </c>
      <c r="AL12" s="7">
        <f>'pivot times'!K12</f>
        <v>0</v>
      </c>
      <c r="AM12" s="7">
        <f t="shared" si="8"/>
        <v>0</v>
      </c>
      <c r="AN12" s="7">
        <f t="shared" si="9"/>
        <v>0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A13" s="2">
        <v>6</v>
      </c>
      <c r="B13" s="6">
        <v>56.97887457142857</v>
      </c>
      <c r="C13" s="6">
        <v>126.45317849999998</v>
      </c>
      <c r="D13" s="6">
        <v>223.22625099999999</v>
      </c>
      <c r="E13" s="6">
        <v>501.94558599999999</v>
      </c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126.45317849999999</v>
      </c>
      <c r="Z13" s="7">
        <f>'pivot times'!E13</f>
        <v>0.55847071237022872</v>
      </c>
      <c r="AA13" s="7">
        <f t="shared" si="2"/>
        <v>124.77776636288931</v>
      </c>
      <c r="AB13" s="7">
        <f t="shared" si="3"/>
        <v>128.12859063711068</v>
      </c>
      <c r="AC13" s="7">
        <f>'pivot times'!F13</f>
        <v>223.22625099999999</v>
      </c>
      <c r="AD13" s="7">
        <f>'pivot times'!G13</f>
        <v>0.22610700000611134</v>
      </c>
      <c r="AE13" s="7">
        <f t="shared" si="4"/>
        <v>222.54792999998165</v>
      </c>
      <c r="AF13" s="7">
        <f t="shared" si="5"/>
        <v>223.90457200001833</v>
      </c>
      <c r="AG13" s="7">
        <f>'pivot times'!H13</f>
        <v>501.94558599999999</v>
      </c>
      <c r="AH13" s="7">
        <f>'pivot times'!I13</f>
        <v>0</v>
      </c>
      <c r="AI13" s="7">
        <f t="shared" si="6"/>
        <v>501.94558599999999</v>
      </c>
      <c r="AJ13" s="7">
        <f t="shared" si="7"/>
        <v>501.94558599999999</v>
      </c>
      <c r="AK13" s="7">
        <f>'pivot times'!J13</f>
        <v>0</v>
      </c>
      <c r="AL13" s="7">
        <f>'pivot times'!K13</f>
        <v>0</v>
      </c>
      <c r="AM13" s="7">
        <f t="shared" si="8"/>
        <v>0</v>
      </c>
      <c r="AN13" s="7">
        <f t="shared" si="9"/>
        <v>0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A14" s="2">
        <v>7</v>
      </c>
      <c r="B14" s="6">
        <v>48.970127999999995</v>
      </c>
      <c r="C14" s="6">
        <v>108.60738333333332</v>
      </c>
      <c r="D14" s="6">
        <v>192.25404400000002</v>
      </c>
      <c r="E14" s="6">
        <v>430.38827600000002</v>
      </c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108.60738333333335</v>
      </c>
      <c r="Z14" s="7">
        <f>'pivot times'!E14</f>
        <v>0.28429866282994759</v>
      </c>
      <c r="AA14" s="7">
        <f t="shared" si="2"/>
        <v>107.7544873448435</v>
      </c>
      <c r="AB14" s="7">
        <f t="shared" si="3"/>
        <v>109.46027932182319</v>
      </c>
      <c r="AC14" s="7">
        <f>'pivot times'!F14</f>
        <v>192.25404400000002</v>
      </c>
      <c r="AD14" s="7">
        <f>'pivot times'!G14</f>
        <v>0.88026099999643481</v>
      </c>
      <c r="AE14" s="7">
        <f t="shared" si="4"/>
        <v>189.61326100001071</v>
      </c>
      <c r="AF14" s="7">
        <f t="shared" si="5"/>
        <v>194.89482699998933</v>
      </c>
      <c r="AG14" s="7">
        <f>'pivot times'!H14</f>
        <v>430.38827600000002</v>
      </c>
      <c r="AH14" s="7">
        <f>'pivot times'!I14</f>
        <v>0</v>
      </c>
      <c r="AI14" s="7">
        <f t="shared" si="6"/>
        <v>430.38827600000002</v>
      </c>
      <c r="AJ14" s="7">
        <f t="shared" si="7"/>
        <v>430.38827600000002</v>
      </c>
      <c r="AK14" s="7">
        <f>'pivot times'!J14</f>
        <v>0</v>
      </c>
      <c r="AL14" s="7">
        <f>'pivot times'!K14</f>
        <v>0</v>
      </c>
      <c r="AM14" s="7">
        <f t="shared" si="8"/>
        <v>0</v>
      </c>
      <c r="AN14" s="7">
        <f t="shared" si="9"/>
        <v>0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A15" s="2">
        <v>8</v>
      </c>
      <c r="B15" s="6">
        <v>43.199925857142851</v>
      </c>
      <c r="C15" s="6">
        <v>95.275624333333326</v>
      </c>
      <c r="D15" s="6">
        <v>167.99417249999999</v>
      </c>
      <c r="E15" s="6">
        <v>377.00523399999997</v>
      </c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95.275624333333326</v>
      </c>
      <c r="Z15" s="7">
        <f>'pivot times'!E15</f>
        <v>0.4047455679543987</v>
      </c>
      <c r="AA15" s="7">
        <f t="shared" si="2"/>
        <v>94.061387629470133</v>
      </c>
      <c r="AB15" s="7">
        <f t="shared" si="3"/>
        <v>96.489861037196519</v>
      </c>
      <c r="AC15" s="7">
        <f>'pivot times'!F15</f>
        <v>167.99417249999999</v>
      </c>
      <c r="AD15" s="7">
        <f>'pivot times'!G15</f>
        <v>0.27324050001177796</v>
      </c>
      <c r="AE15" s="7">
        <f t="shared" si="4"/>
        <v>167.17445099996465</v>
      </c>
      <c r="AF15" s="7">
        <f t="shared" si="5"/>
        <v>168.81389400003533</v>
      </c>
      <c r="AG15" s="7">
        <f>'pivot times'!H15</f>
        <v>377.00523399999997</v>
      </c>
      <c r="AH15" s="7">
        <f>'pivot times'!I15</f>
        <v>0</v>
      </c>
      <c r="AI15" s="7">
        <f t="shared" si="6"/>
        <v>377.00523399999997</v>
      </c>
      <c r="AJ15" s="7">
        <f t="shared" si="7"/>
        <v>377.00523399999997</v>
      </c>
      <c r="AK15" s="7">
        <f>'pivot times'!J15</f>
        <v>0</v>
      </c>
      <c r="AL15" s="7">
        <f>'pivot times'!K15</f>
        <v>0</v>
      </c>
      <c r="AM15" s="7">
        <f t="shared" si="8"/>
        <v>0</v>
      </c>
      <c r="AN15" s="7">
        <f t="shared" si="9"/>
        <v>0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A16" s="2">
        <v>9</v>
      </c>
      <c r="B16" s="6">
        <v>38.534715142857138</v>
      </c>
      <c r="C16" s="6">
        <v>84.918046333333322</v>
      </c>
      <c r="D16" s="6">
        <v>149.96344199999999</v>
      </c>
      <c r="E16" s="6">
        <v>335.67195600000002</v>
      </c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84.918046333333336</v>
      </c>
      <c r="Z16" s="7">
        <f>'pivot times'!E16</f>
        <v>0.30910091006279128</v>
      </c>
      <c r="AA16" s="7">
        <f t="shared" si="2"/>
        <v>83.990743603144963</v>
      </c>
      <c r="AB16" s="7">
        <f t="shared" si="3"/>
        <v>85.845349063521709</v>
      </c>
      <c r="AC16" s="7">
        <f>'pivot times'!F16</f>
        <v>149.96344199999999</v>
      </c>
      <c r="AD16" s="7">
        <f>'pivot times'!G16</f>
        <v>0.44211300000409759</v>
      </c>
      <c r="AE16" s="7">
        <f t="shared" si="4"/>
        <v>148.63710299998769</v>
      </c>
      <c r="AF16" s="7">
        <f t="shared" si="5"/>
        <v>151.28978100001228</v>
      </c>
      <c r="AG16" s="7">
        <f>'pivot times'!H16</f>
        <v>335.67195600000002</v>
      </c>
      <c r="AH16" s="7">
        <f>'pivot times'!I16</f>
        <v>0</v>
      </c>
      <c r="AI16" s="7">
        <f t="shared" si="6"/>
        <v>335.67195600000002</v>
      </c>
      <c r="AJ16" s="7">
        <f t="shared" si="7"/>
        <v>335.67195600000002</v>
      </c>
      <c r="AK16" s="7">
        <f>'pivot times'!J16</f>
        <v>0</v>
      </c>
      <c r="AL16" s="7">
        <f>'pivot times'!K16</f>
        <v>0</v>
      </c>
      <c r="AM16" s="7">
        <f t="shared" si="8"/>
        <v>0</v>
      </c>
      <c r="AN16" s="7">
        <f t="shared" si="9"/>
        <v>0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1:56" x14ac:dyDescent="0.25">
      <c r="A17" s="2">
        <v>10</v>
      </c>
      <c r="B17" s="6">
        <v>34.491058285714288</v>
      </c>
      <c r="C17" s="6">
        <v>76.649532166666674</v>
      </c>
      <c r="D17" s="6">
        <v>135.27888100000001</v>
      </c>
      <c r="E17" s="6">
        <v>302.41676000000001</v>
      </c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76.649532166666674</v>
      </c>
      <c r="Z17" s="7">
        <f>'pivot times'!E17</f>
        <v>0.18705116439831276</v>
      </c>
      <c r="AA17" s="7">
        <f t="shared" si="2"/>
        <v>76.088378673471738</v>
      </c>
      <c r="AB17" s="7">
        <f t="shared" si="3"/>
        <v>77.21068565986161</v>
      </c>
      <c r="AC17" s="7">
        <f>'pivot times'!F17</f>
        <v>135.27888100000001</v>
      </c>
      <c r="AD17" s="7">
        <f>'pivot times'!G17</f>
        <v>0.6498239999962232</v>
      </c>
      <c r="AE17" s="7">
        <f t="shared" si="4"/>
        <v>133.32940900001134</v>
      </c>
      <c r="AF17" s="7">
        <f t="shared" si="5"/>
        <v>137.22835299998869</v>
      </c>
      <c r="AG17" s="7">
        <f>'pivot times'!H17</f>
        <v>302.41676000000001</v>
      </c>
      <c r="AH17" s="7">
        <f>'pivot times'!I17</f>
        <v>0</v>
      </c>
      <c r="AI17" s="7">
        <f t="shared" si="6"/>
        <v>302.41676000000001</v>
      </c>
      <c r="AJ17" s="7">
        <f t="shared" si="7"/>
        <v>302.41676000000001</v>
      </c>
      <c r="AK17" s="7">
        <f>'pivot times'!J17</f>
        <v>0</v>
      </c>
      <c r="AL17" s="7">
        <f>'pivot times'!K17</f>
        <v>0</v>
      </c>
      <c r="AM17" s="7">
        <f t="shared" si="8"/>
        <v>0</v>
      </c>
      <c r="AN17" s="7">
        <f t="shared" si="9"/>
        <v>0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1:56" x14ac:dyDescent="0.25">
      <c r="A18" s="2">
        <v>11</v>
      </c>
      <c r="B18" s="6">
        <v>31.411921428571425</v>
      </c>
      <c r="C18" s="6">
        <v>69.728130375000006</v>
      </c>
      <c r="D18" s="6">
        <v>122.923147</v>
      </c>
      <c r="E18" s="6">
        <v>275.140919</v>
      </c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69.728130374999992</v>
      </c>
      <c r="Z18" s="7">
        <f>'pivot times'!E18</f>
        <v>7.9639741262306871E-2</v>
      </c>
      <c r="AA18" s="7">
        <f t="shared" si="2"/>
        <v>69.48921115121307</v>
      </c>
      <c r="AB18" s="7">
        <f t="shared" si="3"/>
        <v>69.967049598786915</v>
      </c>
      <c r="AC18" s="7">
        <f>'pivot times'!F18</f>
        <v>122.923147</v>
      </c>
      <c r="AD18" s="7">
        <f>'pivot times'!G18</f>
        <v>9.3164000010772477E-2</v>
      </c>
      <c r="AE18" s="7">
        <f t="shared" si="4"/>
        <v>122.64365499996768</v>
      </c>
      <c r="AF18" s="7">
        <f t="shared" si="5"/>
        <v>123.20263900003232</v>
      </c>
      <c r="AG18" s="7">
        <f>'pivot times'!H18</f>
        <v>275.140919</v>
      </c>
      <c r="AH18" s="7">
        <f>'pivot times'!I18</f>
        <v>0</v>
      </c>
      <c r="AI18" s="7">
        <f t="shared" si="6"/>
        <v>275.140919</v>
      </c>
      <c r="AJ18" s="7">
        <f t="shared" si="7"/>
        <v>275.140919</v>
      </c>
      <c r="AK18" s="7">
        <f>'pivot times'!J18</f>
        <v>0</v>
      </c>
      <c r="AL18" s="7">
        <f>'pivot times'!K18</f>
        <v>0</v>
      </c>
      <c r="AM18" s="7">
        <f t="shared" si="8"/>
        <v>0</v>
      </c>
      <c r="AN18" s="7">
        <f t="shared" si="9"/>
        <v>0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1:56" x14ac:dyDescent="0.25">
      <c r="A19" s="2">
        <v>12</v>
      </c>
      <c r="B19" s="6">
        <v>29.260184142857145</v>
      </c>
      <c r="C19" s="6">
        <v>64.36305437499999</v>
      </c>
      <c r="D19" s="6">
        <v>113.35297700000001</v>
      </c>
      <c r="E19" s="6">
        <v>252.89327399999999</v>
      </c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64.363054375000004</v>
      </c>
      <c r="Z19" s="7">
        <f>'pivot times'!E19</f>
        <v>0.46769211392802451</v>
      </c>
      <c r="AA19" s="7">
        <f t="shared" si="2"/>
        <v>62.959978033215933</v>
      </c>
      <c r="AB19" s="7">
        <f t="shared" si="3"/>
        <v>65.766130716784076</v>
      </c>
      <c r="AC19" s="7">
        <f>'pivot times'!F19</f>
        <v>113.35297700000001</v>
      </c>
      <c r="AD19" s="7">
        <f>'pivot times'!G19</f>
        <v>0.62406800000012452</v>
      </c>
      <c r="AE19" s="7">
        <f t="shared" si="4"/>
        <v>111.48077299999963</v>
      </c>
      <c r="AF19" s="7">
        <f t="shared" si="5"/>
        <v>115.22518100000039</v>
      </c>
      <c r="AG19" s="7">
        <f>'pivot times'!H19</f>
        <v>252.89327399999999</v>
      </c>
      <c r="AH19" s="7">
        <f>'pivot times'!I19</f>
        <v>0</v>
      </c>
      <c r="AI19" s="7">
        <f t="shared" si="6"/>
        <v>252.89327399999999</v>
      </c>
      <c r="AJ19" s="7">
        <f t="shared" si="7"/>
        <v>252.89327399999999</v>
      </c>
      <c r="AK19" s="7">
        <f>'pivot times'!J19</f>
        <v>0</v>
      </c>
      <c r="AL19" s="7">
        <f>'pivot times'!K19</f>
        <v>0</v>
      </c>
      <c r="AM19" s="7">
        <f t="shared" si="8"/>
        <v>0</v>
      </c>
      <c r="AN19" s="7">
        <f t="shared" si="9"/>
        <v>0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1:56" x14ac:dyDescent="0.25"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0</v>
      </c>
      <c r="Z20" s="7">
        <f>'pivot times'!E20</f>
        <v>0</v>
      </c>
      <c r="AA20" s="7">
        <f t="shared" si="2"/>
        <v>0</v>
      </c>
      <c r="AB20" s="7">
        <f t="shared" si="3"/>
        <v>0</v>
      </c>
      <c r="AC20" s="7">
        <f>'pivot times'!F20</f>
        <v>0</v>
      </c>
      <c r="AD20" s="7">
        <f>'pivot times'!G20</f>
        <v>0</v>
      </c>
      <c r="AE20" s="7">
        <f t="shared" si="4"/>
        <v>0</v>
      </c>
      <c r="AF20" s="7">
        <f t="shared" si="5"/>
        <v>0</v>
      </c>
      <c r="AG20" s="7">
        <f>'pivot times'!H20</f>
        <v>0</v>
      </c>
      <c r="AH20" s="7">
        <f>'pivot times'!I20</f>
        <v>0</v>
      </c>
      <c r="AI20" s="7">
        <f t="shared" si="6"/>
        <v>0</v>
      </c>
      <c r="AJ20" s="7">
        <f t="shared" si="7"/>
        <v>0</v>
      </c>
      <c r="AK20" s="7">
        <f>'pivot times'!J20</f>
        <v>0</v>
      </c>
      <c r="AL20" s="7">
        <f>'pivot times'!K20</f>
        <v>0</v>
      </c>
      <c r="AM20" s="7">
        <f t="shared" si="8"/>
        <v>0</v>
      </c>
      <c r="AN20" s="7">
        <f t="shared" si="9"/>
        <v>0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1:56" x14ac:dyDescent="0.25"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0</v>
      </c>
      <c r="Z21" s="7">
        <f>'pivot times'!E21</f>
        <v>0</v>
      </c>
      <c r="AA21" s="7">
        <f t="shared" si="2"/>
        <v>0</v>
      </c>
      <c r="AB21" s="7">
        <f t="shared" si="3"/>
        <v>0</v>
      </c>
      <c r="AC21" s="7">
        <f>'pivot times'!F21</f>
        <v>0</v>
      </c>
      <c r="AD21" s="7">
        <f>'pivot times'!G21</f>
        <v>0</v>
      </c>
      <c r="AE21" s="7">
        <f t="shared" si="4"/>
        <v>0</v>
      </c>
      <c r="AF21" s="7">
        <f t="shared" si="5"/>
        <v>0</v>
      </c>
      <c r="AG21" s="7">
        <f>'pivot times'!H21</f>
        <v>0</v>
      </c>
      <c r="AH21" s="7">
        <f>'pivot times'!I21</f>
        <v>0</v>
      </c>
      <c r="AI21" s="7">
        <f t="shared" si="6"/>
        <v>0</v>
      </c>
      <c r="AJ21" s="7">
        <f t="shared" si="7"/>
        <v>0</v>
      </c>
      <c r="AK21" s="7">
        <f>'pivot times'!J21</f>
        <v>0</v>
      </c>
      <c r="AL21" s="7">
        <f>'pivot times'!K21</f>
        <v>0</v>
      </c>
      <c r="AM21" s="7">
        <f t="shared" si="8"/>
        <v>0</v>
      </c>
      <c r="AN21" s="7">
        <f t="shared" si="9"/>
        <v>0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1:56" x14ac:dyDescent="0.25"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0</v>
      </c>
      <c r="Z22" s="7">
        <f>'pivot times'!E22</f>
        <v>0</v>
      </c>
      <c r="AA22" s="7">
        <f t="shared" si="2"/>
        <v>0</v>
      </c>
      <c r="AB22" s="7">
        <f t="shared" si="3"/>
        <v>0</v>
      </c>
      <c r="AC22" s="7">
        <f>'pivot times'!F22</f>
        <v>0</v>
      </c>
      <c r="AD22" s="7">
        <f>'pivot times'!G22</f>
        <v>0</v>
      </c>
      <c r="AE22" s="7">
        <f t="shared" si="4"/>
        <v>0</v>
      </c>
      <c r="AF22" s="7">
        <f t="shared" si="5"/>
        <v>0</v>
      </c>
      <c r="AG22" s="7">
        <f>'pivot times'!H22</f>
        <v>0</v>
      </c>
      <c r="AH22" s="7">
        <f>'pivot times'!I22</f>
        <v>0</v>
      </c>
      <c r="AI22" s="7">
        <f t="shared" si="6"/>
        <v>0</v>
      </c>
      <c r="AJ22" s="7">
        <f t="shared" si="7"/>
        <v>0</v>
      </c>
      <c r="AK22" s="7">
        <f>'pivot times'!J22</f>
        <v>0</v>
      </c>
      <c r="AL22" s="7">
        <f>'pivot times'!K22</f>
        <v>0</v>
      </c>
      <c r="AM22" s="7">
        <f t="shared" si="8"/>
        <v>0</v>
      </c>
      <c r="AN22" s="7">
        <f t="shared" si="9"/>
        <v>0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1:56" x14ac:dyDescent="0.25"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0</v>
      </c>
      <c r="Z23" s="7">
        <f>'pivot times'!E23</f>
        <v>0</v>
      </c>
      <c r="AA23" s="7">
        <f t="shared" si="2"/>
        <v>0</v>
      </c>
      <c r="AB23" s="7">
        <f t="shared" si="3"/>
        <v>0</v>
      </c>
      <c r="AC23" s="7">
        <f>'pivot times'!F23</f>
        <v>0</v>
      </c>
      <c r="AD23" s="7">
        <f>'pivot times'!G23</f>
        <v>0</v>
      </c>
      <c r="AE23" s="7">
        <f t="shared" si="4"/>
        <v>0</v>
      </c>
      <c r="AF23" s="7">
        <f t="shared" si="5"/>
        <v>0</v>
      </c>
      <c r="AG23" s="7">
        <f>'pivot times'!H23</f>
        <v>0</v>
      </c>
      <c r="AH23" s="7">
        <f>'pivot times'!I23</f>
        <v>0</v>
      </c>
      <c r="AI23" s="7">
        <f t="shared" si="6"/>
        <v>0</v>
      </c>
      <c r="AJ23" s="7">
        <f t="shared" si="7"/>
        <v>0</v>
      </c>
      <c r="AK23" s="7">
        <f>'pivot times'!J23</f>
        <v>0</v>
      </c>
      <c r="AL23" s="7">
        <f>'pivot times'!K23</f>
        <v>0</v>
      </c>
      <c r="AM23" s="7">
        <f t="shared" si="8"/>
        <v>0</v>
      </c>
      <c r="AN23" s="7">
        <f t="shared" si="9"/>
        <v>0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1:56" x14ac:dyDescent="0.25"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0</v>
      </c>
      <c r="Z24" s="7">
        <f>'pivot times'!E24</f>
        <v>0</v>
      </c>
      <c r="AA24" s="7">
        <f t="shared" si="2"/>
        <v>0</v>
      </c>
      <c r="AB24" s="7">
        <f t="shared" si="3"/>
        <v>0</v>
      </c>
      <c r="AC24" s="7">
        <f>'pivot times'!F24</f>
        <v>0</v>
      </c>
      <c r="AD24" s="7">
        <f>'pivot times'!G24</f>
        <v>0</v>
      </c>
      <c r="AE24" s="7">
        <f t="shared" si="4"/>
        <v>0</v>
      </c>
      <c r="AF24" s="7">
        <f t="shared" si="5"/>
        <v>0</v>
      </c>
      <c r="AG24" s="7">
        <f>'pivot times'!H24</f>
        <v>0</v>
      </c>
      <c r="AH24" s="7">
        <f>'pivot times'!I24</f>
        <v>0</v>
      </c>
      <c r="AI24" s="7">
        <f t="shared" si="6"/>
        <v>0</v>
      </c>
      <c r="AJ24" s="7">
        <f t="shared" si="7"/>
        <v>0</v>
      </c>
      <c r="AK24" s="7">
        <f>'pivot times'!J24</f>
        <v>0</v>
      </c>
      <c r="AL24" s="7">
        <f>'pivot times'!K24</f>
        <v>0</v>
      </c>
      <c r="AM24" s="7">
        <f t="shared" si="8"/>
        <v>0</v>
      </c>
      <c r="AN24" s="7">
        <f t="shared" si="9"/>
        <v>0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1:56" x14ac:dyDescent="0.25"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0</v>
      </c>
      <c r="Z25" s="7">
        <f>'pivot times'!E25</f>
        <v>0</v>
      </c>
      <c r="AA25" s="7">
        <f t="shared" si="2"/>
        <v>0</v>
      </c>
      <c r="AB25" s="7">
        <f t="shared" si="3"/>
        <v>0</v>
      </c>
      <c r="AC25" s="7">
        <f>'pivot times'!F25</f>
        <v>0</v>
      </c>
      <c r="AD25" s="7">
        <f>'pivot times'!G25</f>
        <v>0</v>
      </c>
      <c r="AE25" s="7">
        <f t="shared" si="4"/>
        <v>0</v>
      </c>
      <c r="AF25" s="7">
        <f t="shared" si="5"/>
        <v>0</v>
      </c>
      <c r="AG25" s="7">
        <f>'pivot times'!H25</f>
        <v>0</v>
      </c>
      <c r="AH25" s="7">
        <f>'pivot times'!I25</f>
        <v>0</v>
      </c>
      <c r="AI25" s="7">
        <f t="shared" si="6"/>
        <v>0</v>
      </c>
      <c r="AJ25" s="7">
        <f t="shared" si="7"/>
        <v>0</v>
      </c>
      <c r="AK25" s="7">
        <f>'pivot times'!J25</f>
        <v>0</v>
      </c>
      <c r="AL25" s="7">
        <f>'pivot times'!K25</f>
        <v>0</v>
      </c>
      <c r="AM25" s="7">
        <f t="shared" si="8"/>
        <v>0</v>
      </c>
      <c r="AN25" s="7">
        <f t="shared" si="9"/>
        <v>0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1:56" x14ac:dyDescent="0.25"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0</v>
      </c>
      <c r="Z26" s="7">
        <f>'pivot times'!E26</f>
        <v>0</v>
      </c>
      <c r="AA26" s="7">
        <f t="shared" si="2"/>
        <v>0</v>
      </c>
      <c r="AB26" s="7">
        <f t="shared" si="3"/>
        <v>0</v>
      </c>
      <c r="AC26" s="7">
        <f>'pivot times'!F26</f>
        <v>0</v>
      </c>
      <c r="AD26" s="7">
        <f>'pivot times'!G26</f>
        <v>0</v>
      </c>
      <c r="AE26" s="7">
        <f t="shared" si="4"/>
        <v>0</v>
      </c>
      <c r="AF26" s="7">
        <f t="shared" si="5"/>
        <v>0</v>
      </c>
      <c r="AG26" s="7">
        <f>'pivot times'!H26</f>
        <v>0</v>
      </c>
      <c r="AH26" s="7">
        <f>'pivot times'!I26</f>
        <v>0</v>
      </c>
      <c r="AI26" s="7">
        <f t="shared" si="6"/>
        <v>0</v>
      </c>
      <c r="AJ26" s="7">
        <f t="shared" si="7"/>
        <v>0</v>
      </c>
      <c r="AK26" s="7">
        <f>'pivot times'!J26</f>
        <v>0</v>
      </c>
      <c r="AL26" s="7">
        <f>'pivot times'!K26</f>
        <v>0</v>
      </c>
      <c r="AM26" s="7">
        <f t="shared" si="8"/>
        <v>0</v>
      </c>
      <c r="AN26" s="7">
        <f t="shared" si="9"/>
        <v>0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1:56" x14ac:dyDescent="0.25"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0</v>
      </c>
      <c r="Z27" s="7">
        <f>'pivot times'!E27</f>
        <v>0</v>
      </c>
      <c r="AA27" s="7">
        <f t="shared" si="2"/>
        <v>0</v>
      </c>
      <c r="AB27" s="7">
        <f t="shared" si="3"/>
        <v>0</v>
      </c>
      <c r="AC27" s="7">
        <f>'pivot times'!F27</f>
        <v>0</v>
      </c>
      <c r="AD27" s="7">
        <f>'pivot times'!G27</f>
        <v>0</v>
      </c>
      <c r="AE27" s="7">
        <f t="shared" si="4"/>
        <v>0</v>
      </c>
      <c r="AF27" s="7">
        <f t="shared" si="5"/>
        <v>0</v>
      </c>
      <c r="AG27" s="7">
        <f>'pivot times'!H27</f>
        <v>0</v>
      </c>
      <c r="AH27" s="7">
        <f>'pivot times'!I27</f>
        <v>0</v>
      </c>
      <c r="AI27" s="7">
        <f t="shared" si="6"/>
        <v>0</v>
      </c>
      <c r="AJ27" s="7">
        <f t="shared" si="7"/>
        <v>0</v>
      </c>
      <c r="AK27" s="7">
        <f>'pivot times'!J27</f>
        <v>0</v>
      </c>
      <c r="AL27" s="7">
        <f>'pivot times'!K27</f>
        <v>0</v>
      </c>
      <c r="AM27" s="7">
        <f t="shared" si="8"/>
        <v>0</v>
      </c>
      <c r="AN27" s="7">
        <f t="shared" si="9"/>
        <v>0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1:56" x14ac:dyDescent="0.25"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0</v>
      </c>
      <c r="Z28" s="7">
        <f>'pivot times'!E28</f>
        <v>0</v>
      </c>
      <c r="AA28" s="7">
        <f t="shared" si="2"/>
        <v>0</v>
      </c>
      <c r="AB28" s="7">
        <f t="shared" si="3"/>
        <v>0</v>
      </c>
      <c r="AC28" s="7">
        <f>'pivot times'!F28</f>
        <v>0</v>
      </c>
      <c r="AD28" s="7">
        <f>'pivot times'!G28</f>
        <v>0</v>
      </c>
      <c r="AE28" s="7">
        <f t="shared" si="4"/>
        <v>0</v>
      </c>
      <c r="AF28" s="7">
        <f t="shared" si="5"/>
        <v>0</v>
      </c>
      <c r="AG28" s="7">
        <f>'pivot times'!H28</f>
        <v>0</v>
      </c>
      <c r="AH28" s="7">
        <f>'pivot times'!I28</f>
        <v>0</v>
      </c>
      <c r="AI28" s="7">
        <f t="shared" si="6"/>
        <v>0</v>
      </c>
      <c r="AJ28" s="7">
        <f t="shared" si="7"/>
        <v>0</v>
      </c>
      <c r="AK28" s="7">
        <f>'pivot times'!J28</f>
        <v>0</v>
      </c>
      <c r="AL28" s="7">
        <f>'pivot times'!K28</f>
        <v>0</v>
      </c>
      <c r="AM28" s="7">
        <f t="shared" si="8"/>
        <v>0</v>
      </c>
      <c r="AN28" s="7">
        <f t="shared" si="9"/>
        <v>0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1:56" x14ac:dyDescent="0.25"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0</v>
      </c>
      <c r="Z29" s="7">
        <f>'pivot times'!E29</f>
        <v>0</v>
      </c>
      <c r="AA29" s="7">
        <f t="shared" si="2"/>
        <v>0</v>
      </c>
      <c r="AB29" s="7">
        <f t="shared" si="3"/>
        <v>0</v>
      </c>
      <c r="AC29" s="7">
        <f>'pivot times'!F29</f>
        <v>0</v>
      </c>
      <c r="AD29" s="7">
        <f>'pivot times'!G29</f>
        <v>0</v>
      </c>
      <c r="AE29" s="7">
        <f t="shared" si="4"/>
        <v>0</v>
      </c>
      <c r="AF29" s="7">
        <f t="shared" si="5"/>
        <v>0</v>
      </c>
      <c r="AG29" s="7">
        <f>'pivot times'!H29</f>
        <v>0</v>
      </c>
      <c r="AH29" s="7">
        <f>'pivot times'!I29</f>
        <v>0</v>
      </c>
      <c r="AI29" s="7">
        <f t="shared" si="6"/>
        <v>0</v>
      </c>
      <c r="AJ29" s="7">
        <f t="shared" si="7"/>
        <v>0</v>
      </c>
      <c r="AK29" s="7">
        <f>'pivot times'!J29</f>
        <v>0</v>
      </c>
      <c r="AL29" s="7">
        <f>'pivot times'!K29</f>
        <v>0</v>
      </c>
      <c r="AM29" s="7">
        <f t="shared" si="8"/>
        <v>0</v>
      </c>
      <c r="AN29" s="7">
        <f t="shared" si="9"/>
        <v>0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1:56" x14ac:dyDescent="0.25"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0</v>
      </c>
      <c r="Z30" s="7">
        <f>'pivot times'!E30</f>
        <v>0</v>
      </c>
      <c r="AA30" s="7">
        <f t="shared" si="2"/>
        <v>0</v>
      </c>
      <c r="AB30" s="7">
        <f t="shared" si="3"/>
        <v>0</v>
      </c>
      <c r="AC30" s="7">
        <f>'pivot times'!F30</f>
        <v>0</v>
      </c>
      <c r="AD30" s="7">
        <f>'pivot times'!G30</f>
        <v>0</v>
      </c>
      <c r="AE30" s="7">
        <f t="shared" si="4"/>
        <v>0</v>
      </c>
      <c r="AF30" s="7">
        <f t="shared" si="5"/>
        <v>0</v>
      </c>
      <c r="AG30" s="7">
        <f>'pivot times'!H30</f>
        <v>0</v>
      </c>
      <c r="AH30" s="7">
        <f>'pivot times'!I30</f>
        <v>0</v>
      </c>
      <c r="AI30" s="7">
        <f t="shared" si="6"/>
        <v>0</v>
      </c>
      <c r="AJ30" s="7">
        <f t="shared" si="7"/>
        <v>0</v>
      </c>
      <c r="AK30" s="7">
        <f>'pivot times'!J30</f>
        <v>0</v>
      </c>
      <c r="AL30" s="7">
        <f>'pivot times'!K30</f>
        <v>0</v>
      </c>
      <c r="AM30" s="7">
        <f t="shared" si="8"/>
        <v>0</v>
      </c>
      <c r="AN30" s="7">
        <f t="shared" si="9"/>
        <v>0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1:56" x14ac:dyDescent="0.25"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0</v>
      </c>
      <c r="Z31" s="7">
        <f>'pivot times'!E31</f>
        <v>0</v>
      </c>
      <c r="AA31" s="7">
        <f t="shared" si="2"/>
        <v>0</v>
      </c>
      <c r="AB31" s="7">
        <f t="shared" si="3"/>
        <v>0</v>
      </c>
      <c r="AC31" s="7">
        <f>'pivot times'!F31</f>
        <v>0</v>
      </c>
      <c r="AD31" s="7">
        <f>'pivot times'!G31</f>
        <v>0</v>
      </c>
      <c r="AE31" s="7">
        <f t="shared" si="4"/>
        <v>0</v>
      </c>
      <c r="AF31" s="7">
        <f t="shared" si="5"/>
        <v>0</v>
      </c>
      <c r="AG31" s="7">
        <f>'pivot times'!H31</f>
        <v>0</v>
      </c>
      <c r="AH31" s="7">
        <f>'pivot times'!I31</f>
        <v>0</v>
      </c>
      <c r="AI31" s="7">
        <f t="shared" si="6"/>
        <v>0</v>
      </c>
      <c r="AJ31" s="7">
        <f t="shared" si="7"/>
        <v>0</v>
      </c>
      <c r="AK31" s="7">
        <f>'pivot times'!J31</f>
        <v>0</v>
      </c>
      <c r="AL31" s="7">
        <f>'pivot times'!K31</f>
        <v>0</v>
      </c>
      <c r="AM31" s="7">
        <f t="shared" si="8"/>
        <v>0</v>
      </c>
      <c r="AN31" s="7">
        <f t="shared" si="9"/>
        <v>0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1:56" x14ac:dyDescent="0.25"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0</v>
      </c>
      <c r="Z32" s="7">
        <f>'pivot times'!E32</f>
        <v>0</v>
      </c>
      <c r="AA32" s="7">
        <f t="shared" si="2"/>
        <v>0</v>
      </c>
      <c r="AB32" s="7">
        <f t="shared" si="3"/>
        <v>0</v>
      </c>
      <c r="AC32" s="7">
        <f>'pivot times'!F32</f>
        <v>0</v>
      </c>
      <c r="AD32" s="7">
        <f>'pivot times'!G32</f>
        <v>0</v>
      </c>
      <c r="AE32" s="7">
        <f t="shared" si="4"/>
        <v>0</v>
      </c>
      <c r="AF32" s="7">
        <f t="shared" si="5"/>
        <v>0</v>
      </c>
      <c r="AG32" s="7">
        <f>'pivot times'!H32</f>
        <v>0</v>
      </c>
      <c r="AH32" s="7">
        <f>'pivot times'!I32</f>
        <v>0</v>
      </c>
      <c r="AI32" s="7">
        <f t="shared" si="6"/>
        <v>0</v>
      </c>
      <c r="AJ32" s="7">
        <f t="shared" si="7"/>
        <v>0</v>
      </c>
      <c r="AK32" s="7">
        <f>'pivot times'!J32</f>
        <v>0</v>
      </c>
      <c r="AL32" s="7">
        <f>'pivot times'!K32</f>
        <v>0</v>
      </c>
      <c r="AM32" s="7">
        <f t="shared" si="8"/>
        <v>0</v>
      </c>
      <c r="AN32" s="7">
        <f t="shared" si="9"/>
        <v>0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21:56" x14ac:dyDescent="0.25"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0</v>
      </c>
      <c r="Z33" s="7">
        <f>'pivot times'!E33</f>
        <v>0</v>
      </c>
      <c r="AA33" s="7">
        <f t="shared" si="2"/>
        <v>0</v>
      </c>
      <c r="AB33" s="7">
        <f t="shared" si="3"/>
        <v>0</v>
      </c>
      <c r="AC33" s="7">
        <f>'pivot times'!F33</f>
        <v>0</v>
      </c>
      <c r="AD33" s="7">
        <f>'pivot times'!G33</f>
        <v>0</v>
      </c>
      <c r="AE33" s="7">
        <f t="shared" si="4"/>
        <v>0</v>
      </c>
      <c r="AF33" s="7">
        <f t="shared" si="5"/>
        <v>0</v>
      </c>
      <c r="AG33" s="7">
        <f>'pivot times'!H33</f>
        <v>0</v>
      </c>
      <c r="AH33" s="7">
        <f>'pivot times'!I33</f>
        <v>0</v>
      </c>
      <c r="AI33" s="7">
        <f t="shared" si="6"/>
        <v>0</v>
      </c>
      <c r="AJ33" s="7">
        <f t="shared" si="7"/>
        <v>0</v>
      </c>
      <c r="AK33" s="7">
        <f>'pivot times'!J33</f>
        <v>0</v>
      </c>
      <c r="AL33" s="7">
        <f>'pivot times'!K33</f>
        <v>0</v>
      </c>
      <c r="AM33" s="7">
        <f t="shared" si="8"/>
        <v>0</v>
      </c>
      <c r="AN33" s="7">
        <f t="shared" si="9"/>
        <v>0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21:56" x14ac:dyDescent="0.25"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0</v>
      </c>
      <c r="Z34" s="7">
        <f>'pivot times'!E34</f>
        <v>0</v>
      </c>
      <c r="AA34" s="7">
        <f t="shared" si="2"/>
        <v>0</v>
      </c>
      <c r="AB34" s="7">
        <f t="shared" si="3"/>
        <v>0</v>
      </c>
      <c r="AC34" s="7">
        <f>'pivot times'!F34</f>
        <v>0</v>
      </c>
      <c r="AD34" s="7">
        <f>'pivot times'!G34</f>
        <v>0</v>
      </c>
      <c r="AE34" s="7">
        <f t="shared" si="4"/>
        <v>0</v>
      </c>
      <c r="AF34" s="7">
        <f t="shared" si="5"/>
        <v>0</v>
      </c>
      <c r="AG34" s="7">
        <f>'pivot times'!H34</f>
        <v>0</v>
      </c>
      <c r="AH34" s="7">
        <f>'pivot times'!I34</f>
        <v>0</v>
      </c>
      <c r="AI34" s="7">
        <f t="shared" si="6"/>
        <v>0</v>
      </c>
      <c r="AJ34" s="7">
        <f t="shared" si="7"/>
        <v>0</v>
      </c>
      <c r="AK34" s="7">
        <f>'pivot times'!J34</f>
        <v>0</v>
      </c>
      <c r="AL34" s="7">
        <f>'pivot times'!K34</f>
        <v>0</v>
      </c>
      <c r="AM34" s="7">
        <f t="shared" si="8"/>
        <v>0</v>
      </c>
      <c r="AN34" s="7">
        <f t="shared" si="9"/>
        <v>0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21:56" x14ac:dyDescent="0.25"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0</v>
      </c>
      <c r="Z35" s="7">
        <f>'pivot times'!E35</f>
        <v>0</v>
      </c>
      <c r="AA35" s="7">
        <f t="shared" si="2"/>
        <v>0</v>
      </c>
      <c r="AB35" s="7">
        <f t="shared" si="3"/>
        <v>0</v>
      </c>
      <c r="AC35" s="7">
        <f>'pivot times'!F35</f>
        <v>0</v>
      </c>
      <c r="AD35" s="7">
        <f>'pivot times'!G35</f>
        <v>0</v>
      </c>
      <c r="AE35" s="7">
        <f t="shared" si="4"/>
        <v>0</v>
      </c>
      <c r="AF35" s="7">
        <f t="shared" si="5"/>
        <v>0</v>
      </c>
      <c r="AG35" s="7">
        <f>'pivot times'!H35</f>
        <v>0</v>
      </c>
      <c r="AH35" s="7">
        <f>'pivot times'!I35</f>
        <v>0</v>
      </c>
      <c r="AI35" s="7">
        <f t="shared" si="6"/>
        <v>0</v>
      </c>
      <c r="AJ35" s="7">
        <f t="shared" si="7"/>
        <v>0</v>
      </c>
      <c r="AK35" s="7">
        <f>'pivot times'!J35</f>
        <v>0</v>
      </c>
      <c r="AL35" s="7">
        <f>'pivot times'!K35</f>
        <v>0</v>
      </c>
      <c r="AM35" s="7">
        <f t="shared" si="8"/>
        <v>0</v>
      </c>
      <c r="AN35" s="7">
        <f t="shared" si="9"/>
        <v>0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21:56" x14ac:dyDescent="0.25"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0</v>
      </c>
      <c r="Z36" s="7">
        <f>'pivot times'!E36</f>
        <v>0</v>
      </c>
      <c r="AA36" s="7">
        <f t="shared" si="2"/>
        <v>0</v>
      </c>
      <c r="AB36" s="7">
        <f t="shared" si="3"/>
        <v>0</v>
      </c>
      <c r="AC36" s="7">
        <f>'pivot times'!F36</f>
        <v>0</v>
      </c>
      <c r="AD36" s="7">
        <f>'pivot times'!G36</f>
        <v>0</v>
      </c>
      <c r="AE36" s="7">
        <f t="shared" si="4"/>
        <v>0</v>
      </c>
      <c r="AF36" s="7">
        <f t="shared" si="5"/>
        <v>0</v>
      </c>
      <c r="AG36" s="7">
        <f>'pivot times'!H36</f>
        <v>0</v>
      </c>
      <c r="AH36" s="7">
        <f>'pivot times'!I36</f>
        <v>0</v>
      </c>
      <c r="AI36" s="7">
        <f t="shared" si="6"/>
        <v>0</v>
      </c>
      <c r="AJ36" s="7">
        <f t="shared" si="7"/>
        <v>0</v>
      </c>
      <c r="AK36" s="7">
        <f>'pivot times'!J36</f>
        <v>0</v>
      </c>
      <c r="AL36" s="7">
        <f>'pivot times'!K36</f>
        <v>0</v>
      </c>
      <c r="AM36" s="7">
        <f t="shared" si="8"/>
        <v>0</v>
      </c>
      <c r="AN36" s="7">
        <f t="shared" si="9"/>
        <v>0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21:56" x14ac:dyDescent="0.25"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0</v>
      </c>
      <c r="Z37" s="7">
        <f>'pivot times'!E37</f>
        <v>0</v>
      </c>
      <c r="AA37" s="7">
        <f t="shared" si="2"/>
        <v>0</v>
      </c>
      <c r="AB37" s="7">
        <f t="shared" si="3"/>
        <v>0</v>
      </c>
      <c r="AC37" s="7">
        <f>'pivot times'!F37</f>
        <v>0</v>
      </c>
      <c r="AD37" s="7">
        <f>'pivot times'!G37</f>
        <v>0</v>
      </c>
      <c r="AE37" s="7">
        <f t="shared" si="4"/>
        <v>0</v>
      </c>
      <c r="AF37" s="7">
        <f t="shared" si="5"/>
        <v>0</v>
      </c>
      <c r="AG37" s="7">
        <f>'pivot times'!H37</f>
        <v>0</v>
      </c>
      <c r="AH37" s="7">
        <f>'pivot times'!I37</f>
        <v>0</v>
      </c>
      <c r="AI37" s="7">
        <f t="shared" si="6"/>
        <v>0</v>
      </c>
      <c r="AJ37" s="7">
        <f t="shared" si="7"/>
        <v>0</v>
      </c>
      <c r="AK37" s="7">
        <f>'pivot times'!J37</f>
        <v>0</v>
      </c>
      <c r="AL37" s="7">
        <f>'pivot times'!K37</f>
        <v>0</v>
      </c>
      <c r="AM37" s="7">
        <f t="shared" si="8"/>
        <v>0</v>
      </c>
      <c r="AN37" s="7">
        <f t="shared" si="9"/>
        <v>0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21:56" x14ac:dyDescent="0.25"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0</v>
      </c>
      <c r="Z38" s="7">
        <f>'pivot times'!E38</f>
        <v>0</v>
      </c>
      <c r="AA38" s="7">
        <f t="shared" si="2"/>
        <v>0</v>
      </c>
      <c r="AB38" s="7">
        <f t="shared" si="3"/>
        <v>0</v>
      </c>
      <c r="AC38" s="7">
        <f>'pivot times'!F38</f>
        <v>0</v>
      </c>
      <c r="AD38" s="7">
        <f>'pivot times'!G38</f>
        <v>0</v>
      </c>
      <c r="AE38" s="7">
        <f t="shared" si="4"/>
        <v>0</v>
      </c>
      <c r="AF38" s="7">
        <f t="shared" si="5"/>
        <v>0</v>
      </c>
      <c r="AG38" s="7">
        <f>'pivot times'!H38</f>
        <v>0</v>
      </c>
      <c r="AH38" s="7">
        <f>'pivot times'!I38</f>
        <v>0</v>
      </c>
      <c r="AI38" s="7">
        <f t="shared" si="6"/>
        <v>0</v>
      </c>
      <c r="AJ38" s="7">
        <f t="shared" si="7"/>
        <v>0</v>
      </c>
      <c r="AK38" s="7">
        <f>'pivot times'!J38</f>
        <v>0</v>
      </c>
      <c r="AL38" s="7">
        <f>'pivot times'!K38</f>
        <v>0</v>
      </c>
      <c r="AM38" s="7">
        <f t="shared" si="8"/>
        <v>0</v>
      </c>
      <c r="AN38" s="7">
        <f t="shared" si="9"/>
        <v>0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21:56" x14ac:dyDescent="0.25"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0</v>
      </c>
      <c r="Z39" s="7">
        <f>'pivot times'!E39</f>
        <v>0</v>
      </c>
      <c r="AA39" s="7">
        <f t="shared" si="2"/>
        <v>0</v>
      </c>
      <c r="AB39" s="7">
        <f t="shared" si="3"/>
        <v>0</v>
      </c>
      <c r="AC39" s="7">
        <f>'pivot times'!F39</f>
        <v>0</v>
      </c>
      <c r="AD39" s="7">
        <f>'pivot times'!G39</f>
        <v>0</v>
      </c>
      <c r="AE39" s="7">
        <f t="shared" si="4"/>
        <v>0</v>
      </c>
      <c r="AF39" s="7">
        <f t="shared" si="5"/>
        <v>0</v>
      </c>
      <c r="AG39" s="7">
        <f>'pivot times'!H39</f>
        <v>0</v>
      </c>
      <c r="AH39" s="7">
        <f>'pivot times'!I39</f>
        <v>0</v>
      </c>
      <c r="AI39" s="7">
        <f t="shared" si="6"/>
        <v>0</v>
      </c>
      <c r="AJ39" s="7">
        <f t="shared" si="7"/>
        <v>0</v>
      </c>
      <c r="AK39" s="7">
        <f>'pivot times'!J39</f>
        <v>0</v>
      </c>
      <c r="AL39" s="7">
        <f>'pivot times'!K39</f>
        <v>0</v>
      </c>
      <c r="AM39" s="7">
        <f t="shared" si="8"/>
        <v>0</v>
      </c>
      <c r="AN39" s="7">
        <f t="shared" si="9"/>
        <v>0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21:56" x14ac:dyDescent="0.25"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0</v>
      </c>
      <c r="Z40" s="7">
        <f>'pivot times'!E40</f>
        <v>0</v>
      </c>
      <c r="AA40" s="7">
        <f t="shared" si="2"/>
        <v>0</v>
      </c>
      <c r="AB40" s="7">
        <f t="shared" si="3"/>
        <v>0</v>
      </c>
      <c r="AC40" s="7">
        <f>'pivot times'!F40</f>
        <v>0</v>
      </c>
      <c r="AD40" s="7">
        <f>'pivot times'!G40</f>
        <v>0</v>
      </c>
      <c r="AE40" s="7">
        <f t="shared" si="4"/>
        <v>0</v>
      </c>
      <c r="AF40" s="7">
        <f t="shared" si="5"/>
        <v>0</v>
      </c>
      <c r="AG40" s="7">
        <f>'pivot times'!H40</f>
        <v>0</v>
      </c>
      <c r="AH40" s="7">
        <f>'pivot times'!I40</f>
        <v>0</v>
      </c>
      <c r="AI40" s="7">
        <f t="shared" si="6"/>
        <v>0</v>
      </c>
      <c r="AJ40" s="7">
        <f t="shared" si="7"/>
        <v>0</v>
      </c>
      <c r="AK40" s="7">
        <f>'pivot times'!J40</f>
        <v>0</v>
      </c>
      <c r="AL40" s="7">
        <f>'pivot times'!K40</f>
        <v>0</v>
      </c>
      <c r="AM40" s="7">
        <f t="shared" si="8"/>
        <v>0</v>
      </c>
      <c r="AN40" s="7">
        <f t="shared" si="9"/>
        <v>0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21:56" x14ac:dyDescent="0.25"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0</v>
      </c>
      <c r="Z41" s="7">
        <f>'pivot times'!E41</f>
        <v>0</v>
      </c>
      <c r="AA41" s="7">
        <f t="shared" si="2"/>
        <v>0</v>
      </c>
      <c r="AB41" s="7">
        <f t="shared" si="3"/>
        <v>0</v>
      </c>
      <c r="AC41" s="7">
        <f>'pivot times'!F41</f>
        <v>0</v>
      </c>
      <c r="AD41" s="7">
        <f>'pivot times'!G41</f>
        <v>0</v>
      </c>
      <c r="AE41" s="7">
        <f t="shared" si="4"/>
        <v>0</v>
      </c>
      <c r="AF41" s="7">
        <f t="shared" si="5"/>
        <v>0</v>
      </c>
      <c r="AG41" s="7">
        <f>'pivot times'!H41</f>
        <v>0</v>
      </c>
      <c r="AH41" s="7">
        <f>'pivot times'!I41</f>
        <v>0</v>
      </c>
      <c r="AI41" s="7">
        <f t="shared" si="6"/>
        <v>0</v>
      </c>
      <c r="AJ41" s="7">
        <f t="shared" si="7"/>
        <v>0</v>
      </c>
      <c r="AK41" s="7">
        <f>'pivot times'!J41</f>
        <v>0</v>
      </c>
      <c r="AL41" s="7">
        <f>'pivot times'!K41</f>
        <v>0</v>
      </c>
      <c r="AM41" s="7">
        <f t="shared" si="8"/>
        <v>0</v>
      </c>
      <c r="AN41" s="7">
        <f t="shared" si="9"/>
        <v>0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21:56" x14ac:dyDescent="0.25"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0</v>
      </c>
      <c r="Z42" s="7">
        <f>'pivot times'!E42</f>
        <v>0</v>
      </c>
      <c r="AA42" s="7">
        <f t="shared" si="2"/>
        <v>0</v>
      </c>
      <c r="AB42" s="7">
        <f t="shared" si="3"/>
        <v>0</v>
      </c>
      <c r="AC42" s="7">
        <f>'pivot times'!F42</f>
        <v>0</v>
      </c>
      <c r="AD42" s="7">
        <f>'pivot times'!G42</f>
        <v>0</v>
      </c>
      <c r="AE42" s="7">
        <f t="shared" si="4"/>
        <v>0</v>
      </c>
      <c r="AF42" s="7">
        <f t="shared" si="5"/>
        <v>0</v>
      </c>
      <c r="AG42" s="7">
        <f>'pivot times'!H42</f>
        <v>0</v>
      </c>
      <c r="AH42" s="7">
        <f>'pivot times'!I42</f>
        <v>0</v>
      </c>
      <c r="AI42" s="7">
        <f t="shared" si="6"/>
        <v>0</v>
      </c>
      <c r="AJ42" s="7">
        <f t="shared" si="7"/>
        <v>0</v>
      </c>
      <c r="AK42" s="7">
        <f>'pivot times'!J42</f>
        <v>0</v>
      </c>
      <c r="AL42" s="7">
        <f>'pivot times'!K42</f>
        <v>0</v>
      </c>
      <c r="AM42" s="7">
        <f t="shared" si="8"/>
        <v>0</v>
      </c>
      <c r="AN42" s="7">
        <f t="shared" si="9"/>
        <v>0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21:56" x14ac:dyDescent="0.25"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0</v>
      </c>
      <c r="Z43" s="7">
        <f>'pivot times'!E43</f>
        <v>0</v>
      </c>
      <c r="AA43" s="7">
        <f t="shared" si="2"/>
        <v>0</v>
      </c>
      <c r="AB43" s="7">
        <f t="shared" si="3"/>
        <v>0</v>
      </c>
      <c r="AC43" s="7">
        <f>'pivot times'!F43</f>
        <v>0</v>
      </c>
      <c r="AD43" s="7">
        <f>'pivot times'!G43</f>
        <v>0</v>
      </c>
      <c r="AE43" s="7">
        <f t="shared" si="4"/>
        <v>0</v>
      </c>
      <c r="AF43" s="7">
        <f t="shared" si="5"/>
        <v>0</v>
      </c>
      <c r="AG43" s="7">
        <f>'pivot times'!H43</f>
        <v>0</v>
      </c>
      <c r="AH43" s="7">
        <f>'pivot times'!I43</f>
        <v>0</v>
      </c>
      <c r="AI43" s="7">
        <f t="shared" si="6"/>
        <v>0</v>
      </c>
      <c r="AJ43" s="7">
        <f t="shared" si="7"/>
        <v>0</v>
      </c>
      <c r="AK43" s="7">
        <f>'pivot times'!J43</f>
        <v>0</v>
      </c>
      <c r="AL43" s="7">
        <f>'pivot times'!K43</f>
        <v>0</v>
      </c>
      <c r="AM43" s="7">
        <f t="shared" si="8"/>
        <v>0</v>
      </c>
      <c r="AN43" s="7">
        <f t="shared" si="9"/>
        <v>0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21:56" x14ac:dyDescent="0.25"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0</v>
      </c>
      <c r="Z44" s="7">
        <f>'pivot times'!E44</f>
        <v>0</v>
      </c>
      <c r="AA44" s="7">
        <f t="shared" si="2"/>
        <v>0</v>
      </c>
      <c r="AB44" s="7">
        <f t="shared" si="3"/>
        <v>0</v>
      </c>
      <c r="AC44" s="7">
        <f>'pivot times'!F44</f>
        <v>0</v>
      </c>
      <c r="AD44" s="7">
        <f>'pivot times'!G44</f>
        <v>0</v>
      </c>
      <c r="AE44" s="7">
        <f t="shared" si="4"/>
        <v>0</v>
      </c>
      <c r="AF44" s="7">
        <f t="shared" si="5"/>
        <v>0</v>
      </c>
      <c r="AG44" s="7">
        <f>'pivot times'!H44</f>
        <v>0</v>
      </c>
      <c r="AH44" s="7">
        <f>'pivot times'!I44</f>
        <v>0</v>
      </c>
      <c r="AI44" s="7">
        <f t="shared" si="6"/>
        <v>0</v>
      </c>
      <c r="AJ44" s="7">
        <f t="shared" si="7"/>
        <v>0</v>
      </c>
      <c r="AK44" s="7">
        <f>'pivot times'!J44</f>
        <v>0</v>
      </c>
      <c r="AL44" s="7">
        <f>'pivot times'!K44</f>
        <v>0</v>
      </c>
      <c r="AM44" s="7">
        <f t="shared" si="8"/>
        <v>0</v>
      </c>
      <c r="AN44" s="7">
        <f t="shared" si="9"/>
        <v>0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21:56" x14ac:dyDescent="0.25"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0</v>
      </c>
      <c r="Z45" s="7">
        <f>'pivot times'!E45</f>
        <v>0</v>
      </c>
      <c r="AA45" s="7">
        <f t="shared" si="2"/>
        <v>0</v>
      </c>
      <c r="AB45" s="7">
        <f t="shared" si="3"/>
        <v>0</v>
      </c>
      <c r="AC45" s="7">
        <f>'pivot times'!F45</f>
        <v>0</v>
      </c>
      <c r="AD45" s="7">
        <f>'pivot times'!G45</f>
        <v>0</v>
      </c>
      <c r="AE45" s="7">
        <f t="shared" si="4"/>
        <v>0</v>
      </c>
      <c r="AF45" s="7">
        <f t="shared" si="5"/>
        <v>0</v>
      </c>
      <c r="AG45" s="7">
        <f>'pivot times'!H45</f>
        <v>0</v>
      </c>
      <c r="AH45" s="7">
        <f>'pivot times'!I45</f>
        <v>0</v>
      </c>
      <c r="AI45" s="7">
        <f t="shared" si="6"/>
        <v>0</v>
      </c>
      <c r="AJ45" s="7">
        <f t="shared" si="7"/>
        <v>0</v>
      </c>
      <c r="AK45" s="7">
        <f>'pivot times'!J45</f>
        <v>0</v>
      </c>
      <c r="AL45" s="7">
        <f>'pivot times'!K45</f>
        <v>0</v>
      </c>
      <c r="AM45" s="7">
        <f t="shared" si="8"/>
        <v>0</v>
      </c>
      <c r="AN45" s="7">
        <f t="shared" si="9"/>
        <v>0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21:56" x14ac:dyDescent="0.25"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0</v>
      </c>
      <c r="Z46" s="7">
        <f>'pivot times'!E46</f>
        <v>0</v>
      </c>
      <c r="AA46" s="7">
        <f t="shared" si="2"/>
        <v>0</v>
      </c>
      <c r="AB46" s="7">
        <f t="shared" si="3"/>
        <v>0</v>
      </c>
      <c r="AC46" s="7">
        <f>'pivot times'!F46</f>
        <v>0</v>
      </c>
      <c r="AD46" s="7">
        <f>'pivot times'!G46</f>
        <v>0</v>
      </c>
      <c r="AE46" s="7">
        <f t="shared" si="4"/>
        <v>0</v>
      </c>
      <c r="AF46" s="7">
        <f t="shared" si="5"/>
        <v>0</v>
      </c>
      <c r="AG46" s="7">
        <f>'pivot times'!H46</f>
        <v>0</v>
      </c>
      <c r="AH46" s="7">
        <f>'pivot times'!I46</f>
        <v>0</v>
      </c>
      <c r="AI46" s="7">
        <f t="shared" si="6"/>
        <v>0</v>
      </c>
      <c r="AJ46" s="7">
        <f t="shared" si="7"/>
        <v>0</v>
      </c>
      <c r="AK46" s="7">
        <f>'pivot times'!J46</f>
        <v>0</v>
      </c>
      <c r="AL46" s="7">
        <f>'pivot times'!K46</f>
        <v>0</v>
      </c>
      <c r="AM46" s="7">
        <f t="shared" si="8"/>
        <v>0</v>
      </c>
      <c r="AN46" s="7">
        <f t="shared" si="9"/>
        <v>0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21:56" x14ac:dyDescent="0.25"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0</v>
      </c>
      <c r="Z47" s="7">
        <f>'pivot times'!E47</f>
        <v>0</v>
      </c>
      <c r="AA47" s="7">
        <f t="shared" si="2"/>
        <v>0</v>
      </c>
      <c r="AB47" s="7">
        <f t="shared" si="3"/>
        <v>0</v>
      </c>
      <c r="AC47" s="7">
        <f>'pivot times'!F47</f>
        <v>0</v>
      </c>
      <c r="AD47" s="7">
        <f>'pivot times'!G47</f>
        <v>0</v>
      </c>
      <c r="AE47" s="7">
        <f t="shared" si="4"/>
        <v>0</v>
      </c>
      <c r="AF47" s="7">
        <f t="shared" si="5"/>
        <v>0</v>
      </c>
      <c r="AG47" s="7">
        <f>'pivot times'!H47</f>
        <v>0</v>
      </c>
      <c r="AH47" s="7">
        <f>'pivot times'!I47</f>
        <v>0</v>
      </c>
      <c r="AI47" s="7">
        <f t="shared" si="6"/>
        <v>0</v>
      </c>
      <c r="AJ47" s="7">
        <f t="shared" si="7"/>
        <v>0</v>
      </c>
      <c r="AK47" s="7">
        <f>'pivot times'!J47</f>
        <v>0</v>
      </c>
      <c r="AL47" s="7">
        <f>'pivot times'!K47</f>
        <v>0</v>
      </c>
      <c r="AM47" s="7">
        <f t="shared" si="8"/>
        <v>0</v>
      </c>
      <c r="AN47" s="7">
        <f t="shared" si="9"/>
        <v>0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21:56" x14ac:dyDescent="0.25"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0</v>
      </c>
      <c r="Z48" s="7">
        <f>'pivot times'!E48</f>
        <v>0</v>
      </c>
      <c r="AA48" s="7">
        <f t="shared" si="2"/>
        <v>0</v>
      </c>
      <c r="AB48" s="7">
        <f t="shared" si="3"/>
        <v>0</v>
      </c>
      <c r="AC48" s="7">
        <f>'pivot times'!F48</f>
        <v>0</v>
      </c>
      <c r="AD48" s="7">
        <f>'pivot times'!G48</f>
        <v>0</v>
      </c>
      <c r="AE48" s="7">
        <f t="shared" si="4"/>
        <v>0</v>
      </c>
      <c r="AF48" s="7">
        <f t="shared" si="5"/>
        <v>0</v>
      </c>
      <c r="AG48" s="7">
        <f>'pivot times'!H48</f>
        <v>0</v>
      </c>
      <c r="AH48" s="7">
        <f>'pivot times'!I48</f>
        <v>0</v>
      </c>
      <c r="AI48" s="7">
        <f t="shared" si="6"/>
        <v>0</v>
      </c>
      <c r="AJ48" s="7">
        <f t="shared" si="7"/>
        <v>0</v>
      </c>
      <c r="AK48" s="7">
        <f>'pivot times'!J48</f>
        <v>0</v>
      </c>
      <c r="AL48" s="7">
        <f>'pivot times'!K48</f>
        <v>0</v>
      </c>
      <c r="AM48" s="7">
        <f t="shared" si="8"/>
        <v>0</v>
      </c>
      <c r="AN48" s="7">
        <f t="shared" si="9"/>
        <v>0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21:56" x14ac:dyDescent="0.25"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0</v>
      </c>
      <c r="Z49" s="7">
        <f>'pivot times'!E49</f>
        <v>0</v>
      </c>
      <c r="AA49" s="7">
        <f t="shared" si="2"/>
        <v>0</v>
      </c>
      <c r="AB49" s="7">
        <f t="shared" si="3"/>
        <v>0</v>
      </c>
      <c r="AC49" s="7">
        <f>'pivot times'!F49</f>
        <v>0</v>
      </c>
      <c r="AD49" s="7">
        <f>'pivot times'!G49</f>
        <v>0</v>
      </c>
      <c r="AE49" s="7">
        <f t="shared" si="4"/>
        <v>0</v>
      </c>
      <c r="AF49" s="7">
        <f t="shared" si="5"/>
        <v>0</v>
      </c>
      <c r="AG49" s="7">
        <f>'pivot times'!H49</f>
        <v>0</v>
      </c>
      <c r="AH49" s="7">
        <f>'pivot times'!I49</f>
        <v>0</v>
      </c>
      <c r="AI49" s="7">
        <f t="shared" si="6"/>
        <v>0</v>
      </c>
      <c r="AJ49" s="7">
        <f t="shared" si="7"/>
        <v>0</v>
      </c>
      <c r="AK49" s="7">
        <f>'pivot times'!J49</f>
        <v>0</v>
      </c>
      <c r="AL49" s="7">
        <f>'pivot times'!K49</f>
        <v>0</v>
      </c>
      <c r="AM49" s="7">
        <f t="shared" si="8"/>
        <v>0</v>
      </c>
      <c r="AN49" s="7">
        <f t="shared" si="9"/>
        <v>0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21:56" x14ac:dyDescent="0.25"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0</v>
      </c>
      <c r="Z50" s="7">
        <f>'pivot times'!E50</f>
        <v>0</v>
      </c>
      <c r="AA50" s="7">
        <f t="shared" si="2"/>
        <v>0</v>
      </c>
      <c r="AB50" s="7">
        <f t="shared" si="3"/>
        <v>0</v>
      </c>
      <c r="AC50" s="7">
        <f>'pivot times'!F50</f>
        <v>0</v>
      </c>
      <c r="AD50" s="7">
        <f>'pivot times'!G50</f>
        <v>0</v>
      </c>
      <c r="AE50" s="7">
        <f t="shared" si="4"/>
        <v>0</v>
      </c>
      <c r="AF50" s="7">
        <f t="shared" si="5"/>
        <v>0</v>
      </c>
      <c r="AG50" s="7">
        <f>'pivot times'!H50</f>
        <v>0</v>
      </c>
      <c r="AH50" s="7">
        <f>'pivot times'!I50</f>
        <v>0</v>
      </c>
      <c r="AI50" s="7">
        <f t="shared" si="6"/>
        <v>0</v>
      </c>
      <c r="AJ50" s="7">
        <f t="shared" si="7"/>
        <v>0</v>
      </c>
      <c r="AK50" s="7">
        <f>'pivot times'!J50</f>
        <v>0</v>
      </c>
      <c r="AL50" s="7">
        <f>'pivot times'!K50</f>
        <v>0</v>
      </c>
      <c r="AM50" s="7">
        <f t="shared" si="8"/>
        <v>0</v>
      </c>
      <c r="AN50" s="7">
        <f t="shared" si="9"/>
        <v>0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21:56" x14ac:dyDescent="0.25"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0</v>
      </c>
      <c r="Z51" s="7">
        <f>'pivot times'!E51</f>
        <v>0</v>
      </c>
      <c r="AA51" s="7">
        <f t="shared" si="2"/>
        <v>0</v>
      </c>
      <c r="AB51" s="7">
        <f t="shared" si="3"/>
        <v>0</v>
      </c>
      <c r="AC51" s="7">
        <f>'pivot times'!F51</f>
        <v>0</v>
      </c>
      <c r="AD51" s="7">
        <f>'pivot times'!G51</f>
        <v>0</v>
      </c>
      <c r="AE51" s="7">
        <f t="shared" si="4"/>
        <v>0</v>
      </c>
      <c r="AF51" s="7">
        <f t="shared" si="5"/>
        <v>0</v>
      </c>
      <c r="AG51" s="7">
        <f>'pivot times'!H51</f>
        <v>0</v>
      </c>
      <c r="AH51" s="7">
        <f>'pivot times'!I51</f>
        <v>0</v>
      </c>
      <c r="AI51" s="7">
        <f t="shared" si="6"/>
        <v>0</v>
      </c>
      <c r="AJ51" s="7">
        <f t="shared" si="7"/>
        <v>0</v>
      </c>
      <c r="AK51" s="7">
        <f>'pivot times'!J51</f>
        <v>0</v>
      </c>
      <c r="AL51" s="7">
        <f>'pivot times'!K51</f>
        <v>0</v>
      </c>
      <c r="AM51" s="7">
        <f t="shared" si="8"/>
        <v>0</v>
      </c>
      <c r="AN51" s="7">
        <f t="shared" si="9"/>
        <v>0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21:56" x14ac:dyDescent="0.25"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0</v>
      </c>
      <c r="Z52" s="7">
        <f>'pivot times'!E52</f>
        <v>0</v>
      </c>
      <c r="AA52" s="7">
        <f t="shared" si="2"/>
        <v>0</v>
      </c>
      <c r="AB52" s="7">
        <f t="shared" si="3"/>
        <v>0</v>
      </c>
      <c r="AC52" s="7">
        <f>'pivot times'!F52</f>
        <v>0</v>
      </c>
      <c r="AD52" s="7">
        <f>'pivot times'!G52</f>
        <v>0</v>
      </c>
      <c r="AE52" s="7">
        <f t="shared" si="4"/>
        <v>0</v>
      </c>
      <c r="AF52" s="7">
        <f t="shared" si="5"/>
        <v>0</v>
      </c>
      <c r="AG52" s="7">
        <f>'pivot times'!H52</f>
        <v>0</v>
      </c>
      <c r="AH52" s="7">
        <f>'pivot times'!I52</f>
        <v>0</v>
      </c>
      <c r="AI52" s="7">
        <f t="shared" si="6"/>
        <v>0</v>
      </c>
      <c r="AJ52" s="7">
        <f t="shared" si="7"/>
        <v>0</v>
      </c>
      <c r="AK52" s="7">
        <f>'pivot times'!J52</f>
        <v>0</v>
      </c>
      <c r="AL52" s="7">
        <f>'pivot times'!K52</f>
        <v>0</v>
      </c>
      <c r="AM52" s="7">
        <f t="shared" si="8"/>
        <v>0</v>
      </c>
      <c r="AN52" s="7">
        <f t="shared" si="9"/>
        <v>0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21:56" x14ac:dyDescent="0.25"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0</v>
      </c>
      <c r="Z53" s="7">
        <f>'pivot times'!E53</f>
        <v>0</v>
      </c>
      <c r="AA53" s="7">
        <f t="shared" si="2"/>
        <v>0</v>
      </c>
      <c r="AB53" s="7">
        <f t="shared" si="3"/>
        <v>0</v>
      </c>
      <c r="AC53" s="7">
        <f>'pivot times'!F53</f>
        <v>0</v>
      </c>
      <c r="AD53" s="7">
        <f>'pivot times'!G53</f>
        <v>0</v>
      </c>
      <c r="AE53" s="7">
        <f t="shared" si="4"/>
        <v>0</v>
      </c>
      <c r="AF53" s="7">
        <f t="shared" si="5"/>
        <v>0</v>
      </c>
      <c r="AG53" s="7">
        <f>'pivot times'!H53</f>
        <v>0</v>
      </c>
      <c r="AH53" s="7">
        <f>'pivot times'!I53</f>
        <v>0</v>
      </c>
      <c r="AI53" s="7">
        <f t="shared" si="6"/>
        <v>0</v>
      </c>
      <c r="AJ53" s="7">
        <f t="shared" si="7"/>
        <v>0</v>
      </c>
      <c r="AK53" s="7">
        <f>'pivot times'!J53</f>
        <v>0</v>
      </c>
      <c r="AL53" s="7">
        <f>'pivot times'!K53</f>
        <v>0</v>
      </c>
      <c r="AM53" s="7">
        <f t="shared" si="8"/>
        <v>0</v>
      </c>
      <c r="AN53" s="7">
        <f t="shared" si="9"/>
        <v>0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21:56" x14ac:dyDescent="0.25"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0</v>
      </c>
      <c r="Z54" s="7">
        <f>'pivot times'!E54</f>
        <v>0</v>
      </c>
      <c r="AA54" s="7">
        <f t="shared" si="2"/>
        <v>0</v>
      </c>
      <c r="AB54" s="7">
        <f t="shared" si="3"/>
        <v>0</v>
      </c>
      <c r="AC54" s="7">
        <f>'pivot times'!F54</f>
        <v>0</v>
      </c>
      <c r="AD54" s="7">
        <f>'pivot times'!G54</f>
        <v>0</v>
      </c>
      <c r="AE54" s="7">
        <f t="shared" si="4"/>
        <v>0</v>
      </c>
      <c r="AF54" s="7">
        <f t="shared" si="5"/>
        <v>0</v>
      </c>
      <c r="AG54" s="7">
        <f>'pivot times'!H54</f>
        <v>0</v>
      </c>
      <c r="AH54" s="7">
        <f>'pivot times'!I54</f>
        <v>0</v>
      </c>
      <c r="AI54" s="7">
        <f t="shared" si="6"/>
        <v>0</v>
      </c>
      <c r="AJ54" s="7">
        <f t="shared" si="7"/>
        <v>0</v>
      </c>
      <c r="AK54" s="7">
        <f>'pivot times'!J54</f>
        <v>0</v>
      </c>
      <c r="AL54" s="7">
        <f>'pivot times'!K54</f>
        <v>0</v>
      </c>
      <c r="AM54" s="7">
        <f t="shared" si="8"/>
        <v>0</v>
      </c>
      <c r="AN54" s="7">
        <f t="shared" si="9"/>
        <v>0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21:56" x14ac:dyDescent="0.25"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0</v>
      </c>
      <c r="Z55" s="7">
        <f>'pivot times'!E55</f>
        <v>0</v>
      </c>
      <c r="AA55" s="7">
        <f t="shared" si="2"/>
        <v>0</v>
      </c>
      <c r="AB55" s="7">
        <f t="shared" si="3"/>
        <v>0</v>
      </c>
      <c r="AC55" s="7">
        <f>'pivot times'!F55</f>
        <v>0</v>
      </c>
      <c r="AD55" s="7">
        <f>'pivot times'!G55</f>
        <v>0</v>
      </c>
      <c r="AE55" s="7">
        <f t="shared" si="4"/>
        <v>0</v>
      </c>
      <c r="AF55" s="7">
        <f t="shared" si="5"/>
        <v>0</v>
      </c>
      <c r="AG55" s="7">
        <f>'pivot times'!H55</f>
        <v>0</v>
      </c>
      <c r="AH55" s="7">
        <f>'pivot times'!I55</f>
        <v>0</v>
      </c>
      <c r="AI55" s="7">
        <f t="shared" si="6"/>
        <v>0</v>
      </c>
      <c r="AJ55" s="7">
        <f t="shared" si="7"/>
        <v>0</v>
      </c>
      <c r="AK55" s="7">
        <f>'pivot times'!J55</f>
        <v>0</v>
      </c>
      <c r="AL55" s="7">
        <f>'pivot times'!K55</f>
        <v>0</v>
      </c>
      <c r="AM55" s="7">
        <f t="shared" si="8"/>
        <v>0</v>
      </c>
      <c r="AN55" s="7">
        <f t="shared" si="9"/>
        <v>0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21:56" x14ac:dyDescent="0.25"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0</v>
      </c>
      <c r="Z56" s="7">
        <f>'pivot times'!E56</f>
        <v>0</v>
      </c>
      <c r="AA56" s="7">
        <f t="shared" si="2"/>
        <v>0</v>
      </c>
      <c r="AB56" s="7">
        <f t="shared" si="3"/>
        <v>0</v>
      </c>
      <c r="AC56" s="7">
        <f>'pivot times'!F56</f>
        <v>0</v>
      </c>
      <c r="AD56" s="7">
        <f>'pivot times'!G56</f>
        <v>0</v>
      </c>
      <c r="AE56" s="7">
        <f t="shared" si="4"/>
        <v>0</v>
      </c>
      <c r="AF56" s="7">
        <f t="shared" si="5"/>
        <v>0</v>
      </c>
      <c r="AG56" s="7">
        <f>'pivot times'!H56</f>
        <v>0</v>
      </c>
      <c r="AH56" s="7">
        <f>'pivot times'!I56</f>
        <v>0</v>
      </c>
      <c r="AI56" s="7">
        <f t="shared" si="6"/>
        <v>0</v>
      </c>
      <c r="AJ56" s="7">
        <f t="shared" si="7"/>
        <v>0</v>
      </c>
      <c r="AK56" s="7">
        <f>'pivot times'!J56</f>
        <v>0</v>
      </c>
      <c r="AL56" s="7">
        <f>'pivot times'!K56</f>
        <v>0</v>
      </c>
      <c r="AM56" s="7">
        <f t="shared" si="8"/>
        <v>0</v>
      </c>
      <c r="AN56" s="7">
        <f t="shared" si="9"/>
        <v>0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21:56" x14ac:dyDescent="0.25"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0</v>
      </c>
      <c r="Z57" s="7">
        <f>'pivot times'!E57</f>
        <v>0</v>
      </c>
      <c r="AA57" s="7">
        <f t="shared" si="2"/>
        <v>0</v>
      </c>
      <c r="AB57" s="7">
        <f t="shared" si="3"/>
        <v>0</v>
      </c>
      <c r="AC57" s="7">
        <f>'pivot times'!F57</f>
        <v>0</v>
      </c>
      <c r="AD57" s="7">
        <f>'pivot times'!G57</f>
        <v>0</v>
      </c>
      <c r="AE57" s="7">
        <f t="shared" si="4"/>
        <v>0</v>
      </c>
      <c r="AF57" s="7">
        <f t="shared" si="5"/>
        <v>0</v>
      </c>
      <c r="AG57" s="7">
        <f>'pivot times'!H57</f>
        <v>0</v>
      </c>
      <c r="AH57" s="7">
        <f>'pivot times'!I57</f>
        <v>0</v>
      </c>
      <c r="AI57" s="7">
        <f t="shared" si="6"/>
        <v>0</v>
      </c>
      <c r="AJ57" s="7">
        <f t="shared" si="7"/>
        <v>0</v>
      </c>
      <c r="AK57" s="7">
        <f>'pivot times'!J57</f>
        <v>0</v>
      </c>
      <c r="AL57" s="7">
        <f>'pivot times'!K57</f>
        <v>0</v>
      </c>
      <c r="AM57" s="7">
        <f t="shared" si="8"/>
        <v>0</v>
      </c>
      <c r="AN57" s="7">
        <f t="shared" si="9"/>
        <v>0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21:56" x14ac:dyDescent="0.25"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0</v>
      </c>
      <c r="Z58" s="7">
        <f>'pivot times'!E58</f>
        <v>0</v>
      </c>
      <c r="AA58" s="7">
        <f t="shared" si="2"/>
        <v>0</v>
      </c>
      <c r="AB58" s="7">
        <f t="shared" si="3"/>
        <v>0</v>
      </c>
      <c r="AC58" s="7">
        <f>'pivot times'!F58</f>
        <v>0</v>
      </c>
      <c r="AD58" s="7">
        <f>'pivot times'!G58</f>
        <v>0</v>
      </c>
      <c r="AE58" s="7">
        <f t="shared" si="4"/>
        <v>0</v>
      </c>
      <c r="AF58" s="7">
        <f t="shared" si="5"/>
        <v>0</v>
      </c>
      <c r="AG58" s="7">
        <f>'pivot times'!H58</f>
        <v>0</v>
      </c>
      <c r="AH58" s="7">
        <f>'pivot times'!I58</f>
        <v>0</v>
      </c>
      <c r="AI58" s="7">
        <f t="shared" si="6"/>
        <v>0</v>
      </c>
      <c r="AJ58" s="7">
        <f t="shared" si="7"/>
        <v>0</v>
      </c>
      <c r="AK58" s="7">
        <f>'pivot times'!J58</f>
        <v>0</v>
      </c>
      <c r="AL58" s="7">
        <f>'pivot times'!K58</f>
        <v>0</v>
      </c>
      <c r="AM58" s="7">
        <f t="shared" si="8"/>
        <v>0</v>
      </c>
      <c r="AN58" s="7">
        <f t="shared" si="9"/>
        <v>0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21:56" x14ac:dyDescent="0.25"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0</v>
      </c>
      <c r="Z59" s="7">
        <f>'pivot times'!E59</f>
        <v>0</v>
      </c>
      <c r="AA59" s="7">
        <f t="shared" si="2"/>
        <v>0</v>
      </c>
      <c r="AB59" s="7">
        <f t="shared" si="3"/>
        <v>0</v>
      </c>
      <c r="AC59" s="7">
        <f>'pivot times'!F59</f>
        <v>0</v>
      </c>
      <c r="AD59" s="7">
        <f>'pivot times'!G59</f>
        <v>0</v>
      </c>
      <c r="AE59" s="7">
        <f t="shared" si="4"/>
        <v>0</v>
      </c>
      <c r="AF59" s="7">
        <f t="shared" si="5"/>
        <v>0</v>
      </c>
      <c r="AG59" s="7">
        <f>'pivot times'!H59</f>
        <v>0</v>
      </c>
      <c r="AH59" s="7">
        <f>'pivot times'!I59</f>
        <v>0</v>
      </c>
      <c r="AI59" s="7">
        <f t="shared" si="6"/>
        <v>0</v>
      </c>
      <c r="AJ59" s="7">
        <f t="shared" si="7"/>
        <v>0</v>
      </c>
      <c r="AK59" s="7">
        <f>'pivot times'!J59</f>
        <v>0</v>
      </c>
      <c r="AL59" s="7">
        <f>'pivot times'!K59</f>
        <v>0</v>
      </c>
      <c r="AM59" s="7">
        <f t="shared" si="8"/>
        <v>0</v>
      </c>
      <c r="AN59" s="7">
        <f t="shared" si="9"/>
        <v>0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21:56" x14ac:dyDescent="0.25"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0</v>
      </c>
      <c r="Z60" s="7">
        <f>'pivot times'!E60</f>
        <v>0</v>
      </c>
      <c r="AA60" s="7">
        <f t="shared" si="2"/>
        <v>0</v>
      </c>
      <c r="AB60" s="7">
        <f t="shared" si="3"/>
        <v>0</v>
      </c>
      <c r="AC60" s="7">
        <f>'pivot times'!F60</f>
        <v>0</v>
      </c>
      <c r="AD60" s="7">
        <f>'pivot times'!G60</f>
        <v>0</v>
      </c>
      <c r="AE60" s="7">
        <f t="shared" si="4"/>
        <v>0</v>
      </c>
      <c r="AF60" s="7">
        <f t="shared" si="5"/>
        <v>0</v>
      </c>
      <c r="AG60" s="7">
        <f>'pivot times'!H60</f>
        <v>0</v>
      </c>
      <c r="AH60" s="7">
        <f>'pivot times'!I60</f>
        <v>0</v>
      </c>
      <c r="AI60" s="7">
        <f t="shared" si="6"/>
        <v>0</v>
      </c>
      <c r="AJ60" s="7">
        <f t="shared" si="7"/>
        <v>0</v>
      </c>
      <c r="AK60" s="7">
        <f>'pivot times'!J60</f>
        <v>0</v>
      </c>
      <c r="AL60" s="7">
        <f>'pivot times'!K60</f>
        <v>0</v>
      </c>
      <c r="AM60" s="7">
        <f t="shared" si="8"/>
        <v>0</v>
      </c>
      <c r="AN60" s="7">
        <f t="shared" si="9"/>
        <v>0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21:56" x14ac:dyDescent="0.25"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0</v>
      </c>
      <c r="Z61" s="7">
        <f>'pivot times'!E61</f>
        <v>0</v>
      </c>
      <c r="AA61" s="7">
        <f t="shared" si="2"/>
        <v>0</v>
      </c>
      <c r="AB61" s="7">
        <f t="shared" si="3"/>
        <v>0</v>
      </c>
      <c r="AC61" s="7">
        <f>'pivot times'!F61</f>
        <v>0</v>
      </c>
      <c r="AD61" s="7">
        <f>'pivot times'!G61</f>
        <v>0</v>
      </c>
      <c r="AE61" s="7">
        <f t="shared" si="4"/>
        <v>0</v>
      </c>
      <c r="AF61" s="7">
        <f t="shared" si="5"/>
        <v>0</v>
      </c>
      <c r="AG61" s="7">
        <f>'pivot times'!H61</f>
        <v>0</v>
      </c>
      <c r="AH61" s="7">
        <f>'pivot times'!I61</f>
        <v>0</v>
      </c>
      <c r="AI61" s="7">
        <f t="shared" si="6"/>
        <v>0</v>
      </c>
      <c r="AJ61" s="7">
        <f t="shared" si="7"/>
        <v>0</v>
      </c>
      <c r="AK61" s="7">
        <f>'pivot times'!J61</f>
        <v>0</v>
      </c>
      <c r="AL61" s="7">
        <f>'pivot times'!K61</f>
        <v>0</v>
      </c>
      <c r="AM61" s="7">
        <f t="shared" si="8"/>
        <v>0</v>
      </c>
      <c r="AN61" s="7">
        <f t="shared" si="9"/>
        <v>0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21:56" x14ac:dyDescent="0.25"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0</v>
      </c>
      <c r="Z62" s="7">
        <f>'pivot times'!E62</f>
        <v>0</v>
      </c>
      <c r="AA62" s="7">
        <f t="shared" si="2"/>
        <v>0</v>
      </c>
      <c r="AB62" s="7">
        <f t="shared" si="3"/>
        <v>0</v>
      </c>
      <c r="AC62" s="7">
        <f>'pivot times'!F62</f>
        <v>0</v>
      </c>
      <c r="AD62" s="7">
        <f>'pivot times'!G62</f>
        <v>0</v>
      </c>
      <c r="AE62" s="7">
        <f t="shared" si="4"/>
        <v>0</v>
      </c>
      <c r="AF62" s="7">
        <f t="shared" si="5"/>
        <v>0</v>
      </c>
      <c r="AG62" s="7">
        <f>'pivot times'!H62</f>
        <v>0</v>
      </c>
      <c r="AH62" s="7">
        <f>'pivot times'!I62</f>
        <v>0</v>
      </c>
      <c r="AI62" s="7">
        <f t="shared" si="6"/>
        <v>0</v>
      </c>
      <c r="AJ62" s="7">
        <f t="shared" si="7"/>
        <v>0</v>
      </c>
      <c r="AK62" s="7">
        <f>'pivot times'!J62</f>
        <v>0</v>
      </c>
      <c r="AL62" s="7">
        <f>'pivot times'!K62</f>
        <v>0</v>
      </c>
      <c r="AM62" s="7">
        <f t="shared" si="8"/>
        <v>0</v>
      </c>
      <c r="AN62" s="7">
        <f t="shared" si="9"/>
        <v>0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21:56" x14ac:dyDescent="0.25"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0</v>
      </c>
      <c r="Z63" s="7">
        <f>'pivot times'!E63</f>
        <v>0</v>
      </c>
      <c r="AA63" s="7">
        <f t="shared" si="2"/>
        <v>0</v>
      </c>
      <c r="AB63" s="7">
        <f t="shared" si="3"/>
        <v>0</v>
      </c>
      <c r="AC63" s="7">
        <f>'pivot times'!F63</f>
        <v>0</v>
      </c>
      <c r="AD63" s="7">
        <f>'pivot times'!G63</f>
        <v>0</v>
      </c>
      <c r="AE63" s="7">
        <f t="shared" si="4"/>
        <v>0</v>
      </c>
      <c r="AF63" s="7">
        <f t="shared" si="5"/>
        <v>0</v>
      </c>
      <c r="AG63" s="7">
        <f>'pivot times'!H63</f>
        <v>0</v>
      </c>
      <c r="AH63" s="7">
        <f>'pivot times'!I63</f>
        <v>0</v>
      </c>
      <c r="AI63" s="7">
        <f t="shared" si="6"/>
        <v>0</v>
      </c>
      <c r="AJ63" s="7">
        <f t="shared" si="7"/>
        <v>0</v>
      </c>
      <c r="AK63" s="7">
        <f>'pivot times'!J63</f>
        <v>0</v>
      </c>
      <c r="AL63" s="7">
        <f>'pivot times'!K63</f>
        <v>0</v>
      </c>
      <c r="AM63" s="7">
        <f t="shared" si="8"/>
        <v>0</v>
      </c>
      <c r="AN63" s="7">
        <f t="shared" si="9"/>
        <v>0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21:56" x14ac:dyDescent="0.25"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0</v>
      </c>
      <c r="Z64" s="7">
        <f>'pivot times'!E64</f>
        <v>0</v>
      </c>
      <c r="AA64" s="7">
        <f t="shared" si="2"/>
        <v>0</v>
      </c>
      <c r="AB64" s="7">
        <f t="shared" si="3"/>
        <v>0</v>
      </c>
      <c r="AC64" s="7">
        <f>'pivot times'!F64</f>
        <v>0</v>
      </c>
      <c r="AD64" s="7">
        <f>'pivot times'!G64</f>
        <v>0</v>
      </c>
      <c r="AE64" s="7">
        <f t="shared" si="4"/>
        <v>0</v>
      </c>
      <c r="AF64" s="7">
        <f t="shared" si="5"/>
        <v>0</v>
      </c>
      <c r="AG64" s="7">
        <f>'pivot times'!H64</f>
        <v>0</v>
      </c>
      <c r="AH64" s="7">
        <f>'pivot times'!I64</f>
        <v>0</v>
      </c>
      <c r="AI64" s="7">
        <f t="shared" si="6"/>
        <v>0</v>
      </c>
      <c r="AJ64" s="7">
        <f t="shared" si="7"/>
        <v>0</v>
      </c>
      <c r="AK64" s="7">
        <f>'pivot times'!J64</f>
        <v>0</v>
      </c>
      <c r="AL64" s="7">
        <f>'pivot times'!K64</f>
        <v>0</v>
      </c>
      <c r="AM64" s="7">
        <f t="shared" si="8"/>
        <v>0</v>
      </c>
      <c r="AN64" s="7">
        <f t="shared" si="9"/>
        <v>0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20:56" x14ac:dyDescent="0.25"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0</v>
      </c>
      <c r="Z65" s="7">
        <f>'pivot times'!E65</f>
        <v>0</v>
      </c>
      <c r="AA65" s="7">
        <f t="shared" si="2"/>
        <v>0</v>
      </c>
      <c r="AB65" s="7">
        <f t="shared" si="3"/>
        <v>0</v>
      </c>
      <c r="AC65" s="7">
        <f>'pivot times'!F65</f>
        <v>0</v>
      </c>
      <c r="AD65" s="7">
        <f>'pivot times'!G65</f>
        <v>0</v>
      </c>
      <c r="AE65" s="7">
        <f t="shared" si="4"/>
        <v>0</v>
      </c>
      <c r="AF65" s="7">
        <f t="shared" si="5"/>
        <v>0</v>
      </c>
      <c r="AG65" s="7">
        <f>'pivot times'!H65</f>
        <v>0</v>
      </c>
      <c r="AH65" s="7">
        <f>'pivot times'!I65</f>
        <v>0</v>
      </c>
      <c r="AI65" s="7">
        <f t="shared" si="6"/>
        <v>0</v>
      </c>
      <c r="AJ65" s="7">
        <f t="shared" si="7"/>
        <v>0</v>
      </c>
      <c r="AK65" s="7">
        <f>'pivot times'!J65</f>
        <v>0</v>
      </c>
      <c r="AL65" s="7">
        <f>'pivot times'!K65</f>
        <v>0</v>
      </c>
      <c r="AM65" s="7">
        <f t="shared" si="8"/>
        <v>0</v>
      </c>
      <c r="AN65" s="7">
        <f t="shared" si="9"/>
        <v>0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20:56" x14ac:dyDescent="0.25"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0</v>
      </c>
      <c r="Z66" s="7">
        <f>'pivot times'!E66</f>
        <v>0</v>
      </c>
      <c r="AA66" s="7">
        <f t="shared" si="2"/>
        <v>0</v>
      </c>
      <c r="AB66" s="7">
        <f t="shared" si="3"/>
        <v>0</v>
      </c>
      <c r="AC66" s="7">
        <f>'pivot times'!F66</f>
        <v>0</v>
      </c>
      <c r="AD66" s="7">
        <f>'pivot times'!G66</f>
        <v>0</v>
      </c>
      <c r="AE66" s="7">
        <f t="shared" si="4"/>
        <v>0</v>
      </c>
      <c r="AF66" s="7">
        <f t="shared" si="5"/>
        <v>0</v>
      </c>
      <c r="AG66" s="7">
        <f>'pivot times'!H66</f>
        <v>0</v>
      </c>
      <c r="AH66" s="7">
        <f>'pivot times'!I66</f>
        <v>0</v>
      </c>
      <c r="AI66" s="7">
        <f t="shared" si="6"/>
        <v>0</v>
      </c>
      <c r="AJ66" s="7">
        <f t="shared" si="7"/>
        <v>0</v>
      </c>
      <c r="AK66" s="7">
        <f>'pivot times'!J66</f>
        <v>0</v>
      </c>
      <c r="AL66" s="7">
        <f>'pivot times'!K66</f>
        <v>0</v>
      </c>
      <c r="AM66" s="7">
        <f t="shared" si="8"/>
        <v>0</v>
      </c>
      <c r="AN66" s="7">
        <f t="shared" si="9"/>
        <v>0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20:56" x14ac:dyDescent="0.25"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0</v>
      </c>
      <c r="Z67" s="7">
        <f>'pivot times'!E67</f>
        <v>0</v>
      </c>
      <c r="AA67" s="7">
        <f t="shared" si="2"/>
        <v>0</v>
      </c>
      <c r="AB67" s="7">
        <f t="shared" si="3"/>
        <v>0</v>
      </c>
      <c r="AC67" s="7">
        <f>'pivot times'!F67</f>
        <v>0</v>
      </c>
      <c r="AD67" s="7">
        <f>'pivot times'!G67</f>
        <v>0</v>
      </c>
      <c r="AE67" s="7">
        <f t="shared" si="4"/>
        <v>0</v>
      </c>
      <c r="AF67" s="7">
        <f t="shared" si="5"/>
        <v>0</v>
      </c>
      <c r="AG67" s="7">
        <f>'pivot times'!H67</f>
        <v>0</v>
      </c>
      <c r="AH67" s="7">
        <f>'pivot times'!I67</f>
        <v>0</v>
      </c>
      <c r="AI67" s="7">
        <f t="shared" si="6"/>
        <v>0</v>
      </c>
      <c r="AJ67" s="7">
        <f t="shared" si="7"/>
        <v>0</v>
      </c>
      <c r="AK67" s="7">
        <f>'pivot times'!J67</f>
        <v>0</v>
      </c>
      <c r="AL67" s="7">
        <f>'pivot times'!K67</f>
        <v>0</v>
      </c>
      <c r="AM67" s="7">
        <f t="shared" si="8"/>
        <v>0</v>
      </c>
      <c r="AN67" s="7">
        <f t="shared" si="9"/>
        <v>0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20:56" x14ac:dyDescent="0.25"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0</v>
      </c>
      <c r="Z68" s="7">
        <f>'pivot times'!E68</f>
        <v>0</v>
      </c>
      <c r="AA68" s="7">
        <f t="shared" si="2"/>
        <v>0</v>
      </c>
      <c r="AB68" s="7">
        <f t="shared" si="3"/>
        <v>0</v>
      </c>
      <c r="AC68" s="7">
        <f>'pivot times'!F68</f>
        <v>0</v>
      </c>
      <c r="AD68" s="7">
        <f>'pivot times'!G68</f>
        <v>0</v>
      </c>
      <c r="AE68" s="7">
        <f t="shared" si="4"/>
        <v>0</v>
      </c>
      <c r="AF68" s="7">
        <f t="shared" si="5"/>
        <v>0</v>
      </c>
      <c r="AG68" s="7">
        <f>'pivot times'!H68</f>
        <v>0</v>
      </c>
      <c r="AH68" s="7">
        <f>'pivot times'!I68</f>
        <v>0</v>
      </c>
      <c r="AI68" s="7">
        <f t="shared" si="6"/>
        <v>0</v>
      </c>
      <c r="AJ68" s="7">
        <f t="shared" si="7"/>
        <v>0</v>
      </c>
      <c r="AK68" s="7">
        <f>'pivot times'!J68</f>
        <v>0</v>
      </c>
      <c r="AL68" s="7">
        <f>'pivot times'!K68</f>
        <v>0</v>
      </c>
      <c r="AM68" s="7">
        <f t="shared" si="8"/>
        <v>0</v>
      </c>
      <c r="AN68" s="7">
        <f t="shared" si="9"/>
        <v>0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20:56" x14ac:dyDescent="0.25"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0</v>
      </c>
      <c r="Z69" s="7">
        <f>'pivot times'!E69</f>
        <v>0</v>
      </c>
      <c r="AA69" s="7">
        <f t="shared" si="2"/>
        <v>0</v>
      </c>
      <c r="AB69" s="7">
        <f t="shared" si="3"/>
        <v>0</v>
      </c>
      <c r="AC69" s="7">
        <f>'pivot times'!F69</f>
        <v>0</v>
      </c>
      <c r="AD69" s="7">
        <f>'pivot times'!G69</f>
        <v>0</v>
      </c>
      <c r="AE69" s="7">
        <f t="shared" si="4"/>
        <v>0</v>
      </c>
      <c r="AF69" s="7">
        <f t="shared" si="5"/>
        <v>0</v>
      </c>
      <c r="AG69" s="7">
        <f>'pivot times'!H69</f>
        <v>0</v>
      </c>
      <c r="AH69" s="7">
        <f>'pivot times'!I69</f>
        <v>0</v>
      </c>
      <c r="AI69" s="7">
        <f t="shared" si="6"/>
        <v>0</v>
      </c>
      <c r="AJ69" s="7">
        <f t="shared" si="7"/>
        <v>0</v>
      </c>
      <c r="AK69" s="7">
        <f>'pivot times'!J69</f>
        <v>0</v>
      </c>
      <c r="AL69" s="7">
        <f>'pivot times'!K69</f>
        <v>0</v>
      </c>
      <c r="AM69" s="7">
        <f t="shared" si="8"/>
        <v>0</v>
      </c>
      <c r="AN69" s="7">
        <f t="shared" si="9"/>
        <v>0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20:56" x14ac:dyDescent="0.25"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0</v>
      </c>
      <c r="Z70" s="7">
        <f>'pivot times'!E70</f>
        <v>0</v>
      </c>
      <c r="AA70" s="7">
        <f t="shared" si="2"/>
        <v>0</v>
      </c>
      <c r="AB70" s="7">
        <f t="shared" si="3"/>
        <v>0</v>
      </c>
      <c r="AC70" s="7">
        <f>'pivot times'!F70</f>
        <v>0</v>
      </c>
      <c r="AD70" s="7">
        <f>'pivot times'!G70</f>
        <v>0</v>
      </c>
      <c r="AE70" s="7">
        <f t="shared" si="4"/>
        <v>0</v>
      </c>
      <c r="AF70" s="7">
        <f t="shared" si="5"/>
        <v>0</v>
      </c>
      <c r="AG70" s="7">
        <f>'pivot times'!H70</f>
        <v>0</v>
      </c>
      <c r="AH70" s="7">
        <f>'pivot times'!I70</f>
        <v>0</v>
      </c>
      <c r="AI70" s="7">
        <f t="shared" si="6"/>
        <v>0</v>
      </c>
      <c r="AJ70" s="7">
        <f t="shared" si="7"/>
        <v>0</v>
      </c>
      <c r="AK70" s="7">
        <f>'pivot times'!J70</f>
        <v>0</v>
      </c>
      <c r="AL70" s="7">
        <f>'pivot times'!K70</f>
        <v>0</v>
      </c>
      <c r="AM70" s="7">
        <f t="shared" si="8"/>
        <v>0</v>
      </c>
      <c r="AN70" s="7">
        <f t="shared" si="9"/>
        <v>0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20:56" x14ac:dyDescent="0.25"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0</v>
      </c>
      <c r="Z71" s="7">
        <f>'pivot times'!E71</f>
        <v>0</v>
      </c>
      <c r="AA71" s="7">
        <f t="shared" si="2"/>
        <v>0</v>
      </c>
      <c r="AB71" s="7">
        <f t="shared" si="3"/>
        <v>0</v>
      </c>
      <c r="AC71" s="7">
        <f>'pivot times'!F71</f>
        <v>0</v>
      </c>
      <c r="AD71" s="7">
        <f>'pivot times'!G71</f>
        <v>0</v>
      </c>
      <c r="AE71" s="7">
        <f t="shared" si="4"/>
        <v>0</v>
      </c>
      <c r="AF71" s="7">
        <f t="shared" si="5"/>
        <v>0</v>
      </c>
      <c r="AG71" s="7">
        <f>'pivot times'!H71</f>
        <v>0</v>
      </c>
      <c r="AH71" s="7">
        <f>'pivot times'!I71</f>
        <v>0</v>
      </c>
      <c r="AI71" s="7">
        <f t="shared" si="6"/>
        <v>0</v>
      </c>
      <c r="AJ71" s="7">
        <f t="shared" si="7"/>
        <v>0</v>
      </c>
      <c r="AK71" s="7">
        <f>'pivot times'!J71</f>
        <v>0</v>
      </c>
      <c r="AL71" s="7">
        <f>'pivot times'!K71</f>
        <v>0</v>
      </c>
      <c r="AM71" s="7">
        <f t="shared" si="8"/>
        <v>0</v>
      </c>
      <c r="AN71" s="7">
        <f t="shared" si="9"/>
        <v>0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20:56" x14ac:dyDescent="0.25"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20:56" x14ac:dyDescent="0.25">
      <c r="U73" t="s">
        <v>25</v>
      </c>
      <c r="V73" t="s">
        <v>26</v>
      </c>
      <c r="W73" s="7" t="s">
        <v>27</v>
      </c>
      <c r="X73" s="7" t="s">
        <v>28</v>
      </c>
    </row>
    <row r="74" spans="20:56" x14ac:dyDescent="0.25">
      <c r="T74" s="6">
        <v>0</v>
      </c>
      <c r="U74">
        <v>1</v>
      </c>
      <c r="V74" t="str">
        <f t="shared" ref="V74:V105" si="18">"e0 10000 100 1 1 " &amp; U74</f>
        <v>e0 10000 100 1 1 1</v>
      </c>
      <c r="W74" s="7">
        <f>'pivot times'!B8</f>
        <v>333.21365716666668</v>
      </c>
      <c r="X74" s="7">
        <f>'pivot times'!C8</f>
        <v>0.40287790079052371</v>
      </c>
      <c r="Y74" s="7">
        <v>0</v>
      </c>
    </row>
    <row r="75" spans="20:56" x14ac:dyDescent="0.25">
      <c r="U75">
        <v>2</v>
      </c>
      <c r="V75" t="str">
        <f t="shared" si="18"/>
        <v>e0 10000 100 1 1 2</v>
      </c>
      <c r="W75" s="7">
        <f>'pivot times'!B9</f>
        <v>167.32464207142857</v>
      </c>
      <c r="X75" s="7">
        <f>'pivot times'!C9</f>
        <v>0.17952779910575925</v>
      </c>
    </row>
    <row r="76" spans="20:56" x14ac:dyDescent="0.25">
      <c r="U76">
        <v>3</v>
      </c>
      <c r="V76" t="str">
        <f t="shared" si="18"/>
        <v>e0 10000 100 1 1 3</v>
      </c>
      <c r="W76" s="7">
        <f>'pivot times'!B10</f>
        <v>112.02143721428571</v>
      </c>
      <c r="X76" s="7">
        <f>'pivot times'!C10</f>
        <v>0.12006552223419521</v>
      </c>
    </row>
    <row r="77" spans="20:56" x14ac:dyDescent="0.25">
      <c r="U77">
        <v>4</v>
      </c>
      <c r="V77" t="str">
        <f t="shared" si="18"/>
        <v>e0 10000 100 1 1 4</v>
      </c>
      <c r="W77" s="7">
        <f>'pivot times'!B11</f>
        <v>84.464313499999989</v>
      </c>
      <c r="X77" s="7">
        <f>'pivot times'!C11</f>
        <v>0.2296978362361361</v>
      </c>
    </row>
    <row r="78" spans="20:56" x14ac:dyDescent="0.25">
      <c r="U78">
        <v>5</v>
      </c>
      <c r="V78" t="str">
        <f t="shared" si="18"/>
        <v>e0 10000 100 1 1 5</v>
      </c>
      <c r="W78" s="7">
        <f>'pivot times'!B12</f>
        <v>67.843857999999983</v>
      </c>
      <c r="X78" s="7">
        <f>'pivot times'!C12</f>
        <v>0.23382331815002949</v>
      </c>
    </row>
    <row r="79" spans="20:56" x14ac:dyDescent="0.25">
      <c r="U79">
        <v>6</v>
      </c>
      <c r="V79" t="str">
        <f t="shared" si="18"/>
        <v>e0 10000 100 1 1 6</v>
      </c>
      <c r="W79" s="7">
        <f>'pivot times'!B13</f>
        <v>56.865598285714292</v>
      </c>
      <c r="X79" s="7">
        <f>'pivot times'!C13</f>
        <v>0.28913761916020203</v>
      </c>
    </row>
    <row r="80" spans="20:56" x14ac:dyDescent="0.25">
      <c r="U80">
        <v>7</v>
      </c>
      <c r="V80" t="str">
        <f t="shared" si="18"/>
        <v>e0 10000 100 1 1 7</v>
      </c>
      <c r="W80" s="7">
        <f>'pivot times'!B14</f>
        <v>48.915039714285697</v>
      </c>
      <c r="X80" s="7">
        <f>'pivot times'!C14</f>
        <v>0.14276523296717294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43.077172785714289</v>
      </c>
      <c r="X81" s="7">
        <f>'pivot times'!C15</f>
        <v>0.33220753213592075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38.426665428571425</v>
      </c>
      <c r="X82" s="7">
        <f>'pivot times'!C16</f>
        <v>0.25284877366894626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34.51415335714286</v>
      </c>
      <c r="X83" s="7">
        <f>'pivot times'!C17</f>
        <v>0.1209552508216047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31.419008571428574</v>
      </c>
      <c r="X84" s="7">
        <f>'pivot times'!C18</f>
        <v>2.1718401129679602E-2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29.240620714285715</v>
      </c>
      <c r="X85" s="7">
        <f>'pivot times'!C19</f>
        <v>0.19476312127492421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0</v>
      </c>
      <c r="X86" s="7">
        <f>'pivot times'!C20</f>
        <v>0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0</v>
      </c>
      <c r="X87" s="7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0</v>
      </c>
      <c r="X88" s="7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0</v>
      </c>
      <c r="X89" s="7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0</v>
      </c>
      <c r="X90" s="7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0</v>
      </c>
      <c r="X91" s="7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0</v>
      </c>
      <c r="X92" s="7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0</v>
      </c>
      <c r="X93" s="7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0</v>
      </c>
      <c r="X94" s="7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0</v>
      </c>
      <c r="X95" s="7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0</v>
      </c>
      <c r="X96" s="7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0</v>
      </c>
      <c r="X97" s="7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0</v>
      </c>
      <c r="X98" s="7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0</v>
      </c>
      <c r="X99" s="7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0</v>
      </c>
      <c r="X100" s="7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0</v>
      </c>
      <c r="X101" s="7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0</v>
      </c>
      <c r="X102" s="7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0</v>
      </c>
      <c r="X103" s="7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0</v>
      </c>
      <c r="X104" s="7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0</v>
      </c>
      <c r="X105" s="7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7">
        <f>'pivot times'!B40</f>
        <v>0</v>
      </c>
      <c r="X106" s="7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7">
        <f>'pivot times'!B41</f>
        <v>0</v>
      </c>
      <c r="X107" s="7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7">
        <f>'pivot times'!B42</f>
        <v>0</v>
      </c>
      <c r="X108" s="7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7">
        <f>'pivot times'!B43</f>
        <v>0</v>
      </c>
      <c r="X109" s="7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7">
        <f>'pivot times'!B44</f>
        <v>0</v>
      </c>
      <c r="X110" s="7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7">
        <f>'pivot times'!B45</f>
        <v>0</v>
      </c>
      <c r="X111" s="7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7">
        <f>'pivot times'!B46</f>
        <v>0</v>
      </c>
      <c r="X112" s="7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7">
        <f>'pivot times'!B47</f>
        <v>0</v>
      </c>
      <c r="X113" s="7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7">
        <f>'pivot times'!B48</f>
        <v>0</v>
      </c>
      <c r="X114" s="7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7">
        <f>'pivot times'!B49</f>
        <v>0</v>
      </c>
      <c r="X115" s="7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7">
        <f>'pivot times'!B50</f>
        <v>0</v>
      </c>
      <c r="X116" s="7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7">
        <f>'pivot times'!B51</f>
        <v>0</v>
      </c>
      <c r="X117" s="7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7">
        <f>'pivot times'!B52</f>
        <v>0</v>
      </c>
      <c r="X118" s="7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7">
        <f>'pivot times'!B53</f>
        <v>0</v>
      </c>
      <c r="X119" s="7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7">
        <f>'pivot times'!B54</f>
        <v>0</v>
      </c>
      <c r="X120" s="7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7">
        <f>'pivot times'!B55</f>
        <v>0</v>
      </c>
      <c r="X121" s="7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7">
        <f>'pivot times'!B56</f>
        <v>0</v>
      </c>
      <c r="X122" s="7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7">
        <f>'pivot times'!B57</f>
        <v>0</v>
      </c>
      <c r="X123" s="7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7">
        <f>'pivot times'!B58</f>
        <v>0</v>
      </c>
      <c r="X124" s="7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7">
        <f>'pivot times'!B59</f>
        <v>0</v>
      </c>
      <c r="X125" s="7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7">
        <f>'pivot times'!B60</f>
        <v>0</v>
      </c>
      <c r="X126" s="7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7">
        <f>'pivot times'!B61</f>
        <v>0</v>
      </c>
      <c r="X127" s="7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7">
        <f>'pivot times'!B62</f>
        <v>0</v>
      </c>
      <c r="X128" s="7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7">
        <f>'pivot times'!B63</f>
        <v>0</v>
      </c>
      <c r="X129" s="7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7">
        <f>'pivot times'!B64</f>
        <v>0</v>
      </c>
      <c r="X130" s="7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7">
        <f>'pivot times'!B65</f>
        <v>0</v>
      </c>
      <c r="X131" s="7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7">
        <f>'pivot times'!B66</f>
        <v>0</v>
      </c>
      <c r="X132" s="7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7">
        <f>'pivot times'!B67</f>
        <v>0</v>
      </c>
      <c r="X133" s="7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7">
        <f>'pivot times'!B68</f>
        <v>0</v>
      </c>
      <c r="X134" s="7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7">
        <f>'pivot times'!B69</f>
        <v>0</v>
      </c>
      <c r="X135" s="7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7">
        <f>'pivot times'!B70</f>
        <v>0</v>
      </c>
      <c r="X136" s="7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7">
        <f>'pivot times'!B71</f>
        <v>0</v>
      </c>
      <c r="X137" s="7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748.46098499999982</v>
      </c>
      <c r="X138" s="7">
        <f>'pivot times'!E8</f>
        <v>0.28717020115634734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7">
        <f>'pivot times'!D9</f>
        <v>374.90564366666666</v>
      </c>
      <c r="X139" s="7">
        <f>'pivot times'!E9</f>
        <v>0.14178751632771339</v>
      </c>
    </row>
    <row r="140" spans="20:24" x14ac:dyDescent="0.25">
      <c r="U140">
        <v>3</v>
      </c>
      <c r="V140" t="str">
        <f t="shared" si="20"/>
        <v>e0 10000 100 100000 1 3</v>
      </c>
      <c r="W140" s="7">
        <f>'pivot times'!D10</f>
        <v>250.49251400000003</v>
      </c>
      <c r="X140" s="7">
        <f>'pivot times'!E10</f>
        <v>0.11292825753219912</v>
      </c>
    </row>
    <row r="141" spans="20:24" x14ac:dyDescent="0.25">
      <c r="U141">
        <v>4</v>
      </c>
      <c r="V141" t="str">
        <f t="shared" si="20"/>
        <v>e0 10000 100 100000 1 4</v>
      </c>
      <c r="W141" s="7">
        <f>'pivot times'!D11</f>
        <v>188.41478200000003</v>
      </c>
      <c r="X141" s="7">
        <f>'pivot times'!E11</f>
        <v>0.14013987471463785</v>
      </c>
    </row>
    <row r="142" spans="20:24" x14ac:dyDescent="0.25">
      <c r="U142">
        <v>5</v>
      </c>
      <c r="V142" t="str">
        <f t="shared" si="20"/>
        <v>e0 10000 100 100000 1 5</v>
      </c>
      <c r="W142" s="7">
        <f>'pivot times'!D12</f>
        <v>151.11586033333333</v>
      </c>
      <c r="X142" s="7">
        <f>'pivot times'!E12</f>
        <v>0.25315848838930499</v>
      </c>
    </row>
    <row r="143" spans="20:24" x14ac:dyDescent="0.25">
      <c r="U143">
        <v>6</v>
      </c>
      <c r="V143" t="str">
        <f t="shared" si="20"/>
        <v>e0 10000 100 100000 1 6</v>
      </c>
      <c r="W143" s="7">
        <f>'pivot times'!D13</f>
        <v>126.45317849999999</v>
      </c>
      <c r="X143" s="7">
        <f>'pivot times'!E13</f>
        <v>0.55847071237022872</v>
      </c>
    </row>
    <row r="144" spans="20:24" x14ac:dyDescent="0.25">
      <c r="U144">
        <v>7</v>
      </c>
      <c r="V144" t="str">
        <f t="shared" si="20"/>
        <v>e0 10000 100 100000 1 7</v>
      </c>
      <c r="W144" s="7">
        <f>'pivot times'!D14</f>
        <v>108.60738333333335</v>
      </c>
      <c r="X144" s="7">
        <f>'pivot times'!E14</f>
        <v>0.28429866282994759</v>
      </c>
    </row>
    <row r="145" spans="21:24" x14ac:dyDescent="0.25">
      <c r="U145">
        <v>8</v>
      </c>
      <c r="V145" t="str">
        <f t="shared" si="20"/>
        <v>e0 10000 100 100000 1 8</v>
      </c>
      <c r="W145" s="7">
        <f>'pivot times'!D15</f>
        <v>95.275624333333326</v>
      </c>
      <c r="X145" s="7">
        <f>'pivot times'!E15</f>
        <v>0.4047455679543987</v>
      </c>
    </row>
    <row r="146" spans="21:24" x14ac:dyDescent="0.25">
      <c r="U146">
        <v>9</v>
      </c>
      <c r="V146" t="str">
        <f t="shared" si="20"/>
        <v>e0 10000 100 100000 1 9</v>
      </c>
      <c r="W146" s="7">
        <f>'pivot times'!D16</f>
        <v>84.918046333333336</v>
      </c>
      <c r="X146" s="7">
        <f>'pivot times'!E16</f>
        <v>0.30910091006279128</v>
      </c>
    </row>
    <row r="147" spans="21:24" x14ac:dyDescent="0.25">
      <c r="U147">
        <v>10</v>
      </c>
      <c r="V147" t="str">
        <f t="shared" si="20"/>
        <v>e0 10000 100 100000 1 10</v>
      </c>
      <c r="W147" s="7">
        <f>'pivot times'!D17</f>
        <v>76.649532166666674</v>
      </c>
      <c r="X147" s="7">
        <f>'pivot times'!E17</f>
        <v>0.18705116439831276</v>
      </c>
    </row>
    <row r="148" spans="21:24" x14ac:dyDescent="0.25">
      <c r="U148">
        <v>11</v>
      </c>
      <c r="V148" t="str">
        <f t="shared" si="20"/>
        <v>e0 10000 100 100000 1 11</v>
      </c>
      <c r="W148" s="7">
        <f>'pivot times'!D18</f>
        <v>69.728130374999992</v>
      </c>
      <c r="X148" s="7">
        <f>'pivot times'!E18</f>
        <v>7.9639741262306871E-2</v>
      </c>
    </row>
    <row r="149" spans="21:24" x14ac:dyDescent="0.25">
      <c r="U149">
        <v>12</v>
      </c>
      <c r="V149" t="str">
        <f t="shared" si="20"/>
        <v>e0 10000 100 100000 1 12</v>
      </c>
      <c r="W149" s="7">
        <f>'pivot times'!D19</f>
        <v>64.363054375000004</v>
      </c>
      <c r="X149" s="7">
        <f>'pivot times'!E19</f>
        <v>0.46769211392802451</v>
      </c>
    </row>
    <row r="150" spans="21:24" x14ac:dyDescent="0.25">
      <c r="U150">
        <v>13</v>
      </c>
      <c r="V150" t="str">
        <f t="shared" si="20"/>
        <v>e0 10000 100 100000 1 13</v>
      </c>
      <c r="W150" s="7">
        <f>'pivot times'!D20</f>
        <v>0</v>
      </c>
      <c r="X150" s="7">
        <f>'pivot times'!E20</f>
        <v>0</v>
      </c>
    </row>
    <row r="151" spans="21:24" x14ac:dyDescent="0.25">
      <c r="U151">
        <v>14</v>
      </c>
      <c r="V151" t="str">
        <f t="shared" si="20"/>
        <v>e0 10000 100 100000 1 14</v>
      </c>
      <c r="W151" s="7">
        <f>'pivot times'!D21</f>
        <v>0</v>
      </c>
      <c r="X151" s="7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7">
        <f>'pivot times'!D22</f>
        <v>0</v>
      </c>
      <c r="X152" s="7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7">
        <f>'pivot times'!D23</f>
        <v>0</v>
      </c>
      <c r="X153" s="7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7">
        <f>'pivot times'!D24</f>
        <v>0</v>
      </c>
      <c r="X154" s="7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7">
        <f>'pivot times'!D25</f>
        <v>0</v>
      </c>
      <c r="X155" s="7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7">
        <f>'pivot times'!D26</f>
        <v>0</v>
      </c>
      <c r="X156" s="7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7">
        <f>'pivot times'!D27</f>
        <v>0</v>
      </c>
      <c r="X157" s="7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7">
        <f>'pivot times'!D28</f>
        <v>0</v>
      </c>
      <c r="X158" s="7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7">
        <f>'pivot times'!D29</f>
        <v>0</v>
      </c>
      <c r="X159" s="7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7">
        <f>'pivot times'!D30</f>
        <v>0</v>
      </c>
      <c r="X160" s="7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7">
        <f>'pivot times'!D31</f>
        <v>0</v>
      </c>
      <c r="X161" s="7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7">
        <f>'pivot times'!D32</f>
        <v>0</v>
      </c>
      <c r="X162" s="7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7">
        <f>'pivot times'!D33</f>
        <v>0</v>
      </c>
      <c r="X163" s="7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7">
        <f>'pivot times'!D34</f>
        <v>0</v>
      </c>
      <c r="X164" s="7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7">
        <f>'pivot times'!D35</f>
        <v>0</v>
      </c>
      <c r="X165" s="7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7">
        <f>'pivot times'!D36</f>
        <v>0</v>
      </c>
      <c r="X166" s="7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7">
        <f>'pivot times'!D37</f>
        <v>0</v>
      </c>
      <c r="X167" s="7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7">
        <f>'pivot times'!D38</f>
        <v>0</v>
      </c>
      <c r="X168" s="7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7">
        <f>'pivot times'!D39</f>
        <v>0</v>
      </c>
      <c r="X169" s="7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7">
        <f>'pivot times'!D40</f>
        <v>0</v>
      </c>
      <c r="X170" s="7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7">
        <f>'pivot times'!D41</f>
        <v>0</v>
      </c>
      <c r="X171" s="7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7">
        <f>'pivot times'!D42</f>
        <v>0</v>
      </c>
      <c r="X172" s="7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7">
        <f>'pivot times'!D43</f>
        <v>0</v>
      </c>
      <c r="X173" s="7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7">
        <f>'pivot times'!D44</f>
        <v>0</v>
      </c>
      <c r="X174" s="7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7">
        <f>'pivot times'!D45</f>
        <v>0</v>
      </c>
      <c r="X175" s="7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7">
        <f>'pivot times'!D46</f>
        <v>0</v>
      </c>
      <c r="X176" s="7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7">
        <f>'pivot times'!D47</f>
        <v>0</v>
      </c>
      <c r="X177" s="7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7">
        <f>'pivot times'!D48</f>
        <v>0</v>
      </c>
      <c r="X178" s="7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7">
        <f>'pivot times'!D49</f>
        <v>0</v>
      </c>
      <c r="X179" s="7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7">
        <f>'pivot times'!D50</f>
        <v>0</v>
      </c>
      <c r="X180" s="7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7">
        <f>'pivot times'!D51</f>
        <v>0</v>
      </c>
      <c r="X181" s="7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7">
        <f>'pivot times'!D52</f>
        <v>0</v>
      </c>
      <c r="X182" s="7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7">
        <f>'pivot times'!D53</f>
        <v>0</v>
      </c>
      <c r="X183" s="7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7">
        <f>'pivot times'!D54</f>
        <v>0</v>
      </c>
      <c r="X184" s="7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7">
        <f>'pivot times'!D55</f>
        <v>0</v>
      </c>
      <c r="X185" s="7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7">
        <f>'pivot times'!D56</f>
        <v>0</v>
      </c>
      <c r="X186" s="7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7">
        <f>'pivot times'!D57</f>
        <v>0</v>
      </c>
      <c r="X187" s="7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7">
        <f>'pivot times'!D58</f>
        <v>0</v>
      </c>
      <c r="X188" s="7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7">
        <f>'pivot times'!D59</f>
        <v>0</v>
      </c>
      <c r="X189" s="7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7">
        <f>'pivot times'!D60</f>
        <v>0</v>
      </c>
      <c r="X190" s="7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7">
        <f>'pivot times'!D61</f>
        <v>0</v>
      </c>
      <c r="X191" s="7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7">
        <f>'pivot times'!D62</f>
        <v>0</v>
      </c>
      <c r="X192" s="7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7">
        <f>'pivot times'!D63</f>
        <v>0</v>
      </c>
      <c r="X193" s="7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7">
        <f>'pivot times'!D64</f>
        <v>0</v>
      </c>
      <c r="X194" s="7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7">
        <f>'pivot times'!D65</f>
        <v>0</v>
      </c>
      <c r="X195" s="7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7">
        <f>'pivot times'!D66</f>
        <v>0</v>
      </c>
      <c r="X196" s="7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7">
        <f>'pivot times'!D67</f>
        <v>0</v>
      </c>
      <c r="X197" s="7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7">
        <f>'pivot times'!D68</f>
        <v>0</v>
      </c>
      <c r="X198" s="7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7">
        <f>'pivot times'!D69</f>
        <v>0</v>
      </c>
      <c r="X199" s="7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7">
        <f>'pivot times'!D70</f>
        <v>0</v>
      </c>
      <c r="X200" s="7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7">
        <f>'pivot times'!D71</f>
        <v>0</v>
      </c>
      <c r="X201" s="7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1328.0796809999999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7">
        <f>'pivot times'!F9</f>
        <v>665.53836699999999</v>
      </c>
      <c r="X203" s="7">
        <f>'pivot times'!G9</f>
        <v>0.75678299995604703</v>
      </c>
    </row>
    <row r="204" spans="20:24" x14ac:dyDescent="0.25">
      <c r="U204">
        <v>3</v>
      </c>
      <c r="V204" t="str">
        <f t="shared" si="21"/>
        <v>e1 10000 100 1 1 3</v>
      </c>
      <c r="W204" s="7">
        <f>'pivot times'!F10</f>
        <v>444.61949449999997</v>
      </c>
      <c r="X204" s="7">
        <f>'pivot times'!G10</f>
        <v>0.91684550001969822</v>
      </c>
    </row>
    <row r="205" spans="20:24" x14ac:dyDescent="0.25">
      <c r="U205">
        <v>4</v>
      </c>
      <c r="V205" t="str">
        <f t="shared" si="21"/>
        <v>e1 10000 100 1 1 4</v>
      </c>
      <c r="W205" s="7">
        <f>'pivot times'!F11</f>
        <v>333.632903</v>
      </c>
      <c r="X205" s="7">
        <f>'pivot times'!G11</f>
        <v>0.44912199999565316</v>
      </c>
    </row>
    <row r="206" spans="20:24" x14ac:dyDescent="0.25">
      <c r="U206">
        <v>5</v>
      </c>
      <c r="V206" t="str">
        <f t="shared" si="21"/>
        <v>e1 10000 100 1 1 5</v>
      </c>
      <c r="W206" s="7">
        <f>'pivot times'!F12</f>
        <v>267.45234600000003</v>
      </c>
      <c r="X206" s="7">
        <f>'pivot times'!G12</f>
        <v>0.41548399998245772</v>
      </c>
    </row>
    <row r="207" spans="20:24" x14ac:dyDescent="0.25">
      <c r="U207">
        <v>6</v>
      </c>
      <c r="V207" t="str">
        <f t="shared" si="21"/>
        <v>e1 10000 100 1 1 6</v>
      </c>
      <c r="W207" s="7">
        <f>'pivot times'!F13</f>
        <v>223.22625099999999</v>
      </c>
      <c r="X207" s="7">
        <f>'pivot times'!G13</f>
        <v>0.22610700000611134</v>
      </c>
    </row>
    <row r="208" spans="20:24" x14ac:dyDescent="0.25">
      <c r="U208">
        <v>7</v>
      </c>
      <c r="V208" t="str">
        <f t="shared" si="21"/>
        <v>e1 10000 100 1 1 7</v>
      </c>
      <c r="W208" s="7">
        <f>'pivot times'!F14</f>
        <v>192.25404400000002</v>
      </c>
      <c r="X208" s="7">
        <f>'pivot times'!G14</f>
        <v>0.88026099999643481</v>
      </c>
    </row>
    <row r="209" spans="21:24" x14ac:dyDescent="0.25">
      <c r="U209">
        <v>8</v>
      </c>
      <c r="V209" t="str">
        <f t="shared" si="21"/>
        <v>e1 10000 100 1 1 8</v>
      </c>
      <c r="W209" s="7">
        <f>'pivot times'!F15</f>
        <v>167.99417249999999</v>
      </c>
      <c r="X209" s="7">
        <f>'pivot times'!G15</f>
        <v>0.27324050001177796</v>
      </c>
    </row>
    <row r="210" spans="21:24" x14ac:dyDescent="0.25">
      <c r="U210">
        <v>9</v>
      </c>
      <c r="V210" t="str">
        <f t="shared" si="21"/>
        <v>e1 10000 100 1 1 9</v>
      </c>
      <c r="W210" s="7">
        <f>'pivot times'!F16</f>
        <v>149.96344199999999</v>
      </c>
      <c r="X210" s="7">
        <f>'pivot times'!G16</f>
        <v>0.44211300000409759</v>
      </c>
    </row>
    <row r="211" spans="21:24" x14ac:dyDescent="0.25">
      <c r="U211">
        <v>10</v>
      </c>
      <c r="V211" t="str">
        <f t="shared" si="21"/>
        <v>e1 10000 100 1 1 10</v>
      </c>
      <c r="W211" s="7">
        <f>'pivot times'!F17</f>
        <v>135.27888100000001</v>
      </c>
      <c r="X211" s="7">
        <f>'pivot times'!G17</f>
        <v>0.6498239999962232</v>
      </c>
    </row>
    <row r="212" spans="21:24" x14ac:dyDescent="0.25">
      <c r="U212">
        <v>11</v>
      </c>
      <c r="V212" t="str">
        <f t="shared" si="21"/>
        <v>e1 10000 100 1 1 11</v>
      </c>
      <c r="W212" s="7">
        <f>'pivot times'!F18</f>
        <v>122.923147</v>
      </c>
      <c r="X212" s="7">
        <f>'pivot times'!G18</f>
        <v>9.3164000010772477E-2</v>
      </c>
    </row>
    <row r="213" spans="21:24" x14ac:dyDescent="0.25">
      <c r="U213">
        <v>12</v>
      </c>
      <c r="V213" t="str">
        <f t="shared" si="21"/>
        <v>e1 10000 100 1 1 12</v>
      </c>
      <c r="W213" s="7">
        <f>'pivot times'!F19</f>
        <v>113.35297700000001</v>
      </c>
      <c r="X213" s="7">
        <f>'pivot times'!G19</f>
        <v>0.62406800000012452</v>
      </c>
    </row>
    <row r="214" spans="21:24" x14ac:dyDescent="0.25">
      <c r="U214">
        <v>13</v>
      </c>
      <c r="V214" t="str">
        <f t="shared" si="21"/>
        <v>e1 10000 100 1 1 13</v>
      </c>
      <c r="W214" s="7">
        <f>'pivot times'!F20</f>
        <v>0</v>
      </c>
      <c r="X214" s="7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7">
        <f>'pivot times'!F21</f>
        <v>0</v>
      </c>
      <c r="X215" s="7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7">
        <f>'pivot times'!F22</f>
        <v>0</v>
      </c>
      <c r="X216" s="7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7">
        <f>'pivot times'!F23</f>
        <v>0</v>
      </c>
      <c r="X217" s="7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7">
        <f>'pivot times'!F24</f>
        <v>0</v>
      </c>
      <c r="X218" s="7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7">
        <f>'pivot times'!F25</f>
        <v>0</v>
      </c>
      <c r="X219" s="7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7">
        <f>'pivot times'!F26</f>
        <v>0</v>
      </c>
      <c r="X220" s="7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7">
        <f>'pivot times'!F27</f>
        <v>0</v>
      </c>
      <c r="X221" s="7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7">
        <f>'pivot times'!F28</f>
        <v>0</v>
      </c>
      <c r="X222" s="7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7">
        <f>'pivot times'!F29</f>
        <v>0</v>
      </c>
      <c r="X223" s="7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7">
        <f>'pivot times'!F30</f>
        <v>0</v>
      </c>
      <c r="X224" s="7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7">
        <f>'pivot times'!F31</f>
        <v>0</v>
      </c>
      <c r="X225" s="7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7">
        <f>'pivot times'!F32</f>
        <v>0</v>
      </c>
      <c r="X226" s="7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7">
        <f>'pivot times'!F33</f>
        <v>0</v>
      </c>
      <c r="X227" s="7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7">
        <f>'pivot times'!F34</f>
        <v>0</v>
      </c>
      <c r="X228" s="7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7">
        <f>'pivot times'!F35</f>
        <v>0</v>
      </c>
      <c r="X229" s="7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7">
        <f>'pivot times'!F36</f>
        <v>0</v>
      </c>
      <c r="X230" s="7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7">
        <f>'pivot times'!F37</f>
        <v>0</v>
      </c>
      <c r="X231" s="7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7">
        <f>'pivot times'!F38</f>
        <v>0</v>
      </c>
      <c r="X232" s="7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7">
        <f>'pivot times'!F39</f>
        <v>0</v>
      </c>
      <c r="X233" s="7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7">
        <f>'pivot times'!F40</f>
        <v>0</v>
      </c>
      <c r="X234" s="7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7">
        <f>'pivot times'!F41</f>
        <v>0</v>
      </c>
      <c r="X235" s="7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7">
        <f>'pivot times'!F42</f>
        <v>0</v>
      </c>
      <c r="X236" s="7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7">
        <f>'pivot times'!F43</f>
        <v>0</v>
      </c>
      <c r="X237" s="7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7">
        <f>'pivot times'!F44</f>
        <v>0</v>
      </c>
      <c r="X238" s="7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7">
        <f>'pivot times'!F45</f>
        <v>0</v>
      </c>
      <c r="X239" s="7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7">
        <f>'pivot times'!F46</f>
        <v>0</v>
      </c>
      <c r="X240" s="7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7">
        <f>'pivot times'!F47</f>
        <v>0</v>
      </c>
      <c r="X241" s="7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7">
        <f>'pivot times'!F48</f>
        <v>0</v>
      </c>
      <c r="X242" s="7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7">
        <f>'pivot times'!F49</f>
        <v>0</v>
      </c>
      <c r="X243" s="7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7">
        <f>'pivot times'!F50</f>
        <v>0</v>
      </c>
      <c r="X244" s="7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7">
        <f>'pivot times'!F51</f>
        <v>0</v>
      </c>
      <c r="X245" s="7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7">
        <f>'pivot times'!F52</f>
        <v>0</v>
      </c>
      <c r="X246" s="7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7">
        <f>'pivot times'!F53</f>
        <v>0</v>
      </c>
      <c r="X247" s="7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7">
        <f>'pivot times'!F54</f>
        <v>0</v>
      </c>
      <c r="X248" s="7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7">
        <f>'pivot times'!F55</f>
        <v>0</v>
      </c>
      <c r="X249" s="7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7">
        <f>'pivot times'!F56</f>
        <v>0</v>
      </c>
      <c r="X250" s="7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7">
        <f>'pivot times'!F57</f>
        <v>0</v>
      </c>
      <c r="X251" s="7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7">
        <f>'pivot times'!F58</f>
        <v>0</v>
      </c>
      <c r="X252" s="7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7">
        <f>'pivot times'!F59</f>
        <v>0</v>
      </c>
      <c r="X253" s="7">
        <f>'pivot times'!G59</f>
        <v>0</v>
      </c>
      <c r="Z253" s="5" t="s">
        <v>34</v>
      </c>
    </row>
    <row r="254" spans="21:26" x14ac:dyDescent="0.25">
      <c r="U254">
        <v>53</v>
      </c>
      <c r="V254" t="str">
        <f t="shared" si="21"/>
        <v>e1 10000 100 1 1 53</v>
      </c>
      <c r="W254" s="7">
        <f>'pivot times'!F60</f>
        <v>0</v>
      </c>
      <c r="X254" s="7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7">
        <f>'pivot times'!F61</f>
        <v>0</v>
      </c>
      <c r="X255" s="7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7">
        <f>'pivot times'!F62</f>
        <v>0</v>
      </c>
      <c r="X256" s="7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7">
        <f>'pivot times'!F63</f>
        <v>0</v>
      </c>
      <c r="X257" s="7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7">
        <f>'pivot times'!F64</f>
        <v>0</v>
      </c>
      <c r="X258" s="7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7">
        <f>'pivot times'!F65</f>
        <v>0</v>
      </c>
      <c r="X259" s="7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7">
        <f>'pivot times'!F66</f>
        <v>0</v>
      </c>
      <c r="X260" s="7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7">
        <f>'pivot times'!F67</f>
        <v>0</v>
      </c>
      <c r="X261" s="7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7">
        <f>'pivot times'!F68</f>
        <v>0</v>
      </c>
      <c r="X262" s="7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7">
        <f>'pivot times'!F69</f>
        <v>0</v>
      </c>
      <c r="X263" s="7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7">
        <f>'pivot times'!F70</f>
        <v>0</v>
      </c>
      <c r="X264" s="7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7">
        <f>'pivot times'!F71</f>
        <v>0</v>
      </c>
      <c r="X265" s="7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0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7">
        <f>'pivot times'!H9</f>
        <v>1502.172679</v>
      </c>
      <c r="X267" s="7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7">
        <f>'pivot times'!H10</f>
        <v>1002.064711</v>
      </c>
      <c r="X268" s="7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7">
        <f>'pivot times'!H11</f>
        <v>752.35891600000002</v>
      </c>
      <c r="X269" s="7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7">
        <f>'pivot times'!H12</f>
        <v>601.944166</v>
      </c>
      <c r="X270" s="7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7">
        <f>'pivot times'!H13</f>
        <v>501.94558599999999</v>
      </c>
      <c r="X271" s="7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7">
        <f>'pivot times'!H14</f>
        <v>430.38827600000002</v>
      </c>
      <c r="X272" s="7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7">
        <f>'pivot times'!H15</f>
        <v>377.00523399999997</v>
      </c>
      <c r="X273" s="7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7">
        <f>'pivot times'!H16</f>
        <v>335.67195600000002</v>
      </c>
      <c r="X274" s="7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7">
        <f>'pivot times'!H17</f>
        <v>302.41676000000001</v>
      </c>
      <c r="X275" s="7">
        <f>'pivot times'!I17</f>
        <v>0</v>
      </c>
    </row>
    <row r="276" spans="21:24" x14ac:dyDescent="0.25">
      <c r="U276">
        <v>11</v>
      </c>
      <c r="V276" t="str">
        <f t="shared" si="22"/>
        <v>e1 10000 100 100000 1 11</v>
      </c>
      <c r="W276" s="7">
        <f>'pivot times'!H18</f>
        <v>275.140919</v>
      </c>
      <c r="X276" s="7">
        <f>'pivot times'!I18</f>
        <v>0</v>
      </c>
    </row>
    <row r="277" spans="21:24" x14ac:dyDescent="0.25">
      <c r="U277">
        <v>12</v>
      </c>
      <c r="V277" t="str">
        <f t="shared" si="22"/>
        <v>e1 10000 100 100000 1 12</v>
      </c>
      <c r="W277" s="7">
        <f>'pivot times'!H19</f>
        <v>252.89327399999999</v>
      </c>
      <c r="X277" s="7">
        <f>'pivot times'!I19</f>
        <v>0</v>
      </c>
    </row>
    <row r="278" spans="21:24" x14ac:dyDescent="0.25">
      <c r="U278">
        <v>13</v>
      </c>
      <c r="V278" t="str">
        <f t="shared" si="22"/>
        <v>e1 10000 100 100000 1 13</v>
      </c>
      <c r="W278" s="7">
        <f>'pivot times'!H20</f>
        <v>0</v>
      </c>
      <c r="X278" s="7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7">
        <f>'pivot times'!H21</f>
        <v>0</v>
      </c>
      <c r="X279" s="7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7">
        <f>'pivot times'!H22</f>
        <v>0</v>
      </c>
      <c r="X280" s="7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7">
        <f>'pivot times'!H23</f>
        <v>0</v>
      </c>
      <c r="X281" s="7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7">
        <f>'pivot times'!H24</f>
        <v>0</v>
      </c>
      <c r="X282" s="7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7">
        <f>'pivot times'!H25</f>
        <v>0</v>
      </c>
      <c r="X283" s="7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7">
        <f>'pivot times'!H26</f>
        <v>0</v>
      </c>
      <c r="X284" s="7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7">
        <f>'pivot times'!H27</f>
        <v>0</v>
      </c>
      <c r="X285" s="7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7">
        <f>'pivot times'!H28</f>
        <v>0</v>
      </c>
      <c r="X286" s="7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7">
        <f>'pivot times'!H29</f>
        <v>0</v>
      </c>
      <c r="X287" s="7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7">
        <f>'pivot times'!H30</f>
        <v>0</v>
      </c>
      <c r="X288" s="7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7">
        <f>'pivot times'!H31</f>
        <v>0</v>
      </c>
      <c r="X289" s="7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7">
        <f>'pivot times'!H32</f>
        <v>0</v>
      </c>
      <c r="X290" s="7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7">
        <f>'pivot times'!H33</f>
        <v>0</v>
      </c>
      <c r="X291" s="7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7">
        <f>'pivot times'!H34</f>
        <v>0</v>
      </c>
      <c r="X292" s="7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7">
        <f>'pivot times'!H35</f>
        <v>0</v>
      </c>
      <c r="X293" s="7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7">
        <f>'pivot times'!H36</f>
        <v>0</v>
      </c>
      <c r="X294" s="7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7">
        <f>'pivot times'!H37</f>
        <v>0</v>
      </c>
      <c r="X295" s="7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7">
        <f>'pivot times'!H38</f>
        <v>0</v>
      </c>
      <c r="X296" s="7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7">
        <f>'pivot times'!H39</f>
        <v>0</v>
      </c>
      <c r="X297" s="7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7">
        <f>'pivot times'!H40</f>
        <v>0</v>
      </c>
      <c r="X298" s="7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7">
        <f>'pivot times'!H41</f>
        <v>0</v>
      </c>
      <c r="X299" s="7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7">
        <f>'pivot times'!H42</f>
        <v>0</v>
      </c>
      <c r="X300" s="7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7">
        <f>'pivot times'!H43</f>
        <v>0</v>
      </c>
      <c r="X301" s="7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7">
        <f>'pivot times'!H44</f>
        <v>0</v>
      </c>
      <c r="X302" s="7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7">
        <f>'pivot times'!H45</f>
        <v>0</v>
      </c>
      <c r="X303" s="7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7">
        <f>'pivot times'!H46</f>
        <v>0</v>
      </c>
      <c r="X304" s="7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7">
        <f>'pivot times'!H47</f>
        <v>0</v>
      </c>
      <c r="X305" s="7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7">
        <f>'pivot times'!H48</f>
        <v>0</v>
      </c>
      <c r="X306" s="7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7">
        <f>'pivot times'!H49</f>
        <v>0</v>
      </c>
      <c r="X307" s="7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7">
        <f>'pivot times'!H50</f>
        <v>0</v>
      </c>
      <c r="X308" s="7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7">
        <f>'pivot times'!H51</f>
        <v>0</v>
      </c>
      <c r="X309" s="7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7">
        <f>'pivot times'!H52</f>
        <v>0</v>
      </c>
      <c r="X310" s="7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7">
        <f>'pivot times'!H53</f>
        <v>0</v>
      </c>
      <c r="X311" s="7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7">
        <f>'pivot times'!H54</f>
        <v>0</v>
      </c>
      <c r="X312" s="7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7">
        <f>'pivot times'!H55</f>
        <v>0</v>
      </c>
      <c r="X313" s="7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7">
        <f>'pivot times'!H56</f>
        <v>0</v>
      </c>
      <c r="X314" s="7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7">
        <f>'pivot times'!H57</f>
        <v>0</v>
      </c>
      <c r="X315" s="7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7">
        <f>'pivot times'!H58</f>
        <v>0</v>
      </c>
      <c r="X316" s="7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7">
        <f>'pivot times'!H59</f>
        <v>0</v>
      </c>
      <c r="X317" s="7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7">
        <f>'pivot times'!H60</f>
        <v>0</v>
      </c>
      <c r="X318" s="7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7">
        <f>'pivot times'!H61</f>
        <v>0</v>
      </c>
      <c r="X319" s="7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7">
        <f>'pivot times'!H62</f>
        <v>0</v>
      </c>
      <c r="X320" s="7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7">
        <f>'pivot times'!H63</f>
        <v>0</v>
      </c>
      <c r="X321" s="7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7">
        <f>'pivot times'!H64</f>
        <v>0</v>
      </c>
      <c r="X322" s="7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7">
        <f>'pivot times'!H65</f>
        <v>0</v>
      </c>
      <c r="X323" s="7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7">
        <f>'pivot times'!H66</f>
        <v>0</v>
      </c>
      <c r="X324" s="7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7">
        <f>'pivot times'!H67</f>
        <v>0</v>
      </c>
      <c r="X325" s="7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7">
        <f>'pivot times'!H68</f>
        <v>0</v>
      </c>
      <c r="X326" s="7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7">
        <f>'pivot times'!H69</f>
        <v>0</v>
      </c>
      <c r="X327" s="7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7">
        <f>'pivot times'!H70</f>
        <v>0</v>
      </c>
      <c r="X328" s="7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7">
        <f>'pivot times'!H71</f>
        <v>0</v>
      </c>
      <c r="X329" s="7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0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7">
        <f>'pivot times'!J9</f>
        <v>0</v>
      </c>
      <c r="X331" s="7">
        <f>'pivot times'!K9</f>
        <v>0</v>
      </c>
    </row>
    <row r="332" spans="20:24" x14ac:dyDescent="0.25">
      <c r="U332">
        <v>3</v>
      </c>
      <c r="V332" t="str">
        <f t="shared" si="23"/>
        <v>e2 10000 100 1 1 3</v>
      </c>
      <c r="W332" s="7">
        <f>'pivot times'!J10</f>
        <v>0</v>
      </c>
      <c r="X332" s="7">
        <f>'pivot times'!K10</f>
        <v>0</v>
      </c>
    </row>
    <row r="333" spans="20:24" x14ac:dyDescent="0.25">
      <c r="U333">
        <v>4</v>
      </c>
      <c r="V333" t="str">
        <f t="shared" si="23"/>
        <v>e2 10000 100 1 1 4</v>
      </c>
      <c r="W333" s="7">
        <f>'pivot times'!J11</f>
        <v>0</v>
      </c>
      <c r="X333" s="7">
        <f>'pivot times'!K11</f>
        <v>0</v>
      </c>
    </row>
    <row r="334" spans="20:24" x14ac:dyDescent="0.25">
      <c r="U334">
        <v>5</v>
      </c>
      <c r="V334" t="str">
        <f t="shared" si="23"/>
        <v>e2 10000 100 1 1 5</v>
      </c>
      <c r="W334" s="7">
        <f>'pivot times'!J12</f>
        <v>0</v>
      </c>
      <c r="X334" s="7">
        <f>'pivot times'!K12</f>
        <v>0</v>
      </c>
    </row>
    <row r="335" spans="20:24" x14ac:dyDescent="0.25">
      <c r="U335">
        <v>6</v>
      </c>
      <c r="V335" t="str">
        <f t="shared" si="23"/>
        <v>e2 10000 100 1 1 6</v>
      </c>
      <c r="W335" s="7">
        <f>'pivot times'!J13</f>
        <v>0</v>
      </c>
      <c r="X335" s="7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7">
        <f>'pivot times'!J14</f>
        <v>0</v>
      </c>
      <c r="X336" s="7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7">
        <f>'pivot times'!J15</f>
        <v>0</v>
      </c>
      <c r="X337" s="7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7">
        <f>'pivot times'!J16</f>
        <v>0</v>
      </c>
      <c r="X338" s="7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7">
        <f>'pivot times'!J17</f>
        <v>0</v>
      </c>
      <c r="X339" s="7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7">
        <f>'pivot times'!J18</f>
        <v>0</v>
      </c>
      <c r="X340" s="7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7">
        <f>'pivot times'!J19</f>
        <v>0</v>
      </c>
      <c r="X341" s="7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7">
        <f>'pivot times'!J20</f>
        <v>0</v>
      </c>
      <c r="X342" s="7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7">
        <f>'pivot times'!J21</f>
        <v>0</v>
      </c>
      <c r="X343" s="7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7">
        <f>'pivot times'!J22</f>
        <v>0</v>
      </c>
      <c r="X344" s="7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7">
        <f>'pivot times'!J23</f>
        <v>0</v>
      </c>
      <c r="X345" s="7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7">
        <f>'pivot times'!J24</f>
        <v>0</v>
      </c>
      <c r="X346" s="7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7">
        <f>'pivot times'!J25</f>
        <v>0</v>
      </c>
      <c r="X347" s="7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7">
        <f>'pivot times'!J26</f>
        <v>0</v>
      </c>
      <c r="X348" s="7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7">
        <f>'pivot times'!J27</f>
        <v>0</v>
      </c>
      <c r="X349" s="7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7">
        <f>'pivot times'!J28</f>
        <v>0</v>
      </c>
      <c r="X350" s="7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7">
        <f>'pivot times'!J29</f>
        <v>0</v>
      </c>
      <c r="X351" s="7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7">
        <f>'pivot times'!J30</f>
        <v>0</v>
      </c>
      <c r="X352" s="7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7">
        <f>'pivot times'!J31</f>
        <v>0</v>
      </c>
      <c r="X353" s="7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7">
        <f>'pivot times'!J32</f>
        <v>0</v>
      </c>
      <c r="X354" s="7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7">
        <f>'pivot times'!J33</f>
        <v>0</v>
      </c>
      <c r="X355" s="7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7">
        <f>'pivot times'!J34</f>
        <v>0</v>
      </c>
      <c r="X356" s="7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7">
        <f>'pivot times'!J35</f>
        <v>0</v>
      </c>
      <c r="X357" s="7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7">
        <f>'pivot times'!J36</f>
        <v>0</v>
      </c>
      <c r="X358" s="7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7">
        <f>'pivot times'!J37</f>
        <v>0</v>
      </c>
      <c r="X359" s="7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7">
        <f>'pivot times'!J38</f>
        <v>0</v>
      </c>
      <c r="X360" s="7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7">
        <f>'pivot times'!J39</f>
        <v>0</v>
      </c>
      <c r="X361" s="7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7">
        <f>'pivot times'!J40</f>
        <v>0</v>
      </c>
      <c r="X362" s="7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7">
        <f>'pivot times'!J41</f>
        <v>0</v>
      </c>
      <c r="X363" s="7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7">
        <f>'pivot times'!J42</f>
        <v>0</v>
      </c>
      <c r="X364" s="7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7">
        <f>'pivot times'!J43</f>
        <v>0</v>
      </c>
      <c r="X365" s="7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7">
        <f>'pivot times'!J44</f>
        <v>0</v>
      </c>
      <c r="X366" s="7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7">
        <f>'pivot times'!J45</f>
        <v>0</v>
      </c>
      <c r="X367" s="7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7">
        <f>'pivot times'!J46</f>
        <v>0</v>
      </c>
      <c r="X368" s="7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7">
        <f>'pivot times'!J47</f>
        <v>0</v>
      </c>
      <c r="X369" s="7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7">
        <f>'pivot times'!J48</f>
        <v>0</v>
      </c>
      <c r="X370" s="7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7">
        <f>'pivot times'!J49</f>
        <v>0</v>
      </c>
      <c r="X371" s="7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7">
        <f>'pivot times'!J50</f>
        <v>0</v>
      </c>
      <c r="X372" s="7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7">
        <f>'pivot times'!J51</f>
        <v>0</v>
      </c>
      <c r="X373" s="7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7">
        <f>'pivot times'!J52</f>
        <v>0</v>
      </c>
      <c r="X374" s="7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7">
        <f>'pivot times'!J53</f>
        <v>0</v>
      </c>
      <c r="X375" s="7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7">
        <f>'pivot times'!J54</f>
        <v>0</v>
      </c>
      <c r="X376" s="7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7">
        <f>'pivot times'!J55</f>
        <v>0</v>
      </c>
      <c r="X377" s="7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7">
        <f>'pivot times'!J56</f>
        <v>0</v>
      </c>
      <c r="X378" s="7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7">
        <f>'pivot times'!J57</f>
        <v>0</v>
      </c>
      <c r="X379" s="7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7">
        <f>'pivot times'!J58</f>
        <v>0</v>
      </c>
      <c r="X380" s="7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7">
        <f>'pivot times'!J59</f>
        <v>0</v>
      </c>
      <c r="X381" s="7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7">
        <f>'pivot times'!J60</f>
        <v>0</v>
      </c>
      <c r="X382" s="7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7">
        <f>'pivot times'!J61</f>
        <v>0</v>
      </c>
      <c r="X383" s="7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7">
        <f>'pivot times'!J62</f>
        <v>0</v>
      </c>
      <c r="X384" s="7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7">
        <f>'pivot times'!J63</f>
        <v>0</v>
      </c>
      <c r="X385" s="7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7">
        <f>'pivot times'!J64</f>
        <v>0</v>
      </c>
      <c r="X386" s="7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7">
        <f>'pivot times'!J65</f>
        <v>0</v>
      </c>
      <c r="X387" s="7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7">
        <f>'pivot times'!J66</f>
        <v>0</v>
      </c>
      <c r="X388" s="7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7">
        <f>'pivot times'!J67</f>
        <v>0</v>
      </c>
      <c r="X389" s="7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7">
        <f>'pivot times'!J68</f>
        <v>0</v>
      </c>
      <c r="X390" s="7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7">
        <f>'pivot times'!J69</f>
        <v>0</v>
      </c>
      <c r="X391" s="7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7">
        <f>'pivot times'!J70</f>
        <v>0</v>
      </c>
      <c r="X392" s="7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7">
        <f>'pivot times'!J71</f>
        <v>0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9CC3-2C35-44B3-BC3F-C061CF1FFB71}">
  <dimension ref="A2:BF649"/>
  <sheetViews>
    <sheetView workbookViewId="0">
      <selection activeCell="A4" sqref="A4"/>
    </sheetView>
  </sheetViews>
  <sheetFormatPr defaultRowHeight="15" x14ac:dyDescent="0.25"/>
  <cols>
    <col min="1" max="1" width="10.28515625" bestFit="1" customWidth="1"/>
    <col min="2" max="2" width="17.85546875" bestFit="1" customWidth="1"/>
    <col min="3" max="3" width="7.85546875" bestFit="1" customWidth="1"/>
    <col min="4" max="5" width="8.140625" bestFit="1" customWidth="1"/>
    <col min="6" max="6" width="7.85546875" bestFit="1" customWidth="1"/>
    <col min="7" max="7" width="6.28515625" bestFit="1" customWidth="1"/>
    <col min="8" max="8" width="7" bestFit="1" customWidth="1"/>
    <col min="9" max="9" width="6.28515625" bestFit="1" customWidth="1"/>
    <col min="10" max="10" width="7.85546875" bestFit="1" customWidth="1"/>
    <col min="11" max="11" width="6.28515625" bestFit="1" customWidth="1"/>
    <col min="12" max="12" width="7" bestFit="1" customWidth="1"/>
    <col min="13" max="13" width="6.28515625" bestFit="1" customWidth="1"/>
    <col min="14" max="14" width="7.85546875" bestFit="1" customWidth="1"/>
    <col min="15" max="15" width="6.28515625" bestFit="1" customWidth="1"/>
    <col min="16" max="16" width="7" bestFit="1" customWidth="1"/>
    <col min="17" max="17" width="6.28515625" bestFit="1" customWidth="1"/>
    <col min="18" max="18" width="7.85546875" bestFit="1" customWidth="1"/>
    <col min="19" max="19" width="6.285156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40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C6">
        <v>15000</v>
      </c>
      <c r="D6">
        <v>20000</v>
      </c>
      <c r="E6">
        <v>30000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39</v>
      </c>
      <c r="B7">
        <v>100000</v>
      </c>
      <c r="C7">
        <v>100000</v>
      </c>
      <c r="D7">
        <v>100000</v>
      </c>
      <c r="E7">
        <v>100000</v>
      </c>
      <c r="U7" s="8"/>
    </row>
    <row r="8" spans="1:58" x14ac:dyDescent="0.25">
      <c r="A8" s="2">
        <v>1</v>
      </c>
      <c r="B8" s="6">
        <v>333.30535449999996</v>
      </c>
      <c r="C8" s="6">
        <v>748.46098500000005</v>
      </c>
      <c r="D8" s="6">
        <v>1328.0796809999999</v>
      </c>
      <c r="E8" s="6"/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748.46098499999982</v>
      </c>
      <c r="Z8" s="7">
        <f>'pivot times'!E8</f>
        <v>0.28717020115634734</v>
      </c>
      <c r="AA8" s="7">
        <f xml:space="preserve"> Y8-3*Z8</f>
        <v>747.59947439653081</v>
      </c>
      <c r="AB8" s="7">
        <f xml:space="preserve"> Y8+3*Z8</f>
        <v>749.32249560346884</v>
      </c>
      <c r="AC8" s="7">
        <f>'pivot times'!F8</f>
        <v>1328.0796809999999</v>
      </c>
      <c r="AD8" s="7">
        <f>'pivot times'!G8</f>
        <v>0</v>
      </c>
      <c r="AE8" s="7">
        <f xml:space="preserve"> AC8-3*AD8</f>
        <v>1328.0796809999999</v>
      </c>
      <c r="AF8" s="7">
        <f xml:space="preserve"> AC8+3*AD8</f>
        <v>1328.0796809999999</v>
      </c>
      <c r="AG8" s="7">
        <f>'pivot times'!H8</f>
        <v>0</v>
      </c>
      <c r="AH8" s="7">
        <f>'pivot times'!I8</f>
        <v>0</v>
      </c>
      <c r="AI8" s="7">
        <f xml:space="preserve"> AG8-3*AH8</f>
        <v>0</v>
      </c>
      <c r="AJ8" s="7">
        <f xml:space="preserve"> AG8+3*AH8</f>
        <v>0</v>
      </c>
      <c r="AK8" s="7">
        <f>'pivot times'!J8</f>
        <v>0</v>
      </c>
      <c r="AL8" s="7">
        <f>'pivot times'!K8</f>
        <v>0</v>
      </c>
      <c r="AM8" s="7">
        <f xml:space="preserve"> AK8-3*AL8</f>
        <v>0</v>
      </c>
      <c r="AN8" s="7">
        <f xml:space="preserve"> AK8+3*AL8</f>
        <v>0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A9" s="2">
        <v>2</v>
      </c>
      <c r="B9" s="6">
        <v>167.39973128571427</v>
      </c>
      <c r="C9" s="6">
        <v>374.90564366666666</v>
      </c>
      <c r="D9" s="6">
        <v>665.53836699999999</v>
      </c>
      <c r="E9" s="6">
        <v>1502.172679</v>
      </c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374.90564366666666</v>
      </c>
      <c r="Z9" s="7">
        <f>'pivot times'!E9</f>
        <v>0.14178751632771339</v>
      </c>
      <c r="AA9" s="7">
        <f t="shared" ref="AA9:AA71" si="2" xml:space="preserve"> Y9-3*Z9</f>
        <v>374.48028111768355</v>
      </c>
      <c r="AB9" s="7">
        <f t="shared" ref="AB9:AB71" si="3" xml:space="preserve"> Y9+3*Z9</f>
        <v>375.33100621564978</v>
      </c>
      <c r="AC9" s="7">
        <f>'pivot times'!F9</f>
        <v>665.53836699999999</v>
      </c>
      <c r="AD9" s="7">
        <f>'pivot times'!G9</f>
        <v>0.75678299995604703</v>
      </c>
      <c r="AE9" s="7">
        <f t="shared" ref="AE9:AE71" si="4" xml:space="preserve"> AC9-3*AD9</f>
        <v>663.26801800013186</v>
      </c>
      <c r="AF9" s="7">
        <f t="shared" ref="AF9:AF71" si="5" xml:space="preserve"> AC9+3*AD9</f>
        <v>667.80871599986813</v>
      </c>
      <c r="AG9" s="7">
        <f>'pivot times'!H9</f>
        <v>1502.172679</v>
      </c>
      <c r="AH9" s="7">
        <f>'pivot times'!I9</f>
        <v>0</v>
      </c>
      <c r="AI9" s="7">
        <f t="shared" ref="AI9:AI71" si="6" xml:space="preserve"> AG9-3*AH9</f>
        <v>1502.172679</v>
      </c>
      <c r="AJ9" s="7">
        <f t="shared" ref="AJ9:AJ71" si="7" xml:space="preserve"> AG9+3*AH9</f>
        <v>1502.172679</v>
      </c>
      <c r="AK9" s="7">
        <f>'pivot times'!J9</f>
        <v>0</v>
      </c>
      <c r="AL9" s="7">
        <f>'pivot times'!K9</f>
        <v>0</v>
      </c>
      <c r="AM9" s="7">
        <f t="shared" ref="AM9:AM71" si="8" xml:space="preserve"> AK9-3*AL9</f>
        <v>0</v>
      </c>
      <c r="AN9" s="7">
        <f t="shared" ref="AN9:AN71" si="9" xml:space="preserve"> AK9+3*AL9</f>
        <v>0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A10" s="2">
        <v>3</v>
      </c>
      <c r="B10" s="6">
        <v>112.06587871428572</v>
      </c>
      <c r="C10" s="6">
        <v>250.49251400000003</v>
      </c>
      <c r="D10" s="6">
        <v>444.61949449999997</v>
      </c>
      <c r="E10" s="6">
        <v>1002.064711</v>
      </c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250.49251400000003</v>
      </c>
      <c r="Z10" s="7">
        <f>'pivot times'!E10</f>
        <v>0.11292825753219912</v>
      </c>
      <c r="AA10" s="7">
        <f t="shared" si="2"/>
        <v>250.15372922740343</v>
      </c>
      <c r="AB10" s="7">
        <f t="shared" si="3"/>
        <v>250.83129877259663</v>
      </c>
      <c r="AC10" s="7">
        <f>'pivot times'!F10</f>
        <v>444.61949449999997</v>
      </c>
      <c r="AD10" s="7">
        <f>'pivot times'!G10</f>
        <v>0.91684550001969822</v>
      </c>
      <c r="AE10" s="7">
        <f t="shared" si="4"/>
        <v>441.8689579999409</v>
      </c>
      <c r="AF10" s="7">
        <f t="shared" si="5"/>
        <v>447.37003100005904</v>
      </c>
      <c r="AG10" s="7">
        <f>'pivot times'!H10</f>
        <v>1002.064711</v>
      </c>
      <c r="AH10" s="7">
        <f>'pivot times'!I10</f>
        <v>0</v>
      </c>
      <c r="AI10" s="7">
        <f t="shared" si="6"/>
        <v>1002.064711</v>
      </c>
      <c r="AJ10" s="7">
        <f t="shared" si="7"/>
        <v>1002.064711</v>
      </c>
      <c r="AK10" s="7">
        <f>'pivot times'!J10</f>
        <v>0</v>
      </c>
      <c r="AL10" s="7">
        <f>'pivot times'!K10</f>
        <v>0</v>
      </c>
      <c r="AM10" s="7">
        <f t="shared" si="8"/>
        <v>0</v>
      </c>
      <c r="AN10" s="7">
        <f t="shared" si="9"/>
        <v>0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A11" s="2">
        <v>4</v>
      </c>
      <c r="B11" s="6">
        <v>84.546903714285691</v>
      </c>
      <c r="C11" s="6">
        <v>188.41478199999997</v>
      </c>
      <c r="D11" s="6">
        <v>333.632903</v>
      </c>
      <c r="E11" s="6">
        <v>752.35891600000002</v>
      </c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188.41478200000003</v>
      </c>
      <c r="Z11" s="7">
        <f>'pivot times'!E11</f>
        <v>0.14013987471463785</v>
      </c>
      <c r="AA11" s="7">
        <f t="shared" si="2"/>
        <v>187.99436237585613</v>
      </c>
      <c r="AB11" s="7">
        <f t="shared" si="3"/>
        <v>188.83520162414393</v>
      </c>
      <c r="AC11" s="7">
        <f>'pivot times'!F11</f>
        <v>333.632903</v>
      </c>
      <c r="AD11" s="7">
        <f>'pivot times'!G11</f>
        <v>0.44912199999565316</v>
      </c>
      <c r="AE11" s="7">
        <f t="shared" si="4"/>
        <v>332.28553700001305</v>
      </c>
      <c r="AF11" s="7">
        <f t="shared" si="5"/>
        <v>334.98026899998695</v>
      </c>
      <c r="AG11" s="7">
        <f>'pivot times'!H11</f>
        <v>752.35891600000002</v>
      </c>
      <c r="AH11" s="7">
        <f>'pivot times'!I11</f>
        <v>0</v>
      </c>
      <c r="AI11" s="7">
        <f t="shared" si="6"/>
        <v>752.35891600000002</v>
      </c>
      <c r="AJ11" s="7">
        <f t="shared" si="7"/>
        <v>752.35891600000002</v>
      </c>
      <c r="AK11" s="7">
        <f>'pivot times'!J11</f>
        <v>0</v>
      </c>
      <c r="AL11" s="7">
        <f>'pivot times'!K11</f>
        <v>0</v>
      </c>
      <c r="AM11" s="7">
        <f t="shared" si="8"/>
        <v>0</v>
      </c>
      <c r="AN11" s="7">
        <f t="shared" si="9"/>
        <v>0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A12" s="2">
        <v>5</v>
      </c>
      <c r="B12" s="6">
        <v>67.912859857142863</v>
      </c>
      <c r="C12" s="6">
        <v>151.11586033333336</v>
      </c>
      <c r="D12" s="6">
        <v>267.45234600000003</v>
      </c>
      <c r="E12" s="6">
        <v>601.944166</v>
      </c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151.11586033333333</v>
      </c>
      <c r="Z12" s="7">
        <f>'pivot times'!E12</f>
        <v>0.25315848838930499</v>
      </c>
      <c r="AA12" s="7">
        <f t="shared" si="2"/>
        <v>150.35638486816541</v>
      </c>
      <c r="AB12" s="7">
        <f t="shared" si="3"/>
        <v>151.87533579850125</v>
      </c>
      <c r="AC12" s="7">
        <f>'pivot times'!F12</f>
        <v>267.45234600000003</v>
      </c>
      <c r="AD12" s="7">
        <f>'pivot times'!G12</f>
        <v>0.41548399998245772</v>
      </c>
      <c r="AE12" s="7">
        <f t="shared" si="4"/>
        <v>266.20589400005264</v>
      </c>
      <c r="AF12" s="7">
        <f t="shared" si="5"/>
        <v>268.69879799994743</v>
      </c>
      <c r="AG12" s="7">
        <f>'pivot times'!H12</f>
        <v>601.944166</v>
      </c>
      <c r="AH12" s="7">
        <f>'pivot times'!I12</f>
        <v>0</v>
      </c>
      <c r="AI12" s="7">
        <f t="shared" si="6"/>
        <v>601.944166</v>
      </c>
      <c r="AJ12" s="7">
        <f t="shared" si="7"/>
        <v>601.944166</v>
      </c>
      <c r="AK12" s="7">
        <f>'pivot times'!J12</f>
        <v>0</v>
      </c>
      <c r="AL12" s="7">
        <f>'pivot times'!K12</f>
        <v>0</v>
      </c>
      <c r="AM12" s="7">
        <f t="shared" si="8"/>
        <v>0</v>
      </c>
      <c r="AN12" s="7">
        <f t="shared" si="9"/>
        <v>0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A13" s="2">
        <v>6</v>
      </c>
      <c r="B13" s="6">
        <v>56.97887457142857</v>
      </c>
      <c r="C13" s="6">
        <v>126.45317849999998</v>
      </c>
      <c r="D13" s="6">
        <v>223.22625099999999</v>
      </c>
      <c r="E13" s="6">
        <v>501.94558599999999</v>
      </c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126.45317849999999</v>
      </c>
      <c r="Z13" s="7">
        <f>'pivot times'!E13</f>
        <v>0.55847071237022872</v>
      </c>
      <c r="AA13" s="7">
        <f t="shared" si="2"/>
        <v>124.77776636288931</v>
      </c>
      <c r="AB13" s="7">
        <f t="shared" si="3"/>
        <v>128.12859063711068</v>
      </c>
      <c r="AC13" s="7">
        <f>'pivot times'!F13</f>
        <v>223.22625099999999</v>
      </c>
      <c r="AD13" s="7">
        <f>'pivot times'!G13</f>
        <v>0.22610700000611134</v>
      </c>
      <c r="AE13" s="7">
        <f t="shared" si="4"/>
        <v>222.54792999998165</v>
      </c>
      <c r="AF13" s="7">
        <f t="shared" si="5"/>
        <v>223.90457200001833</v>
      </c>
      <c r="AG13" s="7">
        <f>'pivot times'!H13</f>
        <v>501.94558599999999</v>
      </c>
      <c r="AH13" s="7">
        <f>'pivot times'!I13</f>
        <v>0</v>
      </c>
      <c r="AI13" s="7">
        <f t="shared" si="6"/>
        <v>501.94558599999999</v>
      </c>
      <c r="AJ13" s="7">
        <f t="shared" si="7"/>
        <v>501.94558599999999</v>
      </c>
      <c r="AK13" s="7">
        <f>'pivot times'!J13</f>
        <v>0</v>
      </c>
      <c r="AL13" s="7">
        <f>'pivot times'!K13</f>
        <v>0</v>
      </c>
      <c r="AM13" s="7">
        <f t="shared" si="8"/>
        <v>0</v>
      </c>
      <c r="AN13" s="7">
        <f t="shared" si="9"/>
        <v>0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A14" s="2">
        <v>7</v>
      </c>
      <c r="B14" s="6">
        <v>48.970127999999995</v>
      </c>
      <c r="C14" s="6">
        <v>108.60738333333332</v>
      </c>
      <c r="D14" s="6">
        <v>192.25404400000002</v>
      </c>
      <c r="E14" s="6">
        <v>430.38827600000002</v>
      </c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108.60738333333335</v>
      </c>
      <c r="Z14" s="7">
        <f>'pivot times'!E14</f>
        <v>0.28429866282994759</v>
      </c>
      <c r="AA14" s="7">
        <f t="shared" si="2"/>
        <v>107.7544873448435</v>
      </c>
      <c r="AB14" s="7">
        <f t="shared" si="3"/>
        <v>109.46027932182319</v>
      </c>
      <c r="AC14" s="7">
        <f>'pivot times'!F14</f>
        <v>192.25404400000002</v>
      </c>
      <c r="AD14" s="7">
        <f>'pivot times'!G14</f>
        <v>0.88026099999643481</v>
      </c>
      <c r="AE14" s="7">
        <f t="shared" si="4"/>
        <v>189.61326100001071</v>
      </c>
      <c r="AF14" s="7">
        <f t="shared" si="5"/>
        <v>194.89482699998933</v>
      </c>
      <c r="AG14" s="7">
        <f>'pivot times'!H14</f>
        <v>430.38827600000002</v>
      </c>
      <c r="AH14" s="7">
        <f>'pivot times'!I14</f>
        <v>0</v>
      </c>
      <c r="AI14" s="7">
        <f t="shared" si="6"/>
        <v>430.38827600000002</v>
      </c>
      <c r="AJ14" s="7">
        <f t="shared" si="7"/>
        <v>430.38827600000002</v>
      </c>
      <c r="AK14" s="7">
        <f>'pivot times'!J14</f>
        <v>0</v>
      </c>
      <c r="AL14" s="7">
        <f>'pivot times'!K14</f>
        <v>0</v>
      </c>
      <c r="AM14" s="7">
        <f t="shared" si="8"/>
        <v>0</v>
      </c>
      <c r="AN14" s="7">
        <f t="shared" si="9"/>
        <v>0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A15" s="2">
        <v>8</v>
      </c>
      <c r="B15" s="6">
        <v>43.199925857142851</v>
      </c>
      <c r="C15" s="6">
        <v>95.275624333333326</v>
      </c>
      <c r="D15" s="6">
        <v>167.99417249999999</v>
      </c>
      <c r="E15" s="6">
        <v>377.00523399999997</v>
      </c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95.275624333333326</v>
      </c>
      <c r="Z15" s="7">
        <f>'pivot times'!E15</f>
        <v>0.4047455679543987</v>
      </c>
      <c r="AA15" s="7">
        <f t="shared" si="2"/>
        <v>94.061387629470133</v>
      </c>
      <c r="AB15" s="7">
        <f t="shared" si="3"/>
        <v>96.489861037196519</v>
      </c>
      <c r="AC15" s="7">
        <f>'pivot times'!F15</f>
        <v>167.99417249999999</v>
      </c>
      <c r="AD15" s="7">
        <f>'pivot times'!G15</f>
        <v>0.27324050001177796</v>
      </c>
      <c r="AE15" s="7">
        <f t="shared" si="4"/>
        <v>167.17445099996465</v>
      </c>
      <c r="AF15" s="7">
        <f t="shared" si="5"/>
        <v>168.81389400003533</v>
      </c>
      <c r="AG15" s="7">
        <f>'pivot times'!H15</f>
        <v>377.00523399999997</v>
      </c>
      <c r="AH15" s="7">
        <f>'pivot times'!I15</f>
        <v>0</v>
      </c>
      <c r="AI15" s="7">
        <f t="shared" si="6"/>
        <v>377.00523399999997</v>
      </c>
      <c r="AJ15" s="7">
        <f t="shared" si="7"/>
        <v>377.00523399999997</v>
      </c>
      <c r="AK15" s="7">
        <f>'pivot times'!J15</f>
        <v>0</v>
      </c>
      <c r="AL15" s="7">
        <f>'pivot times'!K15</f>
        <v>0</v>
      </c>
      <c r="AM15" s="7">
        <f t="shared" si="8"/>
        <v>0</v>
      </c>
      <c r="AN15" s="7">
        <f t="shared" si="9"/>
        <v>0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A16" s="2">
        <v>9</v>
      </c>
      <c r="B16" s="6">
        <v>38.534715142857138</v>
      </c>
      <c r="C16" s="6">
        <v>84.918046333333322</v>
      </c>
      <c r="D16" s="6">
        <v>149.96344199999999</v>
      </c>
      <c r="E16" s="6">
        <v>335.67195600000002</v>
      </c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84.918046333333336</v>
      </c>
      <c r="Z16" s="7">
        <f>'pivot times'!E16</f>
        <v>0.30910091006279128</v>
      </c>
      <c r="AA16" s="7">
        <f t="shared" si="2"/>
        <v>83.990743603144963</v>
      </c>
      <c r="AB16" s="7">
        <f t="shared" si="3"/>
        <v>85.845349063521709</v>
      </c>
      <c r="AC16" s="7">
        <f>'pivot times'!F16</f>
        <v>149.96344199999999</v>
      </c>
      <c r="AD16" s="7">
        <f>'pivot times'!G16</f>
        <v>0.44211300000409759</v>
      </c>
      <c r="AE16" s="7">
        <f t="shared" si="4"/>
        <v>148.63710299998769</v>
      </c>
      <c r="AF16" s="7">
        <f t="shared" si="5"/>
        <v>151.28978100001228</v>
      </c>
      <c r="AG16" s="7">
        <f>'pivot times'!H16</f>
        <v>335.67195600000002</v>
      </c>
      <c r="AH16" s="7">
        <f>'pivot times'!I16</f>
        <v>0</v>
      </c>
      <c r="AI16" s="7">
        <f t="shared" si="6"/>
        <v>335.67195600000002</v>
      </c>
      <c r="AJ16" s="7">
        <f t="shared" si="7"/>
        <v>335.67195600000002</v>
      </c>
      <c r="AK16" s="7">
        <f>'pivot times'!J16</f>
        <v>0</v>
      </c>
      <c r="AL16" s="7">
        <f>'pivot times'!K16</f>
        <v>0</v>
      </c>
      <c r="AM16" s="7">
        <f t="shared" si="8"/>
        <v>0</v>
      </c>
      <c r="AN16" s="7">
        <f t="shared" si="9"/>
        <v>0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1:56" x14ac:dyDescent="0.25">
      <c r="A17" s="2">
        <v>10</v>
      </c>
      <c r="B17" s="6">
        <v>34.491058285714288</v>
      </c>
      <c r="C17" s="6">
        <v>76.649532166666674</v>
      </c>
      <c r="D17" s="6">
        <v>135.27888100000001</v>
      </c>
      <c r="E17" s="6">
        <v>302.41676000000001</v>
      </c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76.649532166666674</v>
      </c>
      <c r="Z17" s="7">
        <f>'pivot times'!E17</f>
        <v>0.18705116439831276</v>
      </c>
      <c r="AA17" s="7">
        <f t="shared" si="2"/>
        <v>76.088378673471738</v>
      </c>
      <c r="AB17" s="7">
        <f t="shared" si="3"/>
        <v>77.21068565986161</v>
      </c>
      <c r="AC17" s="7">
        <f>'pivot times'!F17</f>
        <v>135.27888100000001</v>
      </c>
      <c r="AD17" s="7">
        <f>'pivot times'!G17</f>
        <v>0.6498239999962232</v>
      </c>
      <c r="AE17" s="7">
        <f t="shared" si="4"/>
        <v>133.32940900001134</v>
      </c>
      <c r="AF17" s="7">
        <f t="shared" si="5"/>
        <v>137.22835299998869</v>
      </c>
      <c r="AG17" s="7">
        <f>'pivot times'!H17</f>
        <v>302.41676000000001</v>
      </c>
      <c r="AH17" s="7">
        <f>'pivot times'!I17</f>
        <v>0</v>
      </c>
      <c r="AI17" s="7">
        <f t="shared" si="6"/>
        <v>302.41676000000001</v>
      </c>
      <c r="AJ17" s="7">
        <f t="shared" si="7"/>
        <v>302.41676000000001</v>
      </c>
      <c r="AK17" s="7">
        <f>'pivot times'!J17</f>
        <v>0</v>
      </c>
      <c r="AL17" s="7">
        <f>'pivot times'!K17</f>
        <v>0</v>
      </c>
      <c r="AM17" s="7">
        <f t="shared" si="8"/>
        <v>0</v>
      </c>
      <c r="AN17" s="7">
        <f t="shared" si="9"/>
        <v>0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1:56" x14ac:dyDescent="0.25">
      <c r="A18" s="2">
        <v>11</v>
      </c>
      <c r="B18" s="6">
        <v>31.411921428571425</v>
      </c>
      <c r="C18" s="6">
        <v>69.728130375000006</v>
      </c>
      <c r="D18" s="6">
        <v>122.923147</v>
      </c>
      <c r="E18" s="6">
        <v>275.140919</v>
      </c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69.728130374999992</v>
      </c>
      <c r="Z18" s="7">
        <f>'pivot times'!E18</f>
        <v>7.9639741262306871E-2</v>
      </c>
      <c r="AA18" s="7">
        <f t="shared" si="2"/>
        <v>69.48921115121307</v>
      </c>
      <c r="AB18" s="7">
        <f t="shared" si="3"/>
        <v>69.967049598786915</v>
      </c>
      <c r="AC18" s="7">
        <f>'pivot times'!F18</f>
        <v>122.923147</v>
      </c>
      <c r="AD18" s="7">
        <f>'pivot times'!G18</f>
        <v>9.3164000010772477E-2</v>
      </c>
      <c r="AE18" s="7">
        <f t="shared" si="4"/>
        <v>122.64365499996768</v>
      </c>
      <c r="AF18" s="7">
        <f t="shared" si="5"/>
        <v>123.20263900003232</v>
      </c>
      <c r="AG18" s="7">
        <f>'pivot times'!H18</f>
        <v>275.140919</v>
      </c>
      <c r="AH18" s="7">
        <f>'pivot times'!I18</f>
        <v>0</v>
      </c>
      <c r="AI18" s="7">
        <f t="shared" si="6"/>
        <v>275.140919</v>
      </c>
      <c r="AJ18" s="7">
        <f t="shared" si="7"/>
        <v>275.140919</v>
      </c>
      <c r="AK18" s="7">
        <f>'pivot times'!J18</f>
        <v>0</v>
      </c>
      <c r="AL18" s="7">
        <f>'pivot times'!K18</f>
        <v>0</v>
      </c>
      <c r="AM18" s="7">
        <f t="shared" si="8"/>
        <v>0</v>
      </c>
      <c r="AN18" s="7">
        <f t="shared" si="9"/>
        <v>0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1:56" x14ac:dyDescent="0.25">
      <c r="A19" s="2">
        <v>12</v>
      </c>
      <c r="B19" s="6">
        <v>29.260184142857145</v>
      </c>
      <c r="C19" s="6">
        <v>64.36305437499999</v>
      </c>
      <c r="D19" s="6">
        <v>113.35297700000001</v>
      </c>
      <c r="E19" s="6">
        <v>252.89327399999999</v>
      </c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64.363054375000004</v>
      </c>
      <c r="Z19" s="7">
        <f>'pivot times'!E19</f>
        <v>0.46769211392802451</v>
      </c>
      <c r="AA19" s="7">
        <f t="shared" si="2"/>
        <v>62.959978033215933</v>
      </c>
      <c r="AB19" s="7">
        <f t="shared" si="3"/>
        <v>65.766130716784076</v>
      </c>
      <c r="AC19" s="7">
        <f>'pivot times'!F19</f>
        <v>113.35297700000001</v>
      </c>
      <c r="AD19" s="7">
        <f>'pivot times'!G19</f>
        <v>0.62406800000012452</v>
      </c>
      <c r="AE19" s="7">
        <f t="shared" si="4"/>
        <v>111.48077299999963</v>
      </c>
      <c r="AF19" s="7">
        <f t="shared" si="5"/>
        <v>115.22518100000039</v>
      </c>
      <c r="AG19" s="7">
        <f>'pivot times'!H19</f>
        <v>252.89327399999999</v>
      </c>
      <c r="AH19" s="7">
        <f>'pivot times'!I19</f>
        <v>0</v>
      </c>
      <c r="AI19" s="7">
        <f t="shared" si="6"/>
        <v>252.89327399999999</v>
      </c>
      <c r="AJ19" s="7">
        <f t="shared" si="7"/>
        <v>252.89327399999999</v>
      </c>
      <c r="AK19" s="7">
        <f>'pivot times'!J19</f>
        <v>0</v>
      </c>
      <c r="AL19" s="7">
        <f>'pivot times'!K19</f>
        <v>0</v>
      </c>
      <c r="AM19" s="7">
        <f t="shared" si="8"/>
        <v>0</v>
      </c>
      <c r="AN19" s="7">
        <f t="shared" si="9"/>
        <v>0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1:56" x14ac:dyDescent="0.25"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0</v>
      </c>
      <c r="Z20" s="7">
        <f>'pivot times'!E20</f>
        <v>0</v>
      </c>
      <c r="AA20" s="7">
        <f t="shared" si="2"/>
        <v>0</v>
      </c>
      <c r="AB20" s="7">
        <f t="shared" si="3"/>
        <v>0</v>
      </c>
      <c r="AC20" s="7">
        <f>'pivot times'!F20</f>
        <v>0</v>
      </c>
      <c r="AD20" s="7">
        <f>'pivot times'!G20</f>
        <v>0</v>
      </c>
      <c r="AE20" s="7">
        <f t="shared" si="4"/>
        <v>0</v>
      </c>
      <c r="AF20" s="7">
        <f t="shared" si="5"/>
        <v>0</v>
      </c>
      <c r="AG20" s="7">
        <f>'pivot times'!H20</f>
        <v>0</v>
      </c>
      <c r="AH20" s="7">
        <f>'pivot times'!I20</f>
        <v>0</v>
      </c>
      <c r="AI20" s="7">
        <f t="shared" si="6"/>
        <v>0</v>
      </c>
      <c r="AJ20" s="7">
        <f t="shared" si="7"/>
        <v>0</v>
      </c>
      <c r="AK20" s="7">
        <f>'pivot times'!J20</f>
        <v>0</v>
      </c>
      <c r="AL20" s="7">
        <f>'pivot times'!K20</f>
        <v>0</v>
      </c>
      <c r="AM20" s="7">
        <f t="shared" si="8"/>
        <v>0</v>
      </c>
      <c r="AN20" s="7">
        <f t="shared" si="9"/>
        <v>0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1:56" x14ac:dyDescent="0.25"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0</v>
      </c>
      <c r="Z21" s="7">
        <f>'pivot times'!E21</f>
        <v>0</v>
      </c>
      <c r="AA21" s="7">
        <f t="shared" si="2"/>
        <v>0</v>
      </c>
      <c r="AB21" s="7">
        <f t="shared" si="3"/>
        <v>0</v>
      </c>
      <c r="AC21" s="7">
        <f>'pivot times'!F21</f>
        <v>0</v>
      </c>
      <c r="AD21" s="7">
        <f>'pivot times'!G21</f>
        <v>0</v>
      </c>
      <c r="AE21" s="7">
        <f t="shared" si="4"/>
        <v>0</v>
      </c>
      <c r="AF21" s="7">
        <f t="shared" si="5"/>
        <v>0</v>
      </c>
      <c r="AG21" s="7">
        <f>'pivot times'!H21</f>
        <v>0</v>
      </c>
      <c r="AH21" s="7">
        <f>'pivot times'!I21</f>
        <v>0</v>
      </c>
      <c r="AI21" s="7">
        <f t="shared" si="6"/>
        <v>0</v>
      </c>
      <c r="AJ21" s="7">
        <f t="shared" si="7"/>
        <v>0</v>
      </c>
      <c r="AK21" s="7">
        <f>'pivot times'!J21</f>
        <v>0</v>
      </c>
      <c r="AL21" s="7">
        <f>'pivot times'!K21</f>
        <v>0</v>
      </c>
      <c r="AM21" s="7">
        <f t="shared" si="8"/>
        <v>0</v>
      </c>
      <c r="AN21" s="7">
        <f t="shared" si="9"/>
        <v>0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1:56" x14ac:dyDescent="0.25"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0</v>
      </c>
      <c r="Z22" s="7">
        <f>'pivot times'!E22</f>
        <v>0</v>
      </c>
      <c r="AA22" s="7">
        <f t="shared" si="2"/>
        <v>0</v>
      </c>
      <c r="AB22" s="7">
        <f t="shared" si="3"/>
        <v>0</v>
      </c>
      <c r="AC22" s="7">
        <f>'pivot times'!F22</f>
        <v>0</v>
      </c>
      <c r="AD22" s="7">
        <f>'pivot times'!G22</f>
        <v>0</v>
      </c>
      <c r="AE22" s="7">
        <f t="shared" si="4"/>
        <v>0</v>
      </c>
      <c r="AF22" s="7">
        <f t="shared" si="5"/>
        <v>0</v>
      </c>
      <c r="AG22" s="7">
        <f>'pivot times'!H22</f>
        <v>0</v>
      </c>
      <c r="AH22" s="7">
        <f>'pivot times'!I22</f>
        <v>0</v>
      </c>
      <c r="AI22" s="7">
        <f t="shared" si="6"/>
        <v>0</v>
      </c>
      <c r="AJ22" s="7">
        <f t="shared" si="7"/>
        <v>0</v>
      </c>
      <c r="AK22" s="7">
        <f>'pivot times'!J22</f>
        <v>0</v>
      </c>
      <c r="AL22" s="7">
        <f>'pivot times'!K22</f>
        <v>0</v>
      </c>
      <c r="AM22" s="7">
        <f t="shared" si="8"/>
        <v>0</v>
      </c>
      <c r="AN22" s="7">
        <f t="shared" si="9"/>
        <v>0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1:56" x14ac:dyDescent="0.25"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0</v>
      </c>
      <c r="Z23" s="7">
        <f>'pivot times'!E23</f>
        <v>0</v>
      </c>
      <c r="AA23" s="7">
        <f t="shared" si="2"/>
        <v>0</v>
      </c>
      <c r="AB23" s="7">
        <f t="shared" si="3"/>
        <v>0</v>
      </c>
      <c r="AC23" s="7">
        <f>'pivot times'!F23</f>
        <v>0</v>
      </c>
      <c r="AD23" s="7">
        <f>'pivot times'!G23</f>
        <v>0</v>
      </c>
      <c r="AE23" s="7">
        <f t="shared" si="4"/>
        <v>0</v>
      </c>
      <c r="AF23" s="7">
        <f t="shared" si="5"/>
        <v>0</v>
      </c>
      <c r="AG23" s="7">
        <f>'pivot times'!H23</f>
        <v>0</v>
      </c>
      <c r="AH23" s="7">
        <f>'pivot times'!I23</f>
        <v>0</v>
      </c>
      <c r="AI23" s="7">
        <f t="shared" si="6"/>
        <v>0</v>
      </c>
      <c r="AJ23" s="7">
        <f t="shared" si="7"/>
        <v>0</v>
      </c>
      <c r="AK23" s="7">
        <f>'pivot times'!J23</f>
        <v>0</v>
      </c>
      <c r="AL23" s="7">
        <f>'pivot times'!K23</f>
        <v>0</v>
      </c>
      <c r="AM23" s="7">
        <f t="shared" si="8"/>
        <v>0</v>
      </c>
      <c r="AN23" s="7">
        <f t="shared" si="9"/>
        <v>0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1:56" x14ac:dyDescent="0.25"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0</v>
      </c>
      <c r="Z24" s="7">
        <f>'pivot times'!E24</f>
        <v>0</v>
      </c>
      <c r="AA24" s="7">
        <f t="shared" si="2"/>
        <v>0</v>
      </c>
      <c r="AB24" s="7">
        <f t="shared" si="3"/>
        <v>0</v>
      </c>
      <c r="AC24" s="7">
        <f>'pivot times'!F24</f>
        <v>0</v>
      </c>
      <c r="AD24" s="7">
        <f>'pivot times'!G24</f>
        <v>0</v>
      </c>
      <c r="AE24" s="7">
        <f t="shared" si="4"/>
        <v>0</v>
      </c>
      <c r="AF24" s="7">
        <f t="shared" si="5"/>
        <v>0</v>
      </c>
      <c r="AG24" s="7">
        <f>'pivot times'!H24</f>
        <v>0</v>
      </c>
      <c r="AH24" s="7">
        <f>'pivot times'!I24</f>
        <v>0</v>
      </c>
      <c r="AI24" s="7">
        <f t="shared" si="6"/>
        <v>0</v>
      </c>
      <c r="AJ24" s="7">
        <f t="shared" si="7"/>
        <v>0</v>
      </c>
      <c r="AK24" s="7">
        <f>'pivot times'!J24</f>
        <v>0</v>
      </c>
      <c r="AL24" s="7">
        <f>'pivot times'!K24</f>
        <v>0</v>
      </c>
      <c r="AM24" s="7">
        <f t="shared" si="8"/>
        <v>0</v>
      </c>
      <c r="AN24" s="7">
        <f t="shared" si="9"/>
        <v>0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1:56" x14ac:dyDescent="0.25"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0</v>
      </c>
      <c r="Z25" s="7">
        <f>'pivot times'!E25</f>
        <v>0</v>
      </c>
      <c r="AA25" s="7">
        <f t="shared" si="2"/>
        <v>0</v>
      </c>
      <c r="AB25" s="7">
        <f t="shared" si="3"/>
        <v>0</v>
      </c>
      <c r="AC25" s="7">
        <f>'pivot times'!F25</f>
        <v>0</v>
      </c>
      <c r="AD25" s="7">
        <f>'pivot times'!G25</f>
        <v>0</v>
      </c>
      <c r="AE25" s="7">
        <f t="shared" si="4"/>
        <v>0</v>
      </c>
      <c r="AF25" s="7">
        <f t="shared" si="5"/>
        <v>0</v>
      </c>
      <c r="AG25" s="7">
        <f>'pivot times'!H25</f>
        <v>0</v>
      </c>
      <c r="AH25" s="7">
        <f>'pivot times'!I25</f>
        <v>0</v>
      </c>
      <c r="AI25" s="7">
        <f t="shared" si="6"/>
        <v>0</v>
      </c>
      <c r="AJ25" s="7">
        <f t="shared" si="7"/>
        <v>0</v>
      </c>
      <c r="AK25" s="7">
        <f>'pivot times'!J25</f>
        <v>0</v>
      </c>
      <c r="AL25" s="7">
        <f>'pivot times'!K25</f>
        <v>0</v>
      </c>
      <c r="AM25" s="7">
        <f t="shared" si="8"/>
        <v>0</v>
      </c>
      <c r="AN25" s="7">
        <f t="shared" si="9"/>
        <v>0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1:56" x14ac:dyDescent="0.25"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0</v>
      </c>
      <c r="Z26" s="7">
        <f>'pivot times'!E26</f>
        <v>0</v>
      </c>
      <c r="AA26" s="7">
        <f t="shared" si="2"/>
        <v>0</v>
      </c>
      <c r="AB26" s="7">
        <f t="shared" si="3"/>
        <v>0</v>
      </c>
      <c r="AC26" s="7">
        <f>'pivot times'!F26</f>
        <v>0</v>
      </c>
      <c r="AD26" s="7">
        <f>'pivot times'!G26</f>
        <v>0</v>
      </c>
      <c r="AE26" s="7">
        <f t="shared" si="4"/>
        <v>0</v>
      </c>
      <c r="AF26" s="7">
        <f t="shared" si="5"/>
        <v>0</v>
      </c>
      <c r="AG26" s="7">
        <f>'pivot times'!H26</f>
        <v>0</v>
      </c>
      <c r="AH26" s="7">
        <f>'pivot times'!I26</f>
        <v>0</v>
      </c>
      <c r="AI26" s="7">
        <f t="shared" si="6"/>
        <v>0</v>
      </c>
      <c r="AJ26" s="7">
        <f t="shared" si="7"/>
        <v>0</v>
      </c>
      <c r="AK26" s="7">
        <f>'pivot times'!J26</f>
        <v>0</v>
      </c>
      <c r="AL26" s="7">
        <f>'pivot times'!K26</f>
        <v>0</v>
      </c>
      <c r="AM26" s="7">
        <f t="shared" si="8"/>
        <v>0</v>
      </c>
      <c r="AN26" s="7">
        <f t="shared" si="9"/>
        <v>0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1:56" x14ac:dyDescent="0.25"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0</v>
      </c>
      <c r="Z27" s="7">
        <f>'pivot times'!E27</f>
        <v>0</v>
      </c>
      <c r="AA27" s="7">
        <f t="shared" si="2"/>
        <v>0</v>
      </c>
      <c r="AB27" s="7">
        <f t="shared" si="3"/>
        <v>0</v>
      </c>
      <c r="AC27" s="7">
        <f>'pivot times'!F27</f>
        <v>0</v>
      </c>
      <c r="AD27" s="7">
        <f>'pivot times'!G27</f>
        <v>0</v>
      </c>
      <c r="AE27" s="7">
        <f t="shared" si="4"/>
        <v>0</v>
      </c>
      <c r="AF27" s="7">
        <f t="shared" si="5"/>
        <v>0</v>
      </c>
      <c r="AG27" s="7">
        <f>'pivot times'!H27</f>
        <v>0</v>
      </c>
      <c r="AH27" s="7">
        <f>'pivot times'!I27</f>
        <v>0</v>
      </c>
      <c r="AI27" s="7">
        <f t="shared" si="6"/>
        <v>0</v>
      </c>
      <c r="AJ27" s="7">
        <f t="shared" si="7"/>
        <v>0</v>
      </c>
      <c r="AK27" s="7">
        <f>'pivot times'!J27</f>
        <v>0</v>
      </c>
      <c r="AL27" s="7">
        <f>'pivot times'!K27</f>
        <v>0</v>
      </c>
      <c r="AM27" s="7">
        <f t="shared" si="8"/>
        <v>0</v>
      </c>
      <c r="AN27" s="7">
        <f t="shared" si="9"/>
        <v>0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1:56" x14ac:dyDescent="0.25"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0</v>
      </c>
      <c r="Z28" s="7">
        <f>'pivot times'!E28</f>
        <v>0</v>
      </c>
      <c r="AA28" s="7">
        <f t="shared" si="2"/>
        <v>0</v>
      </c>
      <c r="AB28" s="7">
        <f t="shared" si="3"/>
        <v>0</v>
      </c>
      <c r="AC28" s="7">
        <f>'pivot times'!F28</f>
        <v>0</v>
      </c>
      <c r="AD28" s="7">
        <f>'pivot times'!G28</f>
        <v>0</v>
      </c>
      <c r="AE28" s="7">
        <f t="shared" si="4"/>
        <v>0</v>
      </c>
      <c r="AF28" s="7">
        <f t="shared" si="5"/>
        <v>0</v>
      </c>
      <c r="AG28" s="7">
        <f>'pivot times'!H28</f>
        <v>0</v>
      </c>
      <c r="AH28" s="7">
        <f>'pivot times'!I28</f>
        <v>0</v>
      </c>
      <c r="AI28" s="7">
        <f t="shared" si="6"/>
        <v>0</v>
      </c>
      <c r="AJ28" s="7">
        <f t="shared" si="7"/>
        <v>0</v>
      </c>
      <c r="AK28" s="7">
        <f>'pivot times'!J28</f>
        <v>0</v>
      </c>
      <c r="AL28" s="7">
        <f>'pivot times'!K28</f>
        <v>0</v>
      </c>
      <c r="AM28" s="7">
        <f t="shared" si="8"/>
        <v>0</v>
      </c>
      <c r="AN28" s="7">
        <f t="shared" si="9"/>
        <v>0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1:56" x14ac:dyDescent="0.25"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0</v>
      </c>
      <c r="Z29" s="7">
        <f>'pivot times'!E29</f>
        <v>0</v>
      </c>
      <c r="AA29" s="7">
        <f t="shared" si="2"/>
        <v>0</v>
      </c>
      <c r="AB29" s="7">
        <f t="shared" si="3"/>
        <v>0</v>
      </c>
      <c r="AC29" s="7">
        <f>'pivot times'!F29</f>
        <v>0</v>
      </c>
      <c r="AD29" s="7">
        <f>'pivot times'!G29</f>
        <v>0</v>
      </c>
      <c r="AE29" s="7">
        <f t="shared" si="4"/>
        <v>0</v>
      </c>
      <c r="AF29" s="7">
        <f t="shared" si="5"/>
        <v>0</v>
      </c>
      <c r="AG29" s="7">
        <f>'pivot times'!H29</f>
        <v>0</v>
      </c>
      <c r="AH29" s="7">
        <f>'pivot times'!I29</f>
        <v>0</v>
      </c>
      <c r="AI29" s="7">
        <f t="shared" si="6"/>
        <v>0</v>
      </c>
      <c r="AJ29" s="7">
        <f t="shared" si="7"/>
        <v>0</v>
      </c>
      <c r="AK29" s="7">
        <f>'pivot times'!J29</f>
        <v>0</v>
      </c>
      <c r="AL29" s="7">
        <f>'pivot times'!K29</f>
        <v>0</v>
      </c>
      <c r="AM29" s="7">
        <f t="shared" si="8"/>
        <v>0</v>
      </c>
      <c r="AN29" s="7">
        <f t="shared" si="9"/>
        <v>0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1:56" x14ac:dyDescent="0.25"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0</v>
      </c>
      <c r="Z30" s="7">
        <f>'pivot times'!E30</f>
        <v>0</v>
      </c>
      <c r="AA30" s="7">
        <f t="shared" si="2"/>
        <v>0</v>
      </c>
      <c r="AB30" s="7">
        <f t="shared" si="3"/>
        <v>0</v>
      </c>
      <c r="AC30" s="7">
        <f>'pivot times'!F30</f>
        <v>0</v>
      </c>
      <c r="AD30" s="7">
        <f>'pivot times'!G30</f>
        <v>0</v>
      </c>
      <c r="AE30" s="7">
        <f t="shared" si="4"/>
        <v>0</v>
      </c>
      <c r="AF30" s="7">
        <f t="shared" si="5"/>
        <v>0</v>
      </c>
      <c r="AG30" s="7">
        <f>'pivot times'!H30</f>
        <v>0</v>
      </c>
      <c r="AH30" s="7">
        <f>'pivot times'!I30</f>
        <v>0</v>
      </c>
      <c r="AI30" s="7">
        <f t="shared" si="6"/>
        <v>0</v>
      </c>
      <c r="AJ30" s="7">
        <f t="shared" si="7"/>
        <v>0</v>
      </c>
      <c r="AK30" s="7">
        <f>'pivot times'!J30</f>
        <v>0</v>
      </c>
      <c r="AL30" s="7">
        <f>'pivot times'!K30</f>
        <v>0</v>
      </c>
      <c r="AM30" s="7">
        <f t="shared" si="8"/>
        <v>0</v>
      </c>
      <c r="AN30" s="7">
        <f t="shared" si="9"/>
        <v>0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1:56" x14ac:dyDescent="0.25"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0</v>
      </c>
      <c r="Z31" s="7">
        <f>'pivot times'!E31</f>
        <v>0</v>
      </c>
      <c r="AA31" s="7">
        <f t="shared" si="2"/>
        <v>0</v>
      </c>
      <c r="AB31" s="7">
        <f t="shared" si="3"/>
        <v>0</v>
      </c>
      <c r="AC31" s="7">
        <f>'pivot times'!F31</f>
        <v>0</v>
      </c>
      <c r="AD31" s="7">
        <f>'pivot times'!G31</f>
        <v>0</v>
      </c>
      <c r="AE31" s="7">
        <f t="shared" si="4"/>
        <v>0</v>
      </c>
      <c r="AF31" s="7">
        <f t="shared" si="5"/>
        <v>0</v>
      </c>
      <c r="AG31" s="7">
        <f>'pivot times'!H31</f>
        <v>0</v>
      </c>
      <c r="AH31" s="7">
        <f>'pivot times'!I31</f>
        <v>0</v>
      </c>
      <c r="AI31" s="7">
        <f t="shared" si="6"/>
        <v>0</v>
      </c>
      <c r="AJ31" s="7">
        <f t="shared" si="7"/>
        <v>0</v>
      </c>
      <c r="AK31" s="7">
        <f>'pivot times'!J31</f>
        <v>0</v>
      </c>
      <c r="AL31" s="7">
        <f>'pivot times'!K31</f>
        <v>0</v>
      </c>
      <c r="AM31" s="7">
        <f t="shared" si="8"/>
        <v>0</v>
      </c>
      <c r="AN31" s="7">
        <f t="shared" si="9"/>
        <v>0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1:56" x14ac:dyDescent="0.25"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0</v>
      </c>
      <c r="Z32" s="7">
        <f>'pivot times'!E32</f>
        <v>0</v>
      </c>
      <c r="AA32" s="7">
        <f t="shared" si="2"/>
        <v>0</v>
      </c>
      <c r="AB32" s="7">
        <f t="shared" si="3"/>
        <v>0</v>
      </c>
      <c r="AC32" s="7">
        <f>'pivot times'!F32</f>
        <v>0</v>
      </c>
      <c r="AD32" s="7">
        <f>'pivot times'!G32</f>
        <v>0</v>
      </c>
      <c r="AE32" s="7">
        <f t="shared" si="4"/>
        <v>0</v>
      </c>
      <c r="AF32" s="7">
        <f t="shared" si="5"/>
        <v>0</v>
      </c>
      <c r="AG32" s="7">
        <f>'pivot times'!H32</f>
        <v>0</v>
      </c>
      <c r="AH32" s="7">
        <f>'pivot times'!I32</f>
        <v>0</v>
      </c>
      <c r="AI32" s="7">
        <f t="shared" si="6"/>
        <v>0</v>
      </c>
      <c r="AJ32" s="7">
        <f t="shared" si="7"/>
        <v>0</v>
      </c>
      <c r="AK32" s="7">
        <f>'pivot times'!J32</f>
        <v>0</v>
      </c>
      <c r="AL32" s="7">
        <f>'pivot times'!K32</f>
        <v>0</v>
      </c>
      <c r="AM32" s="7">
        <f t="shared" si="8"/>
        <v>0</v>
      </c>
      <c r="AN32" s="7">
        <f t="shared" si="9"/>
        <v>0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21:56" x14ac:dyDescent="0.25"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0</v>
      </c>
      <c r="Z33" s="7">
        <f>'pivot times'!E33</f>
        <v>0</v>
      </c>
      <c r="AA33" s="7">
        <f t="shared" si="2"/>
        <v>0</v>
      </c>
      <c r="AB33" s="7">
        <f t="shared" si="3"/>
        <v>0</v>
      </c>
      <c r="AC33" s="7">
        <f>'pivot times'!F33</f>
        <v>0</v>
      </c>
      <c r="AD33" s="7">
        <f>'pivot times'!G33</f>
        <v>0</v>
      </c>
      <c r="AE33" s="7">
        <f t="shared" si="4"/>
        <v>0</v>
      </c>
      <c r="AF33" s="7">
        <f t="shared" si="5"/>
        <v>0</v>
      </c>
      <c r="AG33" s="7">
        <f>'pivot times'!H33</f>
        <v>0</v>
      </c>
      <c r="AH33" s="7">
        <f>'pivot times'!I33</f>
        <v>0</v>
      </c>
      <c r="AI33" s="7">
        <f t="shared" si="6"/>
        <v>0</v>
      </c>
      <c r="AJ33" s="7">
        <f t="shared" si="7"/>
        <v>0</v>
      </c>
      <c r="AK33" s="7">
        <f>'pivot times'!J33</f>
        <v>0</v>
      </c>
      <c r="AL33" s="7">
        <f>'pivot times'!K33</f>
        <v>0</v>
      </c>
      <c r="AM33" s="7">
        <f t="shared" si="8"/>
        <v>0</v>
      </c>
      <c r="AN33" s="7">
        <f t="shared" si="9"/>
        <v>0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21:56" x14ac:dyDescent="0.25"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0</v>
      </c>
      <c r="Z34" s="7">
        <f>'pivot times'!E34</f>
        <v>0</v>
      </c>
      <c r="AA34" s="7">
        <f t="shared" si="2"/>
        <v>0</v>
      </c>
      <c r="AB34" s="7">
        <f t="shared" si="3"/>
        <v>0</v>
      </c>
      <c r="AC34" s="7">
        <f>'pivot times'!F34</f>
        <v>0</v>
      </c>
      <c r="AD34" s="7">
        <f>'pivot times'!G34</f>
        <v>0</v>
      </c>
      <c r="AE34" s="7">
        <f t="shared" si="4"/>
        <v>0</v>
      </c>
      <c r="AF34" s="7">
        <f t="shared" si="5"/>
        <v>0</v>
      </c>
      <c r="AG34" s="7">
        <f>'pivot times'!H34</f>
        <v>0</v>
      </c>
      <c r="AH34" s="7">
        <f>'pivot times'!I34</f>
        <v>0</v>
      </c>
      <c r="AI34" s="7">
        <f t="shared" si="6"/>
        <v>0</v>
      </c>
      <c r="AJ34" s="7">
        <f t="shared" si="7"/>
        <v>0</v>
      </c>
      <c r="AK34" s="7">
        <f>'pivot times'!J34</f>
        <v>0</v>
      </c>
      <c r="AL34" s="7">
        <f>'pivot times'!K34</f>
        <v>0</v>
      </c>
      <c r="AM34" s="7">
        <f t="shared" si="8"/>
        <v>0</v>
      </c>
      <c r="AN34" s="7">
        <f t="shared" si="9"/>
        <v>0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21:56" x14ac:dyDescent="0.25"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0</v>
      </c>
      <c r="Z35" s="7">
        <f>'pivot times'!E35</f>
        <v>0</v>
      </c>
      <c r="AA35" s="7">
        <f t="shared" si="2"/>
        <v>0</v>
      </c>
      <c r="AB35" s="7">
        <f t="shared" si="3"/>
        <v>0</v>
      </c>
      <c r="AC35" s="7">
        <f>'pivot times'!F35</f>
        <v>0</v>
      </c>
      <c r="AD35" s="7">
        <f>'pivot times'!G35</f>
        <v>0</v>
      </c>
      <c r="AE35" s="7">
        <f t="shared" si="4"/>
        <v>0</v>
      </c>
      <c r="AF35" s="7">
        <f t="shared" si="5"/>
        <v>0</v>
      </c>
      <c r="AG35" s="7">
        <f>'pivot times'!H35</f>
        <v>0</v>
      </c>
      <c r="AH35" s="7">
        <f>'pivot times'!I35</f>
        <v>0</v>
      </c>
      <c r="AI35" s="7">
        <f t="shared" si="6"/>
        <v>0</v>
      </c>
      <c r="AJ35" s="7">
        <f t="shared" si="7"/>
        <v>0</v>
      </c>
      <c r="AK35" s="7">
        <f>'pivot times'!J35</f>
        <v>0</v>
      </c>
      <c r="AL35" s="7">
        <f>'pivot times'!K35</f>
        <v>0</v>
      </c>
      <c r="AM35" s="7">
        <f t="shared" si="8"/>
        <v>0</v>
      </c>
      <c r="AN35" s="7">
        <f t="shared" si="9"/>
        <v>0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21:56" x14ac:dyDescent="0.25"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0</v>
      </c>
      <c r="Z36" s="7">
        <f>'pivot times'!E36</f>
        <v>0</v>
      </c>
      <c r="AA36" s="7">
        <f t="shared" si="2"/>
        <v>0</v>
      </c>
      <c r="AB36" s="7">
        <f t="shared" si="3"/>
        <v>0</v>
      </c>
      <c r="AC36" s="7">
        <f>'pivot times'!F36</f>
        <v>0</v>
      </c>
      <c r="AD36" s="7">
        <f>'pivot times'!G36</f>
        <v>0</v>
      </c>
      <c r="AE36" s="7">
        <f t="shared" si="4"/>
        <v>0</v>
      </c>
      <c r="AF36" s="7">
        <f t="shared" si="5"/>
        <v>0</v>
      </c>
      <c r="AG36" s="7">
        <f>'pivot times'!H36</f>
        <v>0</v>
      </c>
      <c r="AH36" s="7">
        <f>'pivot times'!I36</f>
        <v>0</v>
      </c>
      <c r="AI36" s="7">
        <f t="shared" si="6"/>
        <v>0</v>
      </c>
      <c r="AJ36" s="7">
        <f t="shared" si="7"/>
        <v>0</v>
      </c>
      <c r="AK36" s="7">
        <f>'pivot times'!J36</f>
        <v>0</v>
      </c>
      <c r="AL36" s="7">
        <f>'pivot times'!K36</f>
        <v>0</v>
      </c>
      <c r="AM36" s="7">
        <f t="shared" si="8"/>
        <v>0</v>
      </c>
      <c r="AN36" s="7">
        <f t="shared" si="9"/>
        <v>0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21:56" x14ac:dyDescent="0.25"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0</v>
      </c>
      <c r="Z37" s="7">
        <f>'pivot times'!E37</f>
        <v>0</v>
      </c>
      <c r="AA37" s="7">
        <f t="shared" si="2"/>
        <v>0</v>
      </c>
      <c r="AB37" s="7">
        <f t="shared" si="3"/>
        <v>0</v>
      </c>
      <c r="AC37" s="7">
        <f>'pivot times'!F37</f>
        <v>0</v>
      </c>
      <c r="AD37" s="7">
        <f>'pivot times'!G37</f>
        <v>0</v>
      </c>
      <c r="AE37" s="7">
        <f t="shared" si="4"/>
        <v>0</v>
      </c>
      <c r="AF37" s="7">
        <f t="shared" si="5"/>
        <v>0</v>
      </c>
      <c r="AG37" s="7">
        <f>'pivot times'!H37</f>
        <v>0</v>
      </c>
      <c r="AH37" s="7">
        <f>'pivot times'!I37</f>
        <v>0</v>
      </c>
      <c r="AI37" s="7">
        <f t="shared" si="6"/>
        <v>0</v>
      </c>
      <c r="AJ37" s="7">
        <f t="shared" si="7"/>
        <v>0</v>
      </c>
      <c r="AK37" s="7">
        <f>'pivot times'!J37</f>
        <v>0</v>
      </c>
      <c r="AL37" s="7">
        <f>'pivot times'!K37</f>
        <v>0</v>
      </c>
      <c r="AM37" s="7">
        <f t="shared" si="8"/>
        <v>0</v>
      </c>
      <c r="AN37" s="7">
        <f t="shared" si="9"/>
        <v>0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21:56" x14ac:dyDescent="0.25"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0</v>
      </c>
      <c r="Z38" s="7">
        <f>'pivot times'!E38</f>
        <v>0</v>
      </c>
      <c r="AA38" s="7">
        <f t="shared" si="2"/>
        <v>0</v>
      </c>
      <c r="AB38" s="7">
        <f t="shared" si="3"/>
        <v>0</v>
      </c>
      <c r="AC38" s="7">
        <f>'pivot times'!F38</f>
        <v>0</v>
      </c>
      <c r="AD38" s="7">
        <f>'pivot times'!G38</f>
        <v>0</v>
      </c>
      <c r="AE38" s="7">
        <f t="shared" si="4"/>
        <v>0</v>
      </c>
      <c r="AF38" s="7">
        <f t="shared" si="5"/>
        <v>0</v>
      </c>
      <c r="AG38" s="7">
        <f>'pivot times'!H38</f>
        <v>0</v>
      </c>
      <c r="AH38" s="7">
        <f>'pivot times'!I38</f>
        <v>0</v>
      </c>
      <c r="AI38" s="7">
        <f t="shared" si="6"/>
        <v>0</v>
      </c>
      <c r="AJ38" s="7">
        <f t="shared" si="7"/>
        <v>0</v>
      </c>
      <c r="AK38" s="7">
        <f>'pivot times'!J38</f>
        <v>0</v>
      </c>
      <c r="AL38" s="7">
        <f>'pivot times'!K38</f>
        <v>0</v>
      </c>
      <c r="AM38" s="7">
        <f t="shared" si="8"/>
        <v>0</v>
      </c>
      <c r="AN38" s="7">
        <f t="shared" si="9"/>
        <v>0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21:56" x14ac:dyDescent="0.25"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0</v>
      </c>
      <c r="Z39" s="7">
        <f>'pivot times'!E39</f>
        <v>0</v>
      </c>
      <c r="AA39" s="7">
        <f t="shared" si="2"/>
        <v>0</v>
      </c>
      <c r="AB39" s="7">
        <f t="shared" si="3"/>
        <v>0</v>
      </c>
      <c r="AC39" s="7">
        <f>'pivot times'!F39</f>
        <v>0</v>
      </c>
      <c r="AD39" s="7">
        <f>'pivot times'!G39</f>
        <v>0</v>
      </c>
      <c r="AE39" s="7">
        <f t="shared" si="4"/>
        <v>0</v>
      </c>
      <c r="AF39" s="7">
        <f t="shared" si="5"/>
        <v>0</v>
      </c>
      <c r="AG39" s="7">
        <f>'pivot times'!H39</f>
        <v>0</v>
      </c>
      <c r="AH39" s="7">
        <f>'pivot times'!I39</f>
        <v>0</v>
      </c>
      <c r="AI39" s="7">
        <f t="shared" si="6"/>
        <v>0</v>
      </c>
      <c r="AJ39" s="7">
        <f t="shared" si="7"/>
        <v>0</v>
      </c>
      <c r="AK39" s="7">
        <f>'pivot times'!J39</f>
        <v>0</v>
      </c>
      <c r="AL39" s="7">
        <f>'pivot times'!K39</f>
        <v>0</v>
      </c>
      <c r="AM39" s="7">
        <f t="shared" si="8"/>
        <v>0</v>
      </c>
      <c r="AN39" s="7">
        <f t="shared" si="9"/>
        <v>0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21:56" x14ac:dyDescent="0.25"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0</v>
      </c>
      <c r="Z40" s="7">
        <f>'pivot times'!E40</f>
        <v>0</v>
      </c>
      <c r="AA40" s="7">
        <f t="shared" si="2"/>
        <v>0</v>
      </c>
      <c r="AB40" s="7">
        <f t="shared" si="3"/>
        <v>0</v>
      </c>
      <c r="AC40" s="7">
        <f>'pivot times'!F40</f>
        <v>0</v>
      </c>
      <c r="AD40" s="7">
        <f>'pivot times'!G40</f>
        <v>0</v>
      </c>
      <c r="AE40" s="7">
        <f t="shared" si="4"/>
        <v>0</v>
      </c>
      <c r="AF40" s="7">
        <f t="shared" si="5"/>
        <v>0</v>
      </c>
      <c r="AG40" s="7">
        <f>'pivot times'!H40</f>
        <v>0</v>
      </c>
      <c r="AH40" s="7">
        <f>'pivot times'!I40</f>
        <v>0</v>
      </c>
      <c r="AI40" s="7">
        <f t="shared" si="6"/>
        <v>0</v>
      </c>
      <c r="AJ40" s="7">
        <f t="shared" si="7"/>
        <v>0</v>
      </c>
      <c r="AK40" s="7">
        <f>'pivot times'!J40</f>
        <v>0</v>
      </c>
      <c r="AL40" s="7">
        <f>'pivot times'!K40</f>
        <v>0</v>
      </c>
      <c r="AM40" s="7">
        <f t="shared" si="8"/>
        <v>0</v>
      </c>
      <c r="AN40" s="7">
        <f t="shared" si="9"/>
        <v>0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21:56" x14ac:dyDescent="0.25"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0</v>
      </c>
      <c r="Z41" s="7">
        <f>'pivot times'!E41</f>
        <v>0</v>
      </c>
      <c r="AA41" s="7">
        <f t="shared" si="2"/>
        <v>0</v>
      </c>
      <c r="AB41" s="7">
        <f t="shared" si="3"/>
        <v>0</v>
      </c>
      <c r="AC41" s="7">
        <f>'pivot times'!F41</f>
        <v>0</v>
      </c>
      <c r="AD41" s="7">
        <f>'pivot times'!G41</f>
        <v>0</v>
      </c>
      <c r="AE41" s="7">
        <f t="shared" si="4"/>
        <v>0</v>
      </c>
      <c r="AF41" s="7">
        <f t="shared" si="5"/>
        <v>0</v>
      </c>
      <c r="AG41" s="7">
        <f>'pivot times'!H41</f>
        <v>0</v>
      </c>
      <c r="AH41" s="7">
        <f>'pivot times'!I41</f>
        <v>0</v>
      </c>
      <c r="AI41" s="7">
        <f t="shared" si="6"/>
        <v>0</v>
      </c>
      <c r="AJ41" s="7">
        <f t="shared" si="7"/>
        <v>0</v>
      </c>
      <c r="AK41" s="7">
        <f>'pivot times'!J41</f>
        <v>0</v>
      </c>
      <c r="AL41" s="7">
        <f>'pivot times'!K41</f>
        <v>0</v>
      </c>
      <c r="AM41" s="7">
        <f t="shared" si="8"/>
        <v>0</v>
      </c>
      <c r="AN41" s="7">
        <f t="shared" si="9"/>
        <v>0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21:56" x14ac:dyDescent="0.25"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0</v>
      </c>
      <c r="Z42" s="7">
        <f>'pivot times'!E42</f>
        <v>0</v>
      </c>
      <c r="AA42" s="7">
        <f t="shared" si="2"/>
        <v>0</v>
      </c>
      <c r="AB42" s="7">
        <f t="shared" si="3"/>
        <v>0</v>
      </c>
      <c r="AC42" s="7">
        <f>'pivot times'!F42</f>
        <v>0</v>
      </c>
      <c r="AD42" s="7">
        <f>'pivot times'!G42</f>
        <v>0</v>
      </c>
      <c r="AE42" s="7">
        <f t="shared" si="4"/>
        <v>0</v>
      </c>
      <c r="AF42" s="7">
        <f t="shared" si="5"/>
        <v>0</v>
      </c>
      <c r="AG42" s="7">
        <f>'pivot times'!H42</f>
        <v>0</v>
      </c>
      <c r="AH42" s="7">
        <f>'pivot times'!I42</f>
        <v>0</v>
      </c>
      <c r="AI42" s="7">
        <f t="shared" si="6"/>
        <v>0</v>
      </c>
      <c r="AJ42" s="7">
        <f t="shared" si="7"/>
        <v>0</v>
      </c>
      <c r="AK42" s="7">
        <f>'pivot times'!J42</f>
        <v>0</v>
      </c>
      <c r="AL42" s="7">
        <f>'pivot times'!K42</f>
        <v>0</v>
      </c>
      <c r="AM42" s="7">
        <f t="shared" si="8"/>
        <v>0</v>
      </c>
      <c r="AN42" s="7">
        <f t="shared" si="9"/>
        <v>0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21:56" x14ac:dyDescent="0.25"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0</v>
      </c>
      <c r="Z43" s="7">
        <f>'pivot times'!E43</f>
        <v>0</v>
      </c>
      <c r="AA43" s="7">
        <f t="shared" si="2"/>
        <v>0</v>
      </c>
      <c r="AB43" s="7">
        <f t="shared" si="3"/>
        <v>0</v>
      </c>
      <c r="AC43" s="7">
        <f>'pivot times'!F43</f>
        <v>0</v>
      </c>
      <c r="AD43" s="7">
        <f>'pivot times'!G43</f>
        <v>0</v>
      </c>
      <c r="AE43" s="7">
        <f t="shared" si="4"/>
        <v>0</v>
      </c>
      <c r="AF43" s="7">
        <f t="shared" si="5"/>
        <v>0</v>
      </c>
      <c r="AG43" s="7">
        <f>'pivot times'!H43</f>
        <v>0</v>
      </c>
      <c r="AH43" s="7">
        <f>'pivot times'!I43</f>
        <v>0</v>
      </c>
      <c r="AI43" s="7">
        <f t="shared" si="6"/>
        <v>0</v>
      </c>
      <c r="AJ43" s="7">
        <f t="shared" si="7"/>
        <v>0</v>
      </c>
      <c r="AK43" s="7">
        <f>'pivot times'!J43</f>
        <v>0</v>
      </c>
      <c r="AL43" s="7">
        <f>'pivot times'!K43</f>
        <v>0</v>
      </c>
      <c r="AM43" s="7">
        <f t="shared" si="8"/>
        <v>0</v>
      </c>
      <c r="AN43" s="7">
        <f t="shared" si="9"/>
        <v>0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21:56" x14ac:dyDescent="0.25"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0</v>
      </c>
      <c r="Z44" s="7">
        <f>'pivot times'!E44</f>
        <v>0</v>
      </c>
      <c r="AA44" s="7">
        <f t="shared" si="2"/>
        <v>0</v>
      </c>
      <c r="AB44" s="7">
        <f t="shared" si="3"/>
        <v>0</v>
      </c>
      <c r="AC44" s="7">
        <f>'pivot times'!F44</f>
        <v>0</v>
      </c>
      <c r="AD44" s="7">
        <f>'pivot times'!G44</f>
        <v>0</v>
      </c>
      <c r="AE44" s="7">
        <f t="shared" si="4"/>
        <v>0</v>
      </c>
      <c r="AF44" s="7">
        <f t="shared" si="5"/>
        <v>0</v>
      </c>
      <c r="AG44" s="7">
        <f>'pivot times'!H44</f>
        <v>0</v>
      </c>
      <c r="AH44" s="7">
        <f>'pivot times'!I44</f>
        <v>0</v>
      </c>
      <c r="AI44" s="7">
        <f t="shared" si="6"/>
        <v>0</v>
      </c>
      <c r="AJ44" s="7">
        <f t="shared" si="7"/>
        <v>0</v>
      </c>
      <c r="AK44" s="7">
        <f>'pivot times'!J44</f>
        <v>0</v>
      </c>
      <c r="AL44" s="7">
        <f>'pivot times'!K44</f>
        <v>0</v>
      </c>
      <c r="AM44" s="7">
        <f t="shared" si="8"/>
        <v>0</v>
      </c>
      <c r="AN44" s="7">
        <f t="shared" si="9"/>
        <v>0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21:56" x14ac:dyDescent="0.25"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0</v>
      </c>
      <c r="Z45" s="7">
        <f>'pivot times'!E45</f>
        <v>0</v>
      </c>
      <c r="AA45" s="7">
        <f t="shared" si="2"/>
        <v>0</v>
      </c>
      <c r="AB45" s="7">
        <f t="shared" si="3"/>
        <v>0</v>
      </c>
      <c r="AC45" s="7">
        <f>'pivot times'!F45</f>
        <v>0</v>
      </c>
      <c r="AD45" s="7">
        <f>'pivot times'!G45</f>
        <v>0</v>
      </c>
      <c r="AE45" s="7">
        <f t="shared" si="4"/>
        <v>0</v>
      </c>
      <c r="AF45" s="7">
        <f t="shared" si="5"/>
        <v>0</v>
      </c>
      <c r="AG45" s="7">
        <f>'pivot times'!H45</f>
        <v>0</v>
      </c>
      <c r="AH45" s="7">
        <f>'pivot times'!I45</f>
        <v>0</v>
      </c>
      <c r="AI45" s="7">
        <f t="shared" si="6"/>
        <v>0</v>
      </c>
      <c r="AJ45" s="7">
        <f t="shared" si="7"/>
        <v>0</v>
      </c>
      <c r="AK45" s="7">
        <f>'pivot times'!J45</f>
        <v>0</v>
      </c>
      <c r="AL45" s="7">
        <f>'pivot times'!K45</f>
        <v>0</v>
      </c>
      <c r="AM45" s="7">
        <f t="shared" si="8"/>
        <v>0</v>
      </c>
      <c r="AN45" s="7">
        <f t="shared" si="9"/>
        <v>0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21:56" x14ac:dyDescent="0.25"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0</v>
      </c>
      <c r="Z46" s="7">
        <f>'pivot times'!E46</f>
        <v>0</v>
      </c>
      <c r="AA46" s="7">
        <f t="shared" si="2"/>
        <v>0</v>
      </c>
      <c r="AB46" s="7">
        <f t="shared" si="3"/>
        <v>0</v>
      </c>
      <c r="AC46" s="7">
        <f>'pivot times'!F46</f>
        <v>0</v>
      </c>
      <c r="AD46" s="7">
        <f>'pivot times'!G46</f>
        <v>0</v>
      </c>
      <c r="AE46" s="7">
        <f t="shared" si="4"/>
        <v>0</v>
      </c>
      <c r="AF46" s="7">
        <f t="shared" si="5"/>
        <v>0</v>
      </c>
      <c r="AG46" s="7">
        <f>'pivot times'!H46</f>
        <v>0</v>
      </c>
      <c r="AH46" s="7">
        <f>'pivot times'!I46</f>
        <v>0</v>
      </c>
      <c r="AI46" s="7">
        <f t="shared" si="6"/>
        <v>0</v>
      </c>
      <c r="AJ46" s="7">
        <f t="shared" si="7"/>
        <v>0</v>
      </c>
      <c r="AK46" s="7">
        <f>'pivot times'!J46</f>
        <v>0</v>
      </c>
      <c r="AL46" s="7">
        <f>'pivot times'!K46</f>
        <v>0</v>
      </c>
      <c r="AM46" s="7">
        <f t="shared" si="8"/>
        <v>0</v>
      </c>
      <c r="AN46" s="7">
        <f t="shared" si="9"/>
        <v>0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21:56" x14ac:dyDescent="0.25"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0</v>
      </c>
      <c r="Z47" s="7">
        <f>'pivot times'!E47</f>
        <v>0</v>
      </c>
      <c r="AA47" s="7">
        <f t="shared" si="2"/>
        <v>0</v>
      </c>
      <c r="AB47" s="7">
        <f t="shared" si="3"/>
        <v>0</v>
      </c>
      <c r="AC47" s="7">
        <f>'pivot times'!F47</f>
        <v>0</v>
      </c>
      <c r="AD47" s="7">
        <f>'pivot times'!G47</f>
        <v>0</v>
      </c>
      <c r="AE47" s="7">
        <f t="shared" si="4"/>
        <v>0</v>
      </c>
      <c r="AF47" s="7">
        <f t="shared" si="5"/>
        <v>0</v>
      </c>
      <c r="AG47" s="7">
        <f>'pivot times'!H47</f>
        <v>0</v>
      </c>
      <c r="AH47" s="7">
        <f>'pivot times'!I47</f>
        <v>0</v>
      </c>
      <c r="AI47" s="7">
        <f t="shared" si="6"/>
        <v>0</v>
      </c>
      <c r="AJ47" s="7">
        <f t="shared" si="7"/>
        <v>0</v>
      </c>
      <c r="AK47" s="7">
        <f>'pivot times'!J47</f>
        <v>0</v>
      </c>
      <c r="AL47" s="7">
        <f>'pivot times'!K47</f>
        <v>0</v>
      </c>
      <c r="AM47" s="7">
        <f t="shared" si="8"/>
        <v>0</v>
      </c>
      <c r="AN47" s="7">
        <f t="shared" si="9"/>
        <v>0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21:56" x14ac:dyDescent="0.25"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0</v>
      </c>
      <c r="Z48" s="7">
        <f>'pivot times'!E48</f>
        <v>0</v>
      </c>
      <c r="AA48" s="7">
        <f t="shared" si="2"/>
        <v>0</v>
      </c>
      <c r="AB48" s="7">
        <f t="shared" si="3"/>
        <v>0</v>
      </c>
      <c r="AC48" s="7">
        <f>'pivot times'!F48</f>
        <v>0</v>
      </c>
      <c r="AD48" s="7">
        <f>'pivot times'!G48</f>
        <v>0</v>
      </c>
      <c r="AE48" s="7">
        <f t="shared" si="4"/>
        <v>0</v>
      </c>
      <c r="AF48" s="7">
        <f t="shared" si="5"/>
        <v>0</v>
      </c>
      <c r="AG48" s="7">
        <f>'pivot times'!H48</f>
        <v>0</v>
      </c>
      <c r="AH48" s="7">
        <f>'pivot times'!I48</f>
        <v>0</v>
      </c>
      <c r="AI48" s="7">
        <f t="shared" si="6"/>
        <v>0</v>
      </c>
      <c r="AJ48" s="7">
        <f t="shared" si="7"/>
        <v>0</v>
      </c>
      <c r="AK48" s="7">
        <f>'pivot times'!J48</f>
        <v>0</v>
      </c>
      <c r="AL48" s="7">
        <f>'pivot times'!K48</f>
        <v>0</v>
      </c>
      <c r="AM48" s="7">
        <f t="shared" si="8"/>
        <v>0</v>
      </c>
      <c r="AN48" s="7">
        <f t="shared" si="9"/>
        <v>0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21:56" x14ac:dyDescent="0.25"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0</v>
      </c>
      <c r="Z49" s="7">
        <f>'pivot times'!E49</f>
        <v>0</v>
      </c>
      <c r="AA49" s="7">
        <f t="shared" si="2"/>
        <v>0</v>
      </c>
      <c r="AB49" s="7">
        <f t="shared" si="3"/>
        <v>0</v>
      </c>
      <c r="AC49" s="7">
        <f>'pivot times'!F49</f>
        <v>0</v>
      </c>
      <c r="AD49" s="7">
        <f>'pivot times'!G49</f>
        <v>0</v>
      </c>
      <c r="AE49" s="7">
        <f t="shared" si="4"/>
        <v>0</v>
      </c>
      <c r="AF49" s="7">
        <f t="shared" si="5"/>
        <v>0</v>
      </c>
      <c r="AG49" s="7">
        <f>'pivot times'!H49</f>
        <v>0</v>
      </c>
      <c r="AH49" s="7">
        <f>'pivot times'!I49</f>
        <v>0</v>
      </c>
      <c r="AI49" s="7">
        <f t="shared" si="6"/>
        <v>0</v>
      </c>
      <c r="AJ49" s="7">
        <f t="shared" si="7"/>
        <v>0</v>
      </c>
      <c r="AK49" s="7">
        <f>'pivot times'!J49</f>
        <v>0</v>
      </c>
      <c r="AL49" s="7">
        <f>'pivot times'!K49</f>
        <v>0</v>
      </c>
      <c r="AM49" s="7">
        <f t="shared" si="8"/>
        <v>0</v>
      </c>
      <c r="AN49" s="7">
        <f t="shared" si="9"/>
        <v>0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21:56" x14ac:dyDescent="0.25"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0</v>
      </c>
      <c r="Z50" s="7">
        <f>'pivot times'!E50</f>
        <v>0</v>
      </c>
      <c r="AA50" s="7">
        <f t="shared" si="2"/>
        <v>0</v>
      </c>
      <c r="AB50" s="7">
        <f t="shared" si="3"/>
        <v>0</v>
      </c>
      <c r="AC50" s="7">
        <f>'pivot times'!F50</f>
        <v>0</v>
      </c>
      <c r="AD50" s="7">
        <f>'pivot times'!G50</f>
        <v>0</v>
      </c>
      <c r="AE50" s="7">
        <f t="shared" si="4"/>
        <v>0</v>
      </c>
      <c r="AF50" s="7">
        <f t="shared" si="5"/>
        <v>0</v>
      </c>
      <c r="AG50" s="7">
        <f>'pivot times'!H50</f>
        <v>0</v>
      </c>
      <c r="AH50" s="7">
        <f>'pivot times'!I50</f>
        <v>0</v>
      </c>
      <c r="AI50" s="7">
        <f t="shared" si="6"/>
        <v>0</v>
      </c>
      <c r="AJ50" s="7">
        <f t="shared" si="7"/>
        <v>0</v>
      </c>
      <c r="AK50" s="7">
        <f>'pivot times'!J50</f>
        <v>0</v>
      </c>
      <c r="AL50" s="7">
        <f>'pivot times'!K50</f>
        <v>0</v>
      </c>
      <c r="AM50" s="7">
        <f t="shared" si="8"/>
        <v>0</v>
      </c>
      <c r="AN50" s="7">
        <f t="shared" si="9"/>
        <v>0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21:56" x14ac:dyDescent="0.25"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0</v>
      </c>
      <c r="Z51" s="7">
        <f>'pivot times'!E51</f>
        <v>0</v>
      </c>
      <c r="AA51" s="7">
        <f t="shared" si="2"/>
        <v>0</v>
      </c>
      <c r="AB51" s="7">
        <f t="shared" si="3"/>
        <v>0</v>
      </c>
      <c r="AC51" s="7">
        <f>'pivot times'!F51</f>
        <v>0</v>
      </c>
      <c r="AD51" s="7">
        <f>'pivot times'!G51</f>
        <v>0</v>
      </c>
      <c r="AE51" s="7">
        <f t="shared" si="4"/>
        <v>0</v>
      </c>
      <c r="AF51" s="7">
        <f t="shared" si="5"/>
        <v>0</v>
      </c>
      <c r="AG51" s="7">
        <f>'pivot times'!H51</f>
        <v>0</v>
      </c>
      <c r="AH51" s="7">
        <f>'pivot times'!I51</f>
        <v>0</v>
      </c>
      <c r="AI51" s="7">
        <f t="shared" si="6"/>
        <v>0</v>
      </c>
      <c r="AJ51" s="7">
        <f t="shared" si="7"/>
        <v>0</v>
      </c>
      <c r="AK51" s="7">
        <f>'pivot times'!J51</f>
        <v>0</v>
      </c>
      <c r="AL51" s="7">
        <f>'pivot times'!K51</f>
        <v>0</v>
      </c>
      <c r="AM51" s="7">
        <f t="shared" si="8"/>
        <v>0</v>
      </c>
      <c r="AN51" s="7">
        <f t="shared" si="9"/>
        <v>0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21:56" x14ac:dyDescent="0.25"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0</v>
      </c>
      <c r="Z52" s="7">
        <f>'pivot times'!E52</f>
        <v>0</v>
      </c>
      <c r="AA52" s="7">
        <f t="shared" si="2"/>
        <v>0</v>
      </c>
      <c r="AB52" s="7">
        <f t="shared" si="3"/>
        <v>0</v>
      </c>
      <c r="AC52" s="7">
        <f>'pivot times'!F52</f>
        <v>0</v>
      </c>
      <c r="AD52" s="7">
        <f>'pivot times'!G52</f>
        <v>0</v>
      </c>
      <c r="AE52" s="7">
        <f t="shared" si="4"/>
        <v>0</v>
      </c>
      <c r="AF52" s="7">
        <f t="shared" si="5"/>
        <v>0</v>
      </c>
      <c r="AG52" s="7">
        <f>'pivot times'!H52</f>
        <v>0</v>
      </c>
      <c r="AH52" s="7">
        <f>'pivot times'!I52</f>
        <v>0</v>
      </c>
      <c r="AI52" s="7">
        <f t="shared" si="6"/>
        <v>0</v>
      </c>
      <c r="AJ52" s="7">
        <f t="shared" si="7"/>
        <v>0</v>
      </c>
      <c r="AK52" s="7">
        <f>'pivot times'!J52</f>
        <v>0</v>
      </c>
      <c r="AL52" s="7">
        <f>'pivot times'!K52</f>
        <v>0</v>
      </c>
      <c r="AM52" s="7">
        <f t="shared" si="8"/>
        <v>0</v>
      </c>
      <c r="AN52" s="7">
        <f t="shared" si="9"/>
        <v>0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21:56" x14ac:dyDescent="0.25"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0</v>
      </c>
      <c r="Z53" s="7">
        <f>'pivot times'!E53</f>
        <v>0</v>
      </c>
      <c r="AA53" s="7">
        <f t="shared" si="2"/>
        <v>0</v>
      </c>
      <c r="AB53" s="7">
        <f t="shared" si="3"/>
        <v>0</v>
      </c>
      <c r="AC53" s="7">
        <f>'pivot times'!F53</f>
        <v>0</v>
      </c>
      <c r="AD53" s="7">
        <f>'pivot times'!G53</f>
        <v>0</v>
      </c>
      <c r="AE53" s="7">
        <f t="shared" si="4"/>
        <v>0</v>
      </c>
      <c r="AF53" s="7">
        <f t="shared" si="5"/>
        <v>0</v>
      </c>
      <c r="AG53" s="7">
        <f>'pivot times'!H53</f>
        <v>0</v>
      </c>
      <c r="AH53" s="7">
        <f>'pivot times'!I53</f>
        <v>0</v>
      </c>
      <c r="AI53" s="7">
        <f t="shared" si="6"/>
        <v>0</v>
      </c>
      <c r="AJ53" s="7">
        <f t="shared" si="7"/>
        <v>0</v>
      </c>
      <c r="AK53" s="7">
        <f>'pivot times'!J53</f>
        <v>0</v>
      </c>
      <c r="AL53" s="7">
        <f>'pivot times'!K53</f>
        <v>0</v>
      </c>
      <c r="AM53" s="7">
        <f t="shared" si="8"/>
        <v>0</v>
      </c>
      <c r="AN53" s="7">
        <f t="shared" si="9"/>
        <v>0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21:56" x14ac:dyDescent="0.25"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0</v>
      </c>
      <c r="Z54" s="7">
        <f>'pivot times'!E54</f>
        <v>0</v>
      </c>
      <c r="AA54" s="7">
        <f t="shared" si="2"/>
        <v>0</v>
      </c>
      <c r="AB54" s="7">
        <f t="shared" si="3"/>
        <v>0</v>
      </c>
      <c r="AC54" s="7">
        <f>'pivot times'!F54</f>
        <v>0</v>
      </c>
      <c r="AD54" s="7">
        <f>'pivot times'!G54</f>
        <v>0</v>
      </c>
      <c r="AE54" s="7">
        <f t="shared" si="4"/>
        <v>0</v>
      </c>
      <c r="AF54" s="7">
        <f t="shared" si="5"/>
        <v>0</v>
      </c>
      <c r="AG54" s="7">
        <f>'pivot times'!H54</f>
        <v>0</v>
      </c>
      <c r="AH54" s="7">
        <f>'pivot times'!I54</f>
        <v>0</v>
      </c>
      <c r="AI54" s="7">
        <f t="shared" si="6"/>
        <v>0</v>
      </c>
      <c r="AJ54" s="7">
        <f t="shared" si="7"/>
        <v>0</v>
      </c>
      <c r="AK54" s="7">
        <f>'pivot times'!J54</f>
        <v>0</v>
      </c>
      <c r="AL54" s="7">
        <f>'pivot times'!K54</f>
        <v>0</v>
      </c>
      <c r="AM54" s="7">
        <f t="shared" si="8"/>
        <v>0</v>
      </c>
      <c r="AN54" s="7">
        <f t="shared" si="9"/>
        <v>0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21:56" x14ac:dyDescent="0.25"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0</v>
      </c>
      <c r="Z55" s="7">
        <f>'pivot times'!E55</f>
        <v>0</v>
      </c>
      <c r="AA55" s="7">
        <f t="shared" si="2"/>
        <v>0</v>
      </c>
      <c r="AB55" s="7">
        <f t="shared" si="3"/>
        <v>0</v>
      </c>
      <c r="AC55" s="7">
        <f>'pivot times'!F55</f>
        <v>0</v>
      </c>
      <c r="AD55" s="7">
        <f>'pivot times'!G55</f>
        <v>0</v>
      </c>
      <c r="AE55" s="7">
        <f t="shared" si="4"/>
        <v>0</v>
      </c>
      <c r="AF55" s="7">
        <f t="shared" si="5"/>
        <v>0</v>
      </c>
      <c r="AG55" s="7">
        <f>'pivot times'!H55</f>
        <v>0</v>
      </c>
      <c r="AH55" s="7">
        <f>'pivot times'!I55</f>
        <v>0</v>
      </c>
      <c r="AI55" s="7">
        <f t="shared" si="6"/>
        <v>0</v>
      </c>
      <c r="AJ55" s="7">
        <f t="shared" si="7"/>
        <v>0</v>
      </c>
      <c r="AK55" s="7">
        <f>'pivot times'!J55</f>
        <v>0</v>
      </c>
      <c r="AL55" s="7">
        <f>'pivot times'!K55</f>
        <v>0</v>
      </c>
      <c r="AM55" s="7">
        <f t="shared" si="8"/>
        <v>0</v>
      </c>
      <c r="AN55" s="7">
        <f t="shared" si="9"/>
        <v>0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21:56" x14ac:dyDescent="0.25"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0</v>
      </c>
      <c r="Z56" s="7">
        <f>'pivot times'!E56</f>
        <v>0</v>
      </c>
      <c r="AA56" s="7">
        <f t="shared" si="2"/>
        <v>0</v>
      </c>
      <c r="AB56" s="7">
        <f t="shared" si="3"/>
        <v>0</v>
      </c>
      <c r="AC56" s="7">
        <f>'pivot times'!F56</f>
        <v>0</v>
      </c>
      <c r="AD56" s="7">
        <f>'pivot times'!G56</f>
        <v>0</v>
      </c>
      <c r="AE56" s="7">
        <f t="shared" si="4"/>
        <v>0</v>
      </c>
      <c r="AF56" s="7">
        <f t="shared" si="5"/>
        <v>0</v>
      </c>
      <c r="AG56" s="7">
        <f>'pivot times'!H56</f>
        <v>0</v>
      </c>
      <c r="AH56" s="7">
        <f>'pivot times'!I56</f>
        <v>0</v>
      </c>
      <c r="AI56" s="7">
        <f t="shared" si="6"/>
        <v>0</v>
      </c>
      <c r="AJ56" s="7">
        <f t="shared" si="7"/>
        <v>0</v>
      </c>
      <c r="AK56" s="7">
        <f>'pivot times'!J56</f>
        <v>0</v>
      </c>
      <c r="AL56" s="7">
        <f>'pivot times'!K56</f>
        <v>0</v>
      </c>
      <c r="AM56" s="7">
        <f t="shared" si="8"/>
        <v>0</v>
      </c>
      <c r="AN56" s="7">
        <f t="shared" si="9"/>
        <v>0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21:56" x14ac:dyDescent="0.25"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0</v>
      </c>
      <c r="Z57" s="7">
        <f>'pivot times'!E57</f>
        <v>0</v>
      </c>
      <c r="AA57" s="7">
        <f t="shared" si="2"/>
        <v>0</v>
      </c>
      <c r="AB57" s="7">
        <f t="shared" si="3"/>
        <v>0</v>
      </c>
      <c r="AC57" s="7">
        <f>'pivot times'!F57</f>
        <v>0</v>
      </c>
      <c r="AD57" s="7">
        <f>'pivot times'!G57</f>
        <v>0</v>
      </c>
      <c r="AE57" s="7">
        <f t="shared" si="4"/>
        <v>0</v>
      </c>
      <c r="AF57" s="7">
        <f t="shared" si="5"/>
        <v>0</v>
      </c>
      <c r="AG57" s="7">
        <f>'pivot times'!H57</f>
        <v>0</v>
      </c>
      <c r="AH57" s="7">
        <f>'pivot times'!I57</f>
        <v>0</v>
      </c>
      <c r="AI57" s="7">
        <f t="shared" si="6"/>
        <v>0</v>
      </c>
      <c r="AJ57" s="7">
        <f t="shared" si="7"/>
        <v>0</v>
      </c>
      <c r="AK57" s="7">
        <f>'pivot times'!J57</f>
        <v>0</v>
      </c>
      <c r="AL57" s="7">
        <f>'pivot times'!K57</f>
        <v>0</v>
      </c>
      <c r="AM57" s="7">
        <f t="shared" si="8"/>
        <v>0</v>
      </c>
      <c r="AN57" s="7">
        <f t="shared" si="9"/>
        <v>0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21:56" x14ac:dyDescent="0.25"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0</v>
      </c>
      <c r="Z58" s="7">
        <f>'pivot times'!E58</f>
        <v>0</v>
      </c>
      <c r="AA58" s="7">
        <f t="shared" si="2"/>
        <v>0</v>
      </c>
      <c r="AB58" s="7">
        <f t="shared" si="3"/>
        <v>0</v>
      </c>
      <c r="AC58" s="7">
        <f>'pivot times'!F58</f>
        <v>0</v>
      </c>
      <c r="AD58" s="7">
        <f>'pivot times'!G58</f>
        <v>0</v>
      </c>
      <c r="AE58" s="7">
        <f t="shared" si="4"/>
        <v>0</v>
      </c>
      <c r="AF58" s="7">
        <f t="shared" si="5"/>
        <v>0</v>
      </c>
      <c r="AG58" s="7">
        <f>'pivot times'!H58</f>
        <v>0</v>
      </c>
      <c r="AH58" s="7">
        <f>'pivot times'!I58</f>
        <v>0</v>
      </c>
      <c r="AI58" s="7">
        <f t="shared" si="6"/>
        <v>0</v>
      </c>
      <c r="AJ58" s="7">
        <f t="shared" si="7"/>
        <v>0</v>
      </c>
      <c r="AK58" s="7">
        <f>'pivot times'!J58</f>
        <v>0</v>
      </c>
      <c r="AL58" s="7">
        <f>'pivot times'!K58</f>
        <v>0</v>
      </c>
      <c r="AM58" s="7">
        <f t="shared" si="8"/>
        <v>0</v>
      </c>
      <c r="AN58" s="7">
        <f t="shared" si="9"/>
        <v>0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21:56" x14ac:dyDescent="0.25"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0</v>
      </c>
      <c r="Z59" s="7">
        <f>'pivot times'!E59</f>
        <v>0</v>
      </c>
      <c r="AA59" s="7">
        <f t="shared" si="2"/>
        <v>0</v>
      </c>
      <c r="AB59" s="7">
        <f t="shared" si="3"/>
        <v>0</v>
      </c>
      <c r="AC59" s="7">
        <f>'pivot times'!F59</f>
        <v>0</v>
      </c>
      <c r="AD59" s="7">
        <f>'pivot times'!G59</f>
        <v>0</v>
      </c>
      <c r="AE59" s="7">
        <f t="shared" si="4"/>
        <v>0</v>
      </c>
      <c r="AF59" s="7">
        <f t="shared" si="5"/>
        <v>0</v>
      </c>
      <c r="AG59" s="7">
        <f>'pivot times'!H59</f>
        <v>0</v>
      </c>
      <c r="AH59" s="7">
        <f>'pivot times'!I59</f>
        <v>0</v>
      </c>
      <c r="AI59" s="7">
        <f t="shared" si="6"/>
        <v>0</v>
      </c>
      <c r="AJ59" s="7">
        <f t="shared" si="7"/>
        <v>0</v>
      </c>
      <c r="AK59" s="7">
        <f>'pivot times'!J59</f>
        <v>0</v>
      </c>
      <c r="AL59" s="7">
        <f>'pivot times'!K59</f>
        <v>0</v>
      </c>
      <c r="AM59" s="7">
        <f t="shared" si="8"/>
        <v>0</v>
      </c>
      <c r="AN59" s="7">
        <f t="shared" si="9"/>
        <v>0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21:56" x14ac:dyDescent="0.25"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0</v>
      </c>
      <c r="Z60" s="7">
        <f>'pivot times'!E60</f>
        <v>0</v>
      </c>
      <c r="AA60" s="7">
        <f t="shared" si="2"/>
        <v>0</v>
      </c>
      <c r="AB60" s="7">
        <f t="shared" si="3"/>
        <v>0</v>
      </c>
      <c r="AC60" s="7">
        <f>'pivot times'!F60</f>
        <v>0</v>
      </c>
      <c r="AD60" s="7">
        <f>'pivot times'!G60</f>
        <v>0</v>
      </c>
      <c r="AE60" s="7">
        <f t="shared" si="4"/>
        <v>0</v>
      </c>
      <c r="AF60" s="7">
        <f t="shared" si="5"/>
        <v>0</v>
      </c>
      <c r="AG60" s="7">
        <f>'pivot times'!H60</f>
        <v>0</v>
      </c>
      <c r="AH60" s="7">
        <f>'pivot times'!I60</f>
        <v>0</v>
      </c>
      <c r="AI60" s="7">
        <f t="shared" si="6"/>
        <v>0</v>
      </c>
      <c r="AJ60" s="7">
        <f t="shared" si="7"/>
        <v>0</v>
      </c>
      <c r="AK60" s="7">
        <f>'pivot times'!J60</f>
        <v>0</v>
      </c>
      <c r="AL60" s="7">
        <f>'pivot times'!K60</f>
        <v>0</v>
      </c>
      <c r="AM60" s="7">
        <f t="shared" si="8"/>
        <v>0</v>
      </c>
      <c r="AN60" s="7">
        <f t="shared" si="9"/>
        <v>0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21:56" x14ac:dyDescent="0.25"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0</v>
      </c>
      <c r="Z61" s="7">
        <f>'pivot times'!E61</f>
        <v>0</v>
      </c>
      <c r="AA61" s="7">
        <f t="shared" si="2"/>
        <v>0</v>
      </c>
      <c r="AB61" s="7">
        <f t="shared" si="3"/>
        <v>0</v>
      </c>
      <c r="AC61" s="7">
        <f>'pivot times'!F61</f>
        <v>0</v>
      </c>
      <c r="AD61" s="7">
        <f>'pivot times'!G61</f>
        <v>0</v>
      </c>
      <c r="AE61" s="7">
        <f t="shared" si="4"/>
        <v>0</v>
      </c>
      <c r="AF61" s="7">
        <f t="shared" si="5"/>
        <v>0</v>
      </c>
      <c r="AG61" s="7">
        <f>'pivot times'!H61</f>
        <v>0</v>
      </c>
      <c r="AH61" s="7">
        <f>'pivot times'!I61</f>
        <v>0</v>
      </c>
      <c r="AI61" s="7">
        <f t="shared" si="6"/>
        <v>0</v>
      </c>
      <c r="AJ61" s="7">
        <f t="shared" si="7"/>
        <v>0</v>
      </c>
      <c r="AK61" s="7">
        <f>'pivot times'!J61</f>
        <v>0</v>
      </c>
      <c r="AL61" s="7">
        <f>'pivot times'!K61</f>
        <v>0</v>
      </c>
      <c r="AM61" s="7">
        <f t="shared" si="8"/>
        <v>0</v>
      </c>
      <c r="AN61" s="7">
        <f t="shared" si="9"/>
        <v>0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21:56" x14ac:dyDescent="0.25"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0</v>
      </c>
      <c r="Z62" s="7">
        <f>'pivot times'!E62</f>
        <v>0</v>
      </c>
      <c r="AA62" s="7">
        <f t="shared" si="2"/>
        <v>0</v>
      </c>
      <c r="AB62" s="7">
        <f t="shared" si="3"/>
        <v>0</v>
      </c>
      <c r="AC62" s="7">
        <f>'pivot times'!F62</f>
        <v>0</v>
      </c>
      <c r="AD62" s="7">
        <f>'pivot times'!G62</f>
        <v>0</v>
      </c>
      <c r="AE62" s="7">
        <f t="shared" si="4"/>
        <v>0</v>
      </c>
      <c r="AF62" s="7">
        <f t="shared" si="5"/>
        <v>0</v>
      </c>
      <c r="AG62" s="7">
        <f>'pivot times'!H62</f>
        <v>0</v>
      </c>
      <c r="AH62" s="7">
        <f>'pivot times'!I62</f>
        <v>0</v>
      </c>
      <c r="AI62" s="7">
        <f t="shared" si="6"/>
        <v>0</v>
      </c>
      <c r="AJ62" s="7">
        <f t="shared" si="7"/>
        <v>0</v>
      </c>
      <c r="AK62" s="7">
        <f>'pivot times'!J62</f>
        <v>0</v>
      </c>
      <c r="AL62" s="7">
        <f>'pivot times'!K62</f>
        <v>0</v>
      </c>
      <c r="AM62" s="7">
        <f t="shared" si="8"/>
        <v>0</v>
      </c>
      <c r="AN62" s="7">
        <f t="shared" si="9"/>
        <v>0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21:56" x14ac:dyDescent="0.25"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0</v>
      </c>
      <c r="Z63" s="7">
        <f>'pivot times'!E63</f>
        <v>0</v>
      </c>
      <c r="AA63" s="7">
        <f t="shared" si="2"/>
        <v>0</v>
      </c>
      <c r="AB63" s="7">
        <f t="shared" si="3"/>
        <v>0</v>
      </c>
      <c r="AC63" s="7">
        <f>'pivot times'!F63</f>
        <v>0</v>
      </c>
      <c r="AD63" s="7">
        <f>'pivot times'!G63</f>
        <v>0</v>
      </c>
      <c r="AE63" s="7">
        <f t="shared" si="4"/>
        <v>0</v>
      </c>
      <c r="AF63" s="7">
        <f t="shared" si="5"/>
        <v>0</v>
      </c>
      <c r="AG63" s="7">
        <f>'pivot times'!H63</f>
        <v>0</v>
      </c>
      <c r="AH63" s="7">
        <f>'pivot times'!I63</f>
        <v>0</v>
      </c>
      <c r="AI63" s="7">
        <f t="shared" si="6"/>
        <v>0</v>
      </c>
      <c r="AJ63" s="7">
        <f t="shared" si="7"/>
        <v>0</v>
      </c>
      <c r="AK63" s="7">
        <f>'pivot times'!J63</f>
        <v>0</v>
      </c>
      <c r="AL63" s="7">
        <f>'pivot times'!K63</f>
        <v>0</v>
      </c>
      <c r="AM63" s="7">
        <f t="shared" si="8"/>
        <v>0</v>
      </c>
      <c r="AN63" s="7">
        <f t="shared" si="9"/>
        <v>0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21:56" x14ac:dyDescent="0.25"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0</v>
      </c>
      <c r="Z64" s="7">
        <f>'pivot times'!E64</f>
        <v>0</v>
      </c>
      <c r="AA64" s="7">
        <f t="shared" si="2"/>
        <v>0</v>
      </c>
      <c r="AB64" s="7">
        <f t="shared" si="3"/>
        <v>0</v>
      </c>
      <c r="AC64" s="7">
        <f>'pivot times'!F64</f>
        <v>0</v>
      </c>
      <c r="AD64" s="7">
        <f>'pivot times'!G64</f>
        <v>0</v>
      </c>
      <c r="AE64" s="7">
        <f t="shared" si="4"/>
        <v>0</v>
      </c>
      <c r="AF64" s="7">
        <f t="shared" si="5"/>
        <v>0</v>
      </c>
      <c r="AG64" s="7">
        <f>'pivot times'!H64</f>
        <v>0</v>
      </c>
      <c r="AH64" s="7">
        <f>'pivot times'!I64</f>
        <v>0</v>
      </c>
      <c r="AI64" s="7">
        <f t="shared" si="6"/>
        <v>0</v>
      </c>
      <c r="AJ64" s="7">
        <f t="shared" si="7"/>
        <v>0</v>
      </c>
      <c r="AK64" s="7">
        <f>'pivot times'!J64</f>
        <v>0</v>
      </c>
      <c r="AL64" s="7">
        <f>'pivot times'!K64</f>
        <v>0</v>
      </c>
      <c r="AM64" s="7">
        <f t="shared" si="8"/>
        <v>0</v>
      </c>
      <c r="AN64" s="7">
        <f t="shared" si="9"/>
        <v>0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20:56" x14ac:dyDescent="0.25"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0</v>
      </c>
      <c r="Z65" s="7">
        <f>'pivot times'!E65</f>
        <v>0</v>
      </c>
      <c r="AA65" s="7">
        <f t="shared" si="2"/>
        <v>0</v>
      </c>
      <c r="AB65" s="7">
        <f t="shared" si="3"/>
        <v>0</v>
      </c>
      <c r="AC65" s="7">
        <f>'pivot times'!F65</f>
        <v>0</v>
      </c>
      <c r="AD65" s="7">
        <f>'pivot times'!G65</f>
        <v>0</v>
      </c>
      <c r="AE65" s="7">
        <f t="shared" si="4"/>
        <v>0</v>
      </c>
      <c r="AF65" s="7">
        <f t="shared" si="5"/>
        <v>0</v>
      </c>
      <c r="AG65" s="7">
        <f>'pivot times'!H65</f>
        <v>0</v>
      </c>
      <c r="AH65" s="7">
        <f>'pivot times'!I65</f>
        <v>0</v>
      </c>
      <c r="AI65" s="7">
        <f t="shared" si="6"/>
        <v>0</v>
      </c>
      <c r="AJ65" s="7">
        <f t="shared" si="7"/>
        <v>0</v>
      </c>
      <c r="AK65" s="7">
        <f>'pivot times'!J65</f>
        <v>0</v>
      </c>
      <c r="AL65" s="7">
        <f>'pivot times'!K65</f>
        <v>0</v>
      </c>
      <c r="AM65" s="7">
        <f t="shared" si="8"/>
        <v>0</v>
      </c>
      <c r="AN65" s="7">
        <f t="shared" si="9"/>
        <v>0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20:56" x14ac:dyDescent="0.25"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0</v>
      </c>
      <c r="Z66" s="7">
        <f>'pivot times'!E66</f>
        <v>0</v>
      </c>
      <c r="AA66" s="7">
        <f t="shared" si="2"/>
        <v>0</v>
      </c>
      <c r="AB66" s="7">
        <f t="shared" si="3"/>
        <v>0</v>
      </c>
      <c r="AC66" s="7">
        <f>'pivot times'!F66</f>
        <v>0</v>
      </c>
      <c r="AD66" s="7">
        <f>'pivot times'!G66</f>
        <v>0</v>
      </c>
      <c r="AE66" s="7">
        <f t="shared" si="4"/>
        <v>0</v>
      </c>
      <c r="AF66" s="7">
        <f t="shared" si="5"/>
        <v>0</v>
      </c>
      <c r="AG66" s="7">
        <f>'pivot times'!H66</f>
        <v>0</v>
      </c>
      <c r="AH66" s="7">
        <f>'pivot times'!I66</f>
        <v>0</v>
      </c>
      <c r="AI66" s="7">
        <f t="shared" si="6"/>
        <v>0</v>
      </c>
      <c r="AJ66" s="7">
        <f t="shared" si="7"/>
        <v>0</v>
      </c>
      <c r="AK66" s="7">
        <f>'pivot times'!J66</f>
        <v>0</v>
      </c>
      <c r="AL66" s="7">
        <f>'pivot times'!K66</f>
        <v>0</v>
      </c>
      <c r="AM66" s="7">
        <f t="shared" si="8"/>
        <v>0</v>
      </c>
      <c r="AN66" s="7">
        <f t="shared" si="9"/>
        <v>0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20:56" x14ac:dyDescent="0.25"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0</v>
      </c>
      <c r="Z67" s="7">
        <f>'pivot times'!E67</f>
        <v>0</v>
      </c>
      <c r="AA67" s="7">
        <f t="shared" si="2"/>
        <v>0</v>
      </c>
      <c r="AB67" s="7">
        <f t="shared" si="3"/>
        <v>0</v>
      </c>
      <c r="AC67" s="7">
        <f>'pivot times'!F67</f>
        <v>0</v>
      </c>
      <c r="AD67" s="7">
        <f>'pivot times'!G67</f>
        <v>0</v>
      </c>
      <c r="AE67" s="7">
        <f t="shared" si="4"/>
        <v>0</v>
      </c>
      <c r="AF67" s="7">
        <f t="shared" si="5"/>
        <v>0</v>
      </c>
      <c r="AG67" s="7">
        <f>'pivot times'!H67</f>
        <v>0</v>
      </c>
      <c r="AH67" s="7">
        <f>'pivot times'!I67</f>
        <v>0</v>
      </c>
      <c r="AI67" s="7">
        <f t="shared" si="6"/>
        <v>0</v>
      </c>
      <c r="AJ67" s="7">
        <f t="shared" si="7"/>
        <v>0</v>
      </c>
      <c r="AK67" s="7">
        <f>'pivot times'!J67</f>
        <v>0</v>
      </c>
      <c r="AL67" s="7">
        <f>'pivot times'!K67</f>
        <v>0</v>
      </c>
      <c r="AM67" s="7">
        <f t="shared" si="8"/>
        <v>0</v>
      </c>
      <c r="AN67" s="7">
        <f t="shared" si="9"/>
        <v>0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20:56" x14ac:dyDescent="0.25"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0</v>
      </c>
      <c r="Z68" s="7">
        <f>'pivot times'!E68</f>
        <v>0</v>
      </c>
      <c r="AA68" s="7">
        <f t="shared" si="2"/>
        <v>0</v>
      </c>
      <c r="AB68" s="7">
        <f t="shared" si="3"/>
        <v>0</v>
      </c>
      <c r="AC68" s="7">
        <f>'pivot times'!F68</f>
        <v>0</v>
      </c>
      <c r="AD68" s="7">
        <f>'pivot times'!G68</f>
        <v>0</v>
      </c>
      <c r="AE68" s="7">
        <f t="shared" si="4"/>
        <v>0</v>
      </c>
      <c r="AF68" s="7">
        <f t="shared" si="5"/>
        <v>0</v>
      </c>
      <c r="AG68" s="7">
        <f>'pivot times'!H68</f>
        <v>0</v>
      </c>
      <c r="AH68" s="7">
        <f>'pivot times'!I68</f>
        <v>0</v>
      </c>
      <c r="AI68" s="7">
        <f t="shared" si="6"/>
        <v>0</v>
      </c>
      <c r="AJ68" s="7">
        <f t="shared" si="7"/>
        <v>0</v>
      </c>
      <c r="AK68" s="7">
        <f>'pivot times'!J68</f>
        <v>0</v>
      </c>
      <c r="AL68" s="7">
        <f>'pivot times'!K68</f>
        <v>0</v>
      </c>
      <c r="AM68" s="7">
        <f t="shared" si="8"/>
        <v>0</v>
      </c>
      <c r="AN68" s="7">
        <f t="shared" si="9"/>
        <v>0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20:56" x14ac:dyDescent="0.25"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0</v>
      </c>
      <c r="Z69" s="7">
        <f>'pivot times'!E69</f>
        <v>0</v>
      </c>
      <c r="AA69" s="7">
        <f t="shared" si="2"/>
        <v>0</v>
      </c>
      <c r="AB69" s="7">
        <f t="shared" si="3"/>
        <v>0</v>
      </c>
      <c r="AC69" s="7">
        <f>'pivot times'!F69</f>
        <v>0</v>
      </c>
      <c r="AD69" s="7">
        <f>'pivot times'!G69</f>
        <v>0</v>
      </c>
      <c r="AE69" s="7">
        <f t="shared" si="4"/>
        <v>0</v>
      </c>
      <c r="AF69" s="7">
        <f t="shared" si="5"/>
        <v>0</v>
      </c>
      <c r="AG69" s="7">
        <f>'pivot times'!H69</f>
        <v>0</v>
      </c>
      <c r="AH69" s="7">
        <f>'pivot times'!I69</f>
        <v>0</v>
      </c>
      <c r="AI69" s="7">
        <f t="shared" si="6"/>
        <v>0</v>
      </c>
      <c r="AJ69" s="7">
        <f t="shared" si="7"/>
        <v>0</v>
      </c>
      <c r="AK69" s="7">
        <f>'pivot times'!J69</f>
        <v>0</v>
      </c>
      <c r="AL69" s="7">
        <f>'pivot times'!K69</f>
        <v>0</v>
      </c>
      <c r="AM69" s="7">
        <f t="shared" si="8"/>
        <v>0</v>
      </c>
      <c r="AN69" s="7">
        <f t="shared" si="9"/>
        <v>0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20:56" x14ac:dyDescent="0.25"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0</v>
      </c>
      <c r="Z70" s="7">
        <f>'pivot times'!E70</f>
        <v>0</v>
      </c>
      <c r="AA70" s="7">
        <f t="shared" si="2"/>
        <v>0</v>
      </c>
      <c r="AB70" s="7">
        <f t="shared" si="3"/>
        <v>0</v>
      </c>
      <c r="AC70" s="7">
        <f>'pivot times'!F70</f>
        <v>0</v>
      </c>
      <c r="AD70" s="7">
        <f>'pivot times'!G70</f>
        <v>0</v>
      </c>
      <c r="AE70" s="7">
        <f t="shared" si="4"/>
        <v>0</v>
      </c>
      <c r="AF70" s="7">
        <f t="shared" si="5"/>
        <v>0</v>
      </c>
      <c r="AG70" s="7">
        <f>'pivot times'!H70</f>
        <v>0</v>
      </c>
      <c r="AH70" s="7">
        <f>'pivot times'!I70</f>
        <v>0</v>
      </c>
      <c r="AI70" s="7">
        <f t="shared" si="6"/>
        <v>0</v>
      </c>
      <c r="AJ70" s="7">
        <f t="shared" si="7"/>
        <v>0</v>
      </c>
      <c r="AK70" s="7">
        <f>'pivot times'!J70</f>
        <v>0</v>
      </c>
      <c r="AL70" s="7">
        <f>'pivot times'!K70</f>
        <v>0</v>
      </c>
      <c r="AM70" s="7">
        <f t="shared" si="8"/>
        <v>0</v>
      </c>
      <c r="AN70" s="7">
        <f t="shared" si="9"/>
        <v>0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20:56" x14ac:dyDescent="0.25"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0</v>
      </c>
      <c r="Z71" s="7">
        <f>'pivot times'!E71</f>
        <v>0</v>
      </c>
      <c r="AA71" s="7">
        <f t="shared" si="2"/>
        <v>0</v>
      </c>
      <c r="AB71" s="7">
        <f t="shared" si="3"/>
        <v>0</v>
      </c>
      <c r="AC71" s="7">
        <f>'pivot times'!F71</f>
        <v>0</v>
      </c>
      <c r="AD71" s="7">
        <f>'pivot times'!G71</f>
        <v>0</v>
      </c>
      <c r="AE71" s="7">
        <f t="shared" si="4"/>
        <v>0</v>
      </c>
      <c r="AF71" s="7">
        <f t="shared" si="5"/>
        <v>0</v>
      </c>
      <c r="AG71" s="7">
        <f>'pivot times'!H71</f>
        <v>0</v>
      </c>
      <c r="AH71" s="7">
        <f>'pivot times'!I71</f>
        <v>0</v>
      </c>
      <c r="AI71" s="7">
        <f t="shared" si="6"/>
        <v>0</v>
      </c>
      <c r="AJ71" s="7">
        <f t="shared" si="7"/>
        <v>0</v>
      </c>
      <c r="AK71" s="7">
        <f>'pivot times'!J71</f>
        <v>0</v>
      </c>
      <c r="AL71" s="7">
        <f>'pivot times'!K71</f>
        <v>0</v>
      </c>
      <c r="AM71" s="7">
        <f t="shared" si="8"/>
        <v>0</v>
      </c>
      <c r="AN71" s="7">
        <f t="shared" si="9"/>
        <v>0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20:56" x14ac:dyDescent="0.25"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20:56" x14ac:dyDescent="0.25">
      <c r="U73" t="s">
        <v>25</v>
      </c>
      <c r="V73" t="s">
        <v>26</v>
      </c>
      <c r="W73" s="7" t="s">
        <v>27</v>
      </c>
      <c r="X73" s="7" t="s">
        <v>28</v>
      </c>
    </row>
    <row r="74" spans="20:56" x14ac:dyDescent="0.25">
      <c r="T74" s="6">
        <v>0</v>
      </c>
      <c r="U74">
        <v>1</v>
      </c>
      <c r="V74" t="str">
        <f t="shared" ref="V74:V137" si="18">"e0 10000 100 1 1 " &amp; U74</f>
        <v>e0 10000 100 1 1 1</v>
      </c>
      <c r="W74" s="7">
        <f>'pivot times'!B8</f>
        <v>333.21365716666668</v>
      </c>
      <c r="X74" s="7">
        <f>'pivot times'!C8</f>
        <v>0.40287790079052371</v>
      </c>
      <c r="Y74" s="7">
        <v>0</v>
      </c>
    </row>
    <row r="75" spans="20:56" x14ac:dyDescent="0.25">
      <c r="U75">
        <v>2</v>
      </c>
      <c r="V75" t="str">
        <f t="shared" si="18"/>
        <v>e0 10000 100 1 1 2</v>
      </c>
      <c r="W75" s="7">
        <f>'pivot times'!B9</f>
        <v>167.32464207142857</v>
      </c>
      <c r="X75" s="7">
        <f>'pivot times'!C9</f>
        <v>0.17952779910575925</v>
      </c>
    </row>
    <row r="76" spans="20:56" x14ac:dyDescent="0.25">
      <c r="U76">
        <v>3</v>
      </c>
      <c r="V76" t="str">
        <f t="shared" si="18"/>
        <v>e0 10000 100 1 1 3</v>
      </c>
      <c r="W76" s="7">
        <f>'pivot times'!B10</f>
        <v>112.02143721428571</v>
      </c>
      <c r="X76" s="7">
        <f>'pivot times'!C10</f>
        <v>0.12006552223419521</v>
      </c>
    </row>
    <row r="77" spans="20:56" x14ac:dyDescent="0.25">
      <c r="U77">
        <v>4</v>
      </c>
      <c r="V77" t="str">
        <f t="shared" si="18"/>
        <v>e0 10000 100 1 1 4</v>
      </c>
      <c r="W77" s="7">
        <f>'pivot times'!B11</f>
        <v>84.464313499999989</v>
      </c>
      <c r="X77" s="7">
        <f>'pivot times'!C11</f>
        <v>0.2296978362361361</v>
      </c>
    </row>
    <row r="78" spans="20:56" x14ac:dyDescent="0.25">
      <c r="U78">
        <v>5</v>
      </c>
      <c r="V78" t="str">
        <f t="shared" si="18"/>
        <v>e0 10000 100 1 1 5</v>
      </c>
      <c r="W78" s="7">
        <f>'pivot times'!B12</f>
        <v>67.843857999999983</v>
      </c>
      <c r="X78" s="7">
        <f>'pivot times'!C12</f>
        <v>0.23382331815002949</v>
      </c>
    </row>
    <row r="79" spans="20:56" x14ac:dyDescent="0.25">
      <c r="U79">
        <v>6</v>
      </c>
      <c r="V79" t="str">
        <f t="shared" si="18"/>
        <v>e0 10000 100 1 1 6</v>
      </c>
      <c r="W79" s="7">
        <f>'pivot times'!B13</f>
        <v>56.865598285714292</v>
      </c>
      <c r="X79" s="7">
        <f>'pivot times'!C13</f>
        <v>0.28913761916020203</v>
      </c>
    </row>
    <row r="80" spans="20:56" x14ac:dyDescent="0.25">
      <c r="U80">
        <v>7</v>
      </c>
      <c r="V80" t="str">
        <f t="shared" si="18"/>
        <v>e0 10000 100 1 1 7</v>
      </c>
      <c r="W80" s="7">
        <f>'pivot times'!B14</f>
        <v>48.915039714285697</v>
      </c>
      <c r="X80" s="7">
        <f>'pivot times'!C14</f>
        <v>0.14276523296717294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43.077172785714289</v>
      </c>
      <c r="X81" s="7">
        <f>'pivot times'!C15</f>
        <v>0.33220753213592075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38.426665428571425</v>
      </c>
      <c r="X82" s="7">
        <f>'pivot times'!C16</f>
        <v>0.25284877366894626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34.51415335714286</v>
      </c>
      <c r="X83" s="7">
        <f>'pivot times'!C17</f>
        <v>0.1209552508216047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31.419008571428574</v>
      </c>
      <c r="X84" s="7">
        <f>'pivot times'!C18</f>
        <v>2.1718401129679602E-2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29.240620714285715</v>
      </c>
      <c r="X85" s="7">
        <f>'pivot times'!C19</f>
        <v>0.19476312127492421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0</v>
      </c>
      <c r="X86" s="7">
        <f>'pivot times'!C20</f>
        <v>0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0</v>
      </c>
      <c r="X87" s="7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0</v>
      </c>
      <c r="X88" s="7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0</v>
      </c>
      <c r="X89" s="7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0</v>
      </c>
      <c r="X90" s="7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0</v>
      </c>
      <c r="X91" s="7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0</v>
      </c>
      <c r="X92" s="7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0</v>
      </c>
      <c r="X93" s="7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0</v>
      </c>
      <c r="X94" s="7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0</v>
      </c>
      <c r="X95" s="7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0</v>
      </c>
      <c r="X96" s="7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0</v>
      </c>
      <c r="X97" s="7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0</v>
      </c>
      <c r="X98" s="7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0</v>
      </c>
      <c r="X99" s="7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0</v>
      </c>
      <c r="X100" s="7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0</v>
      </c>
      <c r="X101" s="7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0</v>
      </c>
      <c r="X102" s="7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0</v>
      </c>
      <c r="X103" s="7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0</v>
      </c>
      <c r="X104" s="7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0</v>
      </c>
      <c r="X105" s="7">
        <f>'pivot times'!C39</f>
        <v>0</v>
      </c>
    </row>
    <row r="106" spans="21:24" x14ac:dyDescent="0.25">
      <c r="U106">
        <v>33</v>
      </c>
      <c r="V106" t="str">
        <f t="shared" si="18"/>
        <v>e0 10000 100 1 1 33</v>
      </c>
      <c r="W106" s="7">
        <f>'pivot times'!B40</f>
        <v>0</v>
      </c>
      <c r="X106" s="7">
        <f>'pivot times'!C40</f>
        <v>0</v>
      </c>
    </row>
    <row r="107" spans="21:24" x14ac:dyDescent="0.25">
      <c r="U107">
        <v>34</v>
      </c>
      <c r="V107" t="str">
        <f t="shared" si="18"/>
        <v>e0 10000 100 1 1 34</v>
      </c>
      <c r="W107" s="7">
        <f>'pivot times'!B41</f>
        <v>0</v>
      </c>
      <c r="X107" s="7">
        <f>'pivot times'!C41</f>
        <v>0</v>
      </c>
    </row>
    <row r="108" spans="21:24" x14ac:dyDescent="0.25">
      <c r="U108">
        <v>35</v>
      </c>
      <c r="V108" t="str">
        <f t="shared" si="18"/>
        <v>e0 10000 100 1 1 35</v>
      </c>
      <c r="W108" s="7">
        <f>'pivot times'!B42</f>
        <v>0</v>
      </c>
      <c r="X108" s="7">
        <f>'pivot times'!C42</f>
        <v>0</v>
      </c>
    </row>
    <row r="109" spans="21:24" x14ac:dyDescent="0.25">
      <c r="U109">
        <v>36</v>
      </c>
      <c r="V109" t="str">
        <f t="shared" si="18"/>
        <v>e0 10000 100 1 1 36</v>
      </c>
      <c r="W109" s="7">
        <f>'pivot times'!B43</f>
        <v>0</v>
      </c>
      <c r="X109" s="7">
        <f>'pivot times'!C43</f>
        <v>0</v>
      </c>
    </row>
    <row r="110" spans="21:24" x14ac:dyDescent="0.25">
      <c r="U110">
        <v>37</v>
      </c>
      <c r="V110" t="str">
        <f t="shared" si="18"/>
        <v>e0 10000 100 1 1 37</v>
      </c>
      <c r="W110" s="7">
        <f>'pivot times'!B44</f>
        <v>0</v>
      </c>
      <c r="X110" s="7">
        <f>'pivot times'!C44</f>
        <v>0</v>
      </c>
    </row>
    <row r="111" spans="21:24" x14ac:dyDescent="0.25">
      <c r="U111">
        <v>38</v>
      </c>
      <c r="V111" t="str">
        <f t="shared" si="18"/>
        <v>e0 10000 100 1 1 38</v>
      </c>
      <c r="W111" s="7">
        <f>'pivot times'!B45</f>
        <v>0</v>
      </c>
      <c r="X111" s="7">
        <f>'pivot times'!C45</f>
        <v>0</v>
      </c>
    </row>
    <row r="112" spans="21:24" x14ac:dyDescent="0.25">
      <c r="U112">
        <v>39</v>
      </c>
      <c r="V112" t="str">
        <f t="shared" si="18"/>
        <v>e0 10000 100 1 1 39</v>
      </c>
      <c r="W112" s="7">
        <f>'pivot times'!B46</f>
        <v>0</v>
      </c>
      <c r="X112" s="7">
        <f>'pivot times'!C46</f>
        <v>0</v>
      </c>
    </row>
    <row r="113" spans="21:24" x14ac:dyDescent="0.25">
      <c r="U113">
        <v>40</v>
      </c>
      <c r="V113" t="str">
        <f t="shared" si="18"/>
        <v>e0 10000 100 1 1 40</v>
      </c>
      <c r="W113" s="7">
        <f>'pivot times'!B47</f>
        <v>0</v>
      </c>
      <c r="X113" s="7">
        <f>'pivot times'!C47</f>
        <v>0</v>
      </c>
    </row>
    <row r="114" spans="21:24" x14ac:dyDescent="0.25">
      <c r="U114">
        <v>41</v>
      </c>
      <c r="V114" t="str">
        <f t="shared" si="18"/>
        <v>e0 10000 100 1 1 41</v>
      </c>
      <c r="W114" s="7">
        <f>'pivot times'!B48</f>
        <v>0</v>
      </c>
      <c r="X114" s="7">
        <f>'pivot times'!C48</f>
        <v>0</v>
      </c>
    </row>
    <row r="115" spans="21:24" x14ac:dyDescent="0.25">
      <c r="U115">
        <v>42</v>
      </c>
      <c r="V115" t="str">
        <f t="shared" si="18"/>
        <v>e0 10000 100 1 1 42</v>
      </c>
      <c r="W115" s="7">
        <f>'pivot times'!B49</f>
        <v>0</v>
      </c>
      <c r="X115" s="7">
        <f>'pivot times'!C49</f>
        <v>0</v>
      </c>
    </row>
    <row r="116" spans="21:24" x14ac:dyDescent="0.25">
      <c r="U116">
        <v>43</v>
      </c>
      <c r="V116" t="str">
        <f t="shared" si="18"/>
        <v>e0 10000 100 1 1 43</v>
      </c>
      <c r="W116" s="7">
        <f>'pivot times'!B50</f>
        <v>0</v>
      </c>
      <c r="X116" s="7">
        <f>'pivot times'!C50</f>
        <v>0</v>
      </c>
    </row>
    <row r="117" spans="21:24" x14ac:dyDescent="0.25">
      <c r="U117">
        <v>44</v>
      </c>
      <c r="V117" t="str">
        <f t="shared" si="18"/>
        <v>e0 10000 100 1 1 44</v>
      </c>
      <c r="W117" s="7">
        <f>'pivot times'!B51</f>
        <v>0</v>
      </c>
      <c r="X117" s="7">
        <f>'pivot times'!C51</f>
        <v>0</v>
      </c>
    </row>
    <row r="118" spans="21:24" x14ac:dyDescent="0.25">
      <c r="U118">
        <v>45</v>
      </c>
      <c r="V118" t="str">
        <f t="shared" si="18"/>
        <v>e0 10000 100 1 1 45</v>
      </c>
      <c r="W118" s="7">
        <f>'pivot times'!B52</f>
        <v>0</v>
      </c>
      <c r="X118" s="7">
        <f>'pivot times'!C52</f>
        <v>0</v>
      </c>
    </row>
    <row r="119" spans="21:24" x14ac:dyDescent="0.25">
      <c r="U119">
        <v>46</v>
      </c>
      <c r="V119" t="str">
        <f t="shared" si="18"/>
        <v>e0 10000 100 1 1 46</v>
      </c>
      <c r="W119" s="7">
        <f>'pivot times'!B53</f>
        <v>0</v>
      </c>
      <c r="X119" s="7">
        <f>'pivot times'!C53</f>
        <v>0</v>
      </c>
    </row>
    <row r="120" spans="21:24" x14ac:dyDescent="0.25">
      <c r="U120">
        <v>47</v>
      </c>
      <c r="V120" t="str">
        <f t="shared" si="18"/>
        <v>e0 10000 100 1 1 47</v>
      </c>
      <c r="W120" s="7">
        <f>'pivot times'!B54</f>
        <v>0</v>
      </c>
      <c r="X120" s="7">
        <f>'pivot times'!C54</f>
        <v>0</v>
      </c>
    </row>
    <row r="121" spans="21:24" x14ac:dyDescent="0.25">
      <c r="U121">
        <v>48</v>
      </c>
      <c r="V121" t="str">
        <f t="shared" si="18"/>
        <v>e0 10000 100 1 1 48</v>
      </c>
      <c r="W121" s="7">
        <f>'pivot times'!B55</f>
        <v>0</v>
      </c>
      <c r="X121" s="7">
        <f>'pivot times'!C55</f>
        <v>0</v>
      </c>
    </row>
    <row r="122" spans="21:24" x14ac:dyDescent="0.25">
      <c r="U122">
        <v>49</v>
      </c>
      <c r="V122" t="str">
        <f t="shared" si="18"/>
        <v>e0 10000 100 1 1 49</v>
      </c>
      <c r="W122" s="7">
        <f>'pivot times'!B56</f>
        <v>0</v>
      </c>
      <c r="X122" s="7">
        <f>'pivot times'!C56</f>
        <v>0</v>
      </c>
    </row>
    <row r="123" spans="21:24" x14ac:dyDescent="0.25">
      <c r="U123">
        <v>50</v>
      </c>
      <c r="V123" t="str">
        <f t="shared" si="18"/>
        <v>e0 10000 100 1 1 50</v>
      </c>
      <c r="W123" s="7">
        <f>'pivot times'!B57</f>
        <v>0</v>
      </c>
      <c r="X123" s="7">
        <f>'pivot times'!C57</f>
        <v>0</v>
      </c>
    </row>
    <row r="124" spans="21:24" x14ac:dyDescent="0.25">
      <c r="U124">
        <v>51</v>
      </c>
      <c r="V124" t="str">
        <f t="shared" si="18"/>
        <v>e0 10000 100 1 1 51</v>
      </c>
      <c r="W124" s="7">
        <f>'pivot times'!B58</f>
        <v>0</v>
      </c>
      <c r="X124" s="7">
        <f>'pivot times'!C58</f>
        <v>0</v>
      </c>
    </row>
    <row r="125" spans="21:24" x14ac:dyDescent="0.25">
      <c r="U125">
        <v>52</v>
      </c>
      <c r="V125" t="str">
        <f t="shared" si="18"/>
        <v>e0 10000 100 1 1 52</v>
      </c>
      <c r="W125" s="7">
        <f>'pivot times'!B59</f>
        <v>0</v>
      </c>
      <c r="X125" s="7">
        <f>'pivot times'!C59</f>
        <v>0</v>
      </c>
    </row>
    <row r="126" spans="21:24" x14ac:dyDescent="0.25">
      <c r="U126">
        <v>53</v>
      </c>
      <c r="V126" t="str">
        <f t="shared" si="18"/>
        <v>e0 10000 100 1 1 53</v>
      </c>
      <c r="W126" s="7">
        <f>'pivot times'!B60</f>
        <v>0</v>
      </c>
      <c r="X126" s="7">
        <f>'pivot times'!C60</f>
        <v>0</v>
      </c>
    </row>
    <row r="127" spans="21:24" x14ac:dyDescent="0.25">
      <c r="U127">
        <v>54</v>
      </c>
      <c r="V127" t="str">
        <f t="shared" si="18"/>
        <v>e0 10000 100 1 1 54</v>
      </c>
      <c r="W127" s="7">
        <f>'pivot times'!B61</f>
        <v>0</v>
      </c>
      <c r="X127" s="7">
        <f>'pivot times'!C61</f>
        <v>0</v>
      </c>
    </row>
    <row r="128" spans="21:24" x14ac:dyDescent="0.25">
      <c r="U128">
        <v>55</v>
      </c>
      <c r="V128" t="str">
        <f t="shared" si="18"/>
        <v>e0 10000 100 1 1 55</v>
      </c>
      <c r="W128" s="7">
        <f>'pivot times'!B62</f>
        <v>0</v>
      </c>
      <c r="X128" s="7">
        <f>'pivot times'!C62</f>
        <v>0</v>
      </c>
    </row>
    <row r="129" spans="20:24" x14ac:dyDescent="0.25">
      <c r="U129">
        <v>56</v>
      </c>
      <c r="V129" t="str">
        <f t="shared" si="18"/>
        <v>e0 10000 100 1 1 56</v>
      </c>
      <c r="W129" s="7">
        <f>'pivot times'!B63</f>
        <v>0</v>
      </c>
      <c r="X129" s="7">
        <f>'pivot times'!C63</f>
        <v>0</v>
      </c>
    </row>
    <row r="130" spans="20:24" x14ac:dyDescent="0.25">
      <c r="U130">
        <v>57</v>
      </c>
      <c r="V130" t="str">
        <f t="shared" si="18"/>
        <v>e0 10000 100 1 1 57</v>
      </c>
      <c r="W130" s="7">
        <f>'pivot times'!B64</f>
        <v>0</v>
      </c>
      <c r="X130" s="7">
        <f>'pivot times'!C64</f>
        <v>0</v>
      </c>
    </row>
    <row r="131" spans="20:24" x14ac:dyDescent="0.25">
      <c r="U131">
        <v>58</v>
      </c>
      <c r="V131" t="str">
        <f t="shared" si="18"/>
        <v>e0 10000 100 1 1 58</v>
      </c>
      <c r="W131" s="7">
        <f>'pivot times'!B65</f>
        <v>0</v>
      </c>
      <c r="X131" s="7">
        <f>'pivot times'!C65</f>
        <v>0</v>
      </c>
    </row>
    <row r="132" spans="20:24" x14ac:dyDescent="0.25">
      <c r="U132">
        <v>59</v>
      </c>
      <c r="V132" t="str">
        <f t="shared" si="18"/>
        <v>e0 10000 100 1 1 59</v>
      </c>
      <c r="W132" s="7">
        <f>'pivot times'!B66</f>
        <v>0</v>
      </c>
      <c r="X132" s="7">
        <f>'pivot times'!C66</f>
        <v>0</v>
      </c>
    </row>
    <row r="133" spans="20:24" x14ac:dyDescent="0.25">
      <c r="U133">
        <v>60</v>
      </c>
      <c r="V133" t="str">
        <f t="shared" si="18"/>
        <v>e0 10000 100 1 1 60</v>
      </c>
      <c r="W133" s="7">
        <f>'pivot times'!B67</f>
        <v>0</v>
      </c>
      <c r="X133" s="7">
        <f>'pivot times'!C67</f>
        <v>0</v>
      </c>
    </row>
    <row r="134" spans="20:24" x14ac:dyDescent="0.25">
      <c r="U134">
        <v>61</v>
      </c>
      <c r="V134" t="str">
        <f t="shared" si="18"/>
        <v>e0 10000 100 1 1 61</v>
      </c>
      <c r="W134" s="7">
        <f>'pivot times'!B68</f>
        <v>0</v>
      </c>
      <c r="X134" s="7">
        <f>'pivot times'!C68</f>
        <v>0</v>
      </c>
    </row>
    <row r="135" spans="20:24" x14ac:dyDescent="0.25">
      <c r="U135">
        <v>62</v>
      </c>
      <c r="V135" t="str">
        <f t="shared" si="18"/>
        <v>e0 10000 100 1 1 62</v>
      </c>
      <c r="W135" s="7">
        <f>'pivot times'!B69</f>
        <v>0</v>
      </c>
      <c r="X135" s="7">
        <f>'pivot times'!C69</f>
        <v>0</v>
      </c>
    </row>
    <row r="136" spans="20:24" x14ac:dyDescent="0.25">
      <c r="U136">
        <v>63</v>
      </c>
      <c r="V136" t="str">
        <f t="shared" si="18"/>
        <v>e0 10000 100 1 1 63</v>
      </c>
      <c r="W136" s="7">
        <f>'pivot times'!B70</f>
        <v>0</v>
      </c>
      <c r="X136" s="7">
        <f>'pivot times'!C70</f>
        <v>0</v>
      </c>
    </row>
    <row r="137" spans="20:24" x14ac:dyDescent="0.25">
      <c r="U137">
        <v>64</v>
      </c>
      <c r="V137" t="str">
        <f t="shared" si="18"/>
        <v>e0 10000 100 1 1 64</v>
      </c>
      <c r="W137" s="7">
        <f>'pivot times'!B71</f>
        <v>0</v>
      </c>
      <c r="X137" s="7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748.46098499999982</v>
      </c>
      <c r="X138" s="7">
        <f>'pivot times'!E8</f>
        <v>0.28717020115634734</v>
      </c>
    </row>
    <row r="139" spans="20:24" x14ac:dyDescent="0.25">
      <c r="U139">
        <v>2</v>
      </c>
      <c r="V139" t="str">
        <f t="shared" ref="V139:V201" si="19">"e0 10000 100 100000 1 " &amp; U139</f>
        <v>e0 10000 100 100000 1 2</v>
      </c>
      <c r="W139" s="7">
        <f>'pivot times'!D9</f>
        <v>374.90564366666666</v>
      </c>
      <c r="X139" s="7">
        <f>'pivot times'!E9</f>
        <v>0.14178751632771339</v>
      </c>
    </row>
    <row r="140" spans="20:24" x14ac:dyDescent="0.25">
      <c r="U140">
        <v>3</v>
      </c>
      <c r="V140" t="str">
        <f t="shared" si="19"/>
        <v>e0 10000 100 100000 1 3</v>
      </c>
      <c r="W140" s="7">
        <f>'pivot times'!D10</f>
        <v>250.49251400000003</v>
      </c>
      <c r="X140" s="7">
        <f>'pivot times'!E10</f>
        <v>0.11292825753219912</v>
      </c>
    </row>
    <row r="141" spans="20:24" x14ac:dyDescent="0.25">
      <c r="U141">
        <v>4</v>
      </c>
      <c r="V141" t="str">
        <f t="shared" si="19"/>
        <v>e0 10000 100 100000 1 4</v>
      </c>
      <c r="W141" s="7">
        <f>'pivot times'!D11</f>
        <v>188.41478200000003</v>
      </c>
      <c r="X141" s="7">
        <f>'pivot times'!E11</f>
        <v>0.14013987471463785</v>
      </c>
    </row>
    <row r="142" spans="20:24" x14ac:dyDescent="0.25">
      <c r="U142">
        <v>5</v>
      </c>
      <c r="V142" t="str">
        <f t="shared" si="19"/>
        <v>e0 10000 100 100000 1 5</v>
      </c>
      <c r="W142" s="7">
        <f>'pivot times'!D12</f>
        <v>151.11586033333333</v>
      </c>
      <c r="X142" s="7">
        <f>'pivot times'!E12</f>
        <v>0.25315848838930499</v>
      </c>
    </row>
    <row r="143" spans="20:24" x14ac:dyDescent="0.25">
      <c r="U143">
        <v>6</v>
      </c>
      <c r="V143" t="str">
        <f t="shared" si="19"/>
        <v>e0 10000 100 100000 1 6</v>
      </c>
      <c r="W143" s="7">
        <f>'pivot times'!D13</f>
        <v>126.45317849999999</v>
      </c>
      <c r="X143" s="7">
        <f>'pivot times'!E13</f>
        <v>0.55847071237022872</v>
      </c>
    </row>
    <row r="144" spans="20:24" x14ac:dyDescent="0.25">
      <c r="U144">
        <v>7</v>
      </c>
      <c r="V144" t="str">
        <f t="shared" si="19"/>
        <v>e0 10000 100 100000 1 7</v>
      </c>
      <c r="W144" s="7">
        <f>'pivot times'!D14</f>
        <v>108.60738333333335</v>
      </c>
      <c r="X144" s="7">
        <f>'pivot times'!E14</f>
        <v>0.28429866282994759</v>
      </c>
    </row>
    <row r="145" spans="21:24" x14ac:dyDescent="0.25">
      <c r="U145">
        <v>8</v>
      </c>
      <c r="V145" t="str">
        <f t="shared" si="19"/>
        <v>e0 10000 100 100000 1 8</v>
      </c>
      <c r="W145" s="7">
        <f>'pivot times'!D15</f>
        <v>95.275624333333326</v>
      </c>
      <c r="X145" s="7">
        <f>'pivot times'!E15</f>
        <v>0.4047455679543987</v>
      </c>
    </row>
    <row r="146" spans="21:24" x14ac:dyDescent="0.25">
      <c r="U146">
        <v>9</v>
      </c>
      <c r="V146" t="str">
        <f t="shared" si="19"/>
        <v>e0 10000 100 100000 1 9</v>
      </c>
      <c r="W146" s="7">
        <f>'pivot times'!D16</f>
        <v>84.918046333333336</v>
      </c>
      <c r="X146" s="7">
        <f>'pivot times'!E16</f>
        <v>0.30910091006279128</v>
      </c>
    </row>
    <row r="147" spans="21:24" x14ac:dyDescent="0.25">
      <c r="U147">
        <v>10</v>
      </c>
      <c r="V147" t="str">
        <f t="shared" si="19"/>
        <v>e0 10000 100 100000 1 10</v>
      </c>
      <c r="W147" s="7">
        <f>'pivot times'!D17</f>
        <v>76.649532166666674</v>
      </c>
      <c r="X147" s="7">
        <f>'pivot times'!E17</f>
        <v>0.18705116439831276</v>
      </c>
    </row>
    <row r="148" spans="21:24" x14ac:dyDescent="0.25">
      <c r="U148">
        <v>11</v>
      </c>
      <c r="V148" t="str">
        <f t="shared" si="19"/>
        <v>e0 10000 100 100000 1 11</v>
      </c>
      <c r="W148" s="7">
        <f>'pivot times'!D18</f>
        <v>69.728130374999992</v>
      </c>
      <c r="X148" s="7">
        <f>'pivot times'!E18</f>
        <v>7.9639741262306871E-2</v>
      </c>
    </row>
    <row r="149" spans="21:24" x14ac:dyDescent="0.25">
      <c r="U149">
        <v>12</v>
      </c>
      <c r="V149" t="str">
        <f t="shared" si="19"/>
        <v>e0 10000 100 100000 1 12</v>
      </c>
      <c r="W149" s="7">
        <f>'pivot times'!D19</f>
        <v>64.363054375000004</v>
      </c>
      <c r="X149" s="7">
        <f>'pivot times'!E19</f>
        <v>0.46769211392802451</v>
      </c>
    </row>
    <row r="150" spans="21:24" x14ac:dyDescent="0.25">
      <c r="U150">
        <v>13</v>
      </c>
      <c r="V150" t="str">
        <f t="shared" si="19"/>
        <v>e0 10000 100 100000 1 13</v>
      </c>
      <c r="W150" s="7">
        <f>'pivot times'!D20</f>
        <v>0</v>
      </c>
      <c r="X150" s="7">
        <f>'pivot times'!E20</f>
        <v>0</v>
      </c>
    </row>
    <row r="151" spans="21:24" x14ac:dyDescent="0.25">
      <c r="U151">
        <v>14</v>
      </c>
      <c r="V151" t="str">
        <f t="shared" si="19"/>
        <v>e0 10000 100 100000 1 14</v>
      </c>
      <c r="W151" s="7">
        <f>'pivot times'!D21</f>
        <v>0</v>
      </c>
      <c r="X151" s="7">
        <f>'pivot times'!E21</f>
        <v>0</v>
      </c>
    </row>
    <row r="152" spans="21:24" x14ac:dyDescent="0.25">
      <c r="U152">
        <v>15</v>
      </c>
      <c r="V152" t="str">
        <f t="shared" si="19"/>
        <v>e0 10000 100 100000 1 15</v>
      </c>
      <c r="W152" s="7">
        <f>'pivot times'!D22</f>
        <v>0</v>
      </c>
      <c r="X152" s="7">
        <f>'pivot times'!E22</f>
        <v>0</v>
      </c>
    </row>
    <row r="153" spans="21:24" x14ac:dyDescent="0.25">
      <c r="U153">
        <v>16</v>
      </c>
      <c r="V153" t="str">
        <f t="shared" si="19"/>
        <v>e0 10000 100 100000 1 16</v>
      </c>
      <c r="W153" s="7">
        <f>'pivot times'!D23</f>
        <v>0</v>
      </c>
      <c r="X153" s="7">
        <f>'pivot times'!E23</f>
        <v>0</v>
      </c>
    </row>
    <row r="154" spans="21:24" x14ac:dyDescent="0.25">
      <c r="U154">
        <v>17</v>
      </c>
      <c r="V154" t="str">
        <f t="shared" si="19"/>
        <v>e0 10000 100 100000 1 17</v>
      </c>
      <c r="W154" s="7">
        <f>'pivot times'!D24</f>
        <v>0</v>
      </c>
      <c r="X154" s="7">
        <f>'pivot times'!E24</f>
        <v>0</v>
      </c>
    </row>
    <row r="155" spans="21:24" x14ac:dyDescent="0.25">
      <c r="U155">
        <v>18</v>
      </c>
      <c r="V155" t="str">
        <f t="shared" si="19"/>
        <v>e0 10000 100 100000 1 18</v>
      </c>
      <c r="W155" s="7">
        <f>'pivot times'!D25</f>
        <v>0</v>
      </c>
      <c r="X155" s="7">
        <f>'pivot times'!E25</f>
        <v>0</v>
      </c>
    </row>
    <row r="156" spans="21:24" x14ac:dyDescent="0.25">
      <c r="U156">
        <v>19</v>
      </c>
      <c r="V156" t="str">
        <f t="shared" si="19"/>
        <v>e0 10000 100 100000 1 19</v>
      </c>
      <c r="W156" s="7">
        <f>'pivot times'!D26</f>
        <v>0</v>
      </c>
      <c r="X156" s="7">
        <f>'pivot times'!E26</f>
        <v>0</v>
      </c>
    </row>
    <row r="157" spans="21:24" x14ac:dyDescent="0.25">
      <c r="U157">
        <v>20</v>
      </c>
      <c r="V157" t="str">
        <f t="shared" si="19"/>
        <v>e0 10000 100 100000 1 20</v>
      </c>
      <c r="W157" s="7">
        <f>'pivot times'!D27</f>
        <v>0</v>
      </c>
      <c r="X157" s="7">
        <f>'pivot times'!E27</f>
        <v>0</v>
      </c>
    </row>
    <row r="158" spans="21:24" x14ac:dyDescent="0.25">
      <c r="U158">
        <v>21</v>
      </c>
      <c r="V158" t="str">
        <f t="shared" si="19"/>
        <v>e0 10000 100 100000 1 21</v>
      </c>
      <c r="W158" s="7">
        <f>'pivot times'!D28</f>
        <v>0</v>
      </c>
      <c r="X158" s="7">
        <f>'pivot times'!E28</f>
        <v>0</v>
      </c>
    </row>
    <row r="159" spans="21:24" x14ac:dyDescent="0.25">
      <c r="U159">
        <v>22</v>
      </c>
      <c r="V159" t="str">
        <f t="shared" si="19"/>
        <v>e0 10000 100 100000 1 22</v>
      </c>
      <c r="W159" s="7">
        <f>'pivot times'!D29</f>
        <v>0</v>
      </c>
      <c r="X159" s="7">
        <f>'pivot times'!E29</f>
        <v>0</v>
      </c>
    </row>
    <row r="160" spans="21:24" x14ac:dyDescent="0.25">
      <c r="U160">
        <v>23</v>
      </c>
      <c r="V160" t="str">
        <f t="shared" si="19"/>
        <v>e0 10000 100 100000 1 23</v>
      </c>
      <c r="W160" s="7">
        <f>'pivot times'!D30</f>
        <v>0</v>
      </c>
      <c r="X160" s="7">
        <f>'pivot times'!E30</f>
        <v>0</v>
      </c>
    </row>
    <row r="161" spans="21:24" x14ac:dyDescent="0.25">
      <c r="U161">
        <v>24</v>
      </c>
      <c r="V161" t="str">
        <f t="shared" si="19"/>
        <v>e0 10000 100 100000 1 24</v>
      </c>
      <c r="W161" s="7">
        <f>'pivot times'!D31</f>
        <v>0</v>
      </c>
      <c r="X161" s="7">
        <f>'pivot times'!E31</f>
        <v>0</v>
      </c>
    </row>
    <row r="162" spans="21:24" x14ac:dyDescent="0.25">
      <c r="U162">
        <v>25</v>
      </c>
      <c r="V162" t="str">
        <f t="shared" si="19"/>
        <v>e0 10000 100 100000 1 25</v>
      </c>
      <c r="W162" s="7">
        <f>'pivot times'!D32</f>
        <v>0</v>
      </c>
      <c r="X162" s="7">
        <f>'pivot times'!E32</f>
        <v>0</v>
      </c>
    </row>
    <row r="163" spans="21:24" x14ac:dyDescent="0.25">
      <c r="U163">
        <v>26</v>
      </c>
      <c r="V163" t="str">
        <f t="shared" si="19"/>
        <v>e0 10000 100 100000 1 26</v>
      </c>
      <c r="W163" s="7">
        <f>'pivot times'!D33</f>
        <v>0</v>
      </c>
      <c r="X163" s="7">
        <f>'pivot times'!E33</f>
        <v>0</v>
      </c>
    </row>
    <row r="164" spans="21:24" x14ac:dyDescent="0.25">
      <c r="U164">
        <v>27</v>
      </c>
      <c r="V164" t="str">
        <f t="shared" si="19"/>
        <v>e0 10000 100 100000 1 27</v>
      </c>
      <c r="W164" s="7">
        <f>'pivot times'!D34</f>
        <v>0</v>
      </c>
      <c r="X164" s="7">
        <f>'pivot times'!E34</f>
        <v>0</v>
      </c>
    </row>
    <row r="165" spans="21:24" x14ac:dyDescent="0.25">
      <c r="U165">
        <v>28</v>
      </c>
      <c r="V165" t="str">
        <f t="shared" si="19"/>
        <v>e0 10000 100 100000 1 28</v>
      </c>
      <c r="W165" s="7">
        <f>'pivot times'!D35</f>
        <v>0</v>
      </c>
      <c r="X165" s="7">
        <f>'pivot times'!E35</f>
        <v>0</v>
      </c>
    </row>
    <row r="166" spans="21:24" x14ac:dyDescent="0.25">
      <c r="U166">
        <v>29</v>
      </c>
      <c r="V166" t="str">
        <f t="shared" si="19"/>
        <v>e0 10000 100 100000 1 29</v>
      </c>
      <c r="W166" s="7">
        <f>'pivot times'!D36</f>
        <v>0</v>
      </c>
      <c r="X166" s="7">
        <f>'pivot times'!E36</f>
        <v>0</v>
      </c>
    </row>
    <row r="167" spans="21:24" x14ac:dyDescent="0.25">
      <c r="U167">
        <v>30</v>
      </c>
      <c r="V167" t="str">
        <f t="shared" si="19"/>
        <v>e0 10000 100 100000 1 30</v>
      </c>
      <c r="W167" s="7">
        <f>'pivot times'!D37</f>
        <v>0</v>
      </c>
      <c r="X167" s="7">
        <f>'pivot times'!E37</f>
        <v>0</v>
      </c>
    </row>
    <row r="168" spans="21:24" x14ac:dyDescent="0.25">
      <c r="U168">
        <v>31</v>
      </c>
      <c r="V168" t="str">
        <f t="shared" si="19"/>
        <v>e0 10000 100 100000 1 31</v>
      </c>
      <c r="W168" s="7">
        <f>'pivot times'!D38</f>
        <v>0</v>
      </c>
      <c r="X168" s="7">
        <f>'pivot times'!E38</f>
        <v>0</v>
      </c>
    </row>
    <row r="169" spans="21:24" x14ac:dyDescent="0.25">
      <c r="U169">
        <v>32</v>
      </c>
      <c r="V169" t="str">
        <f t="shared" si="19"/>
        <v>e0 10000 100 100000 1 32</v>
      </c>
      <c r="W169" s="7">
        <f>'pivot times'!D39</f>
        <v>0</v>
      </c>
      <c r="X169" s="7">
        <f>'pivot times'!E39</f>
        <v>0</v>
      </c>
    </row>
    <row r="170" spans="21:24" x14ac:dyDescent="0.25">
      <c r="U170">
        <v>33</v>
      </c>
      <c r="V170" t="str">
        <f t="shared" si="19"/>
        <v>e0 10000 100 100000 1 33</v>
      </c>
      <c r="W170" s="7">
        <f>'pivot times'!D40</f>
        <v>0</v>
      </c>
      <c r="X170" s="7">
        <f>'pivot times'!E40</f>
        <v>0</v>
      </c>
    </row>
    <row r="171" spans="21:24" x14ac:dyDescent="0.25">
      <c r="U171">
        <v>34</v>
      </c>
      <c r="V171" t="str">
        <f t="shared" si="19"/>
        <v>e0 10000 100 100000 1 34</v>
      </c>
      <c r="W171" s="7">
        <f>'pivot times'!D41</f>
        <v>0</v>
      </c>
      <c r="X171" s="7">
        <f>'pivot times'!E41</f>
        <v>0</v>
      </c>
    </row>
    <row r="172" spans="21:24" x14ac:dyDescent="0.25">
      <c r="U172">
        <v>35</v>
      </c>
      <c r="V172" t="str">
        <f t="shared" si="19"/>
        <v>e0 10000 100 100000 1 35</v>
      </c>
      <c r="W172" s="7">
        <f>'pivot times'!D42</f>
        <v>0</v>
      </c>
      <c r="X172" s="7">
        <f>'pivot times'!E42</f>
        <v>0</v>
      </c>
    </row>
    <row r="173" spans="21:24" x14ac:dyDescent="0.25">
      <c r="U173">
        <v>36</v>
      </c>
      <c r="V173" t="str">
        <f t="shared" si="19"/>
        <v>e0 10000 100 100000 1 36</v>
      </c>
      <c r="W173" s="7">
        <f>'pivot times'!D43</f>
        <v>0</v>
      </c>
      <c r="X173" s="7">
        <f>'pivot times'!E43</f>
        <v>0</v>
      </c>
    </row>
    <row r="174" spans="21:24" x14ac:dyDescent="0.25">
      <c r="U174">
        <v>37</v>
      </c>
      <c r="V174" t="str">
        <f t="shared" si="19"/>
        <v>e0 10000 100 100000 1 37</v>
      </c>
      <c r="W174" s="7">
        <f>'pivot times'!D44</f>
        <v>0</v>
      </c>
      <c r="X174" s="7">
        <f>'pivot times'!E44</f>
        <v>0</v>
      </c>
    </row>
    <row r="175" spans="21:24" x14ac:dyDescent="0.25">
      <c r="U175">
        <v>38</v>
      </c>
      <c r="V175" t="str">
        <f t="shared" si="19"/>
        <v>e0 10000 100 100000 1 38</v>
      </c>
      <c r="W175" s="7">
        <f>'pivot times'!D45</f>
        <v>0</v>
      </c>
      <c r="X175" s="7">
        <f>'pivot times'!E45</f>
        <v>0</v>
      </c>
    </row>
    <row r="176" spans="21:24" x14ac:dyDescent="0.25">
      <c r="U176">
        <v>39</v>
      </c>
      <c r="V176" t="str">
        <f t="shared" si="19"/>
        <v>e0 10000 100 100000 1 39</v>
      </c>
      <c r="W176" s="7">
        <f>'pivot times'!D46</f>
        <v>0</v>
      </c>
      <c r="X176" s="7">
        <f>'pivot times'!E46</f>
        <v>0</v>
      </c>
    </row>
    <row r="177" spans="21:24" x14ac:dyDescent="0.25">
      <c r="U177">
        <v>40</v>
      </c>
      <c r="V177" t="str">
        <f t="shared" si="19"/>
        <v>e0 10000 100 100000 1 40</v>
      </c>
      <c r="W177" s="7">
        <f>'pivot times'!D47</f>
        <v>0</v>
      </c>
      <c r="X177" s="7">
        <f>'pivot times'!E47</f>
        <v>0</v>
      </c>
    </row>
    <row r="178" spans="21:24" x14ac:dyDescent="0.25">
      <c r="U178">
        <v>41</v>
      </c>
      <c r="V178" t="str">
        <f t="shared" si="19"/>
        <v>e0 10000 100 100000 1 41</v>
      </c>
      <c r="W178" s="7">
        <f>'pivot times'!D48</f>
        <v>0</v>
      </c>
      <c r="X178" s="7">
        <f>'pivot times'!E48</f>
        <v>0</v>
      </c>
    </row>
    <row r="179" spans="21:24" x14ac:dyDescent="0.25">
      <c r="U179">
        <v>42</v>
      </c>
      <c r="V179" t="str">
        <f t="shared" si="19"/>
        <v>e0 10000 100 100000 1 42</v>
      </c>
      <c r="W179" s="7">
        <f>'pivot times'!D49</f>
        <v>0</v>
      </c>
      <c r="X179" s="7">
        <f>'pivot times'!E49</f>
        <v>0</v>
      </c>
    </row>
    <row r="180" spans="21:24" x14ac:dyDescent="0.25">
      <c r="U180">
        <v>43</v>
      </c>
      <c r="V180" t="str">
        <f t="shared" si="19"/>
        <v>e0 10000 100 100000 1 43</v>
      </c>
      <c r="W180" s="7">
        <f>'pivot times'!D50</f>
        <v>0</v>
      </c>
      <c r="X180" s="7">
        <f>'pivot times'!E50</f>
        <v>0</v>
      </c>
    </row>
    <row r="181" spans="21:24" x14ac:dyDescent="0.25">
      <c r="U181">
        <v>44</v>
      </c>
      <c r="V181" t="str">
        <f t="shared" si="19"/>
        <v>e0 10000 100 100000 1 44</v>
      </c>
      <c r="W181" s="7">
        <f>'pivot times'!D51</f>
        <v>0</v>
      </c>
      <c r="X181" s="7">
        <f>'pivot times'!E51</f>
        <v>0</v>
      </c>
    </row>
    <row r="182" spans="21:24" x14ac:dyDescent="0.25">
      <c r="U182">
        <v>45</v>
      </c>
      <c r="V182" t="str">
        <f t="shared" si="19"/>
        <v>e0 10000 100 100000 1 45</v>
      </c>
      <c r="W182" s="7">
        <f>'pivot times'!D52</f>
        <v>0</v>
      </c>
      <c r="X182" s="7">
        <f>'pivot times'!E52</f>
        <v>0</v>
      </c>
    </row>
    <row r="183" spans="21:24" x14ac:dyDescent="0.25">
      <c r="U183">
        <v>46</v>
      </c>
      <c r="V183" t="str">
        <f t="shared" si="19"/>
        <v>e0 10000 100 100000 1 46</v>
      </c>
      <c r="W183" s="7">
        <f>'pivot times'!D53</f>
        <v>0</v>
      </c>
      <c r="X183" s="7">
        <f>'pivot times'!E53</f>
        <v>0</v>
      </c>
    </row>
    <row r="184" spans="21:24" x14ac:dyDescent="0.25">
      <c r="U184">
        <v>47</v>
      </c>
      <c r="V184" t="str">
        <f t="shared" si="19"/>
        <v>e0 10000 100 100000 1 47</v>
      </c>
      <c r="W184" s="7">
        <f>'pivot times'!D54</f>
        <v>0</v>
      </c>
      <c r="X184" s="7">
        <f>'pivot times'!E54</f>
        <v>0</v>
      </c>
    </row>
    <row r="185" spans="21:24" x14ac:dyDescent="0.25">
      <c r="U185">
        <v>48</v>
      </c>
      <c r="V185" t="str">
        <f t="shared" si="19"/>
        <v>e0 10000 100 100000 1 48</v>
      </c>
      <c r="W185" s="7">
        <f>'pivot times'!D55</f>
        <v>0</v>
      </c>
      <c r="X185" s="7">
        <f>'pivot times'!E55</f>
        <v>0</v>
      </c>
    </row>
    <row r="186" spans="21:24" x14ac:dyDescent="0.25">
      <c r="U186">
        <v>49</v>
      </c>
      <c r="V186" t="str">
        <f t="shared" si="19"/>
        <v>e0 10000 100 100000 1 49</v>
      </c>
      <c r="W186" s="7">
        <f>'pivot times'!D56</f>
        <v>0</v>
      </c>
      <c r="X186" s="7">
        <f>'pivot times'!E56</f>
        <v>0</v>
      </c>
    </row>
    <row r="187" spans="21:24" x14ac:dyDescent="0.25">
      <c r="U187">
        <v>50</v>
      </c>
      <c r="V187" t="str">
        <f t="shared" si="19"/>
        <v>e0 10000 100 100000 1 50</v>
      </c>
      <c r="W187" s="7">
        <f>'pivot times'!D57</f>
        <v>0</v>
      </c>
      <c r="X187" s="7">
        <f>'pivot times'!E57</f>
        <v>0</v>
      </c>
    </row>
    <row r="188" spans="21:24" x14ac:dyDescent="0.25">
      <c r="U188">
        <v>51</v>
      </c>
      <c r="V188" t="str">
        <f t="shared" si="19"/>
        <v>e0 10000 100 100000 1 51</v>
      </c>
      <c r="W188" s="7">
        <f>'pivot times'!D58</f>
        <v>0</v>
      </c>
      <c r="X188" s="7">
        <f>'pivot times'!E58</f>
        <v>0</v>
      </c>
    </row>
    <row r="189" spans="21:24" x14ac:dyDescent="0.25">
      <c r="U189">
        <v>52</v>
      </c>
      <c r="V189" t="str">
        <f t="shared" si="19"/>
        <v>e0 10000 100 100000 1 52</v>
      </c>
      <c r="W189" s="7">
        <f>'pivot times'!D59</f>
        <v>0</v>
      </c>
      <c r="X189" s="7">
        <f>'pivot times'!E59</f>
        <v>0</v>
      </c>
    </row>
    <row r="190" spans="21:24" x14ac:dyDescent="0.25">
      <c r="U190">
        <v>53</v>
      </c>
      <c r="V190" t="str">
        <f t="shared" si="19"/>
        <v>e0 10000 100 100000 1 53</v>
      </c>
      <c r="W190" s="7">
        <f>'pivot times'!D60</f>
        <v>0</v>
      </c>
      <c r="X190" s="7">
        <f>'pivot times'!E60</f>
        <v>0</v>
      </c>
    </row>
    <row r="191" spans="21:24" x14ac:dyDescent="0.25">
      <c r="U191">
        <v>54</v>
      </c>
      <c r="V191" t="str">
        <f t="shared" si="19"/>
        <v>e0 10000 100 100000 1 54</v>
      </c>
      <c r="W191" s="7">
        <f>'pivot times'!D61</f>
        <v>0</v>
      </c>
      <c r="X191" s="7">
        <f>'pivot times'!E61</f>
        <v>0</v>
      </c>
    </row>
    <row r="192" spans="21:24" x14ac:dyDescent="0.25">
      <c r="U192">
        <v>55</v>
      </c>
      <c r="V192" t="str">
        <f t="shared" si="19"/>
        <v>e0 10000 100 100000 1 55</v>
      </c>
      <c r="W192" s="7">
        <f>'pivot times'!D62</f>
        <v>0</v>
      </c>
      <c r="X192" s="7">
        <f>'pivot times'!E62</f>
        <v>0</v>
      </c>
    </row>
    <row r="193" spans="20:24" x14ac:dyDescent="0.25">
      <c r="U193">
        <v>56</v>
      </c>
      <c r="V193" t="str">
        <f t="shared" si="19"/>
        <v>e0 10000 100 100000 1 56</v>
      </c>
      <c r="W193" s="7">
        <f>'pivot times'!D63</f>
        <v>0</v>
      </c>
      <c r="X193" s="7">
        <f>'pivot times'!E63</f>
        <v>0</v>
      </c>
    </row>
    <row r="194" spans="20:24" x14ac:dyDescent="0.25">
      <c r="U194">
        <v>57</v>
      </c>
      <c r="V194" t="str">
        <f t="shared" si="19"/>
        <v>e0 10000 100 100000 1 57</v>
      </c>
      <c r="W194" s="7">
        <f>'pivot times'!D64</f>
        <v>0</v>
      </c>
      <c r="X194" s="7">
        <f>'pivot times'!E64</f>
        <v>0</v>
      </c>
    </row>
    <row r="195" spans="20:24" x14ac:dyDescent="0.25">
      <c r="U195">
        <v>58</v>
      </c>
      <c r="V195" t="str">
        <f t="shared" si="19"/>
        <v>e0 10000 100 100000 1 58</v>
      </c>
      <c r="W195" s="7">
        <f>'pivot times'!D65</f>
        <v>0</v>
      </c>
      <c r="X195" s="7">
        <f>'pivot times'!E65</f>
        <v>0</v>
      </c>
    </row>
    <row r="196" spans="20:24" x14ac:dyDescent="0.25">
      <c r="U196">
        <v>59</v>
      </c>
      <c r="V196" t="str">
        <f t="shared" si="19"/>
        <v>e0 10000 100 100000 1 59</v>
      </c>
      <c r="W196" s="7">
        <f>'pivot times'!D66</f>
        <v>0</v>
      </c>
      <c r="X196" s="7">
        <f>'pivot times'!E66</f>
        <v>0</v>
      </c>
    </row>
    <row r="197" spans="20:24" x14ac:dyDescent="0.25">
      <c r="U197">
        <v>60</v>
      </c>
      <c r="V197" t="str">
        <f t="shared" si="19"/>
        <v>e0 10000 100 100000 1 60</v>
      </c>
      <c r="W197" s="7">
        <f>'pivot times'!D67</f>
        <v>0</v>
      </c>
      <c r="X197" s="7">
        <f>'pivot times'!E67</f>
        <v>0</v>
      </c>
    </row>
    <row r="198" spans="20:24" x14ac:dyDescent="0.25">
      <c r="U198">
        <v>61</v>
      </c>
      <c r="V198" t="str">
        <f t="shared" si="19"/>
        <v>e0 10000 100 100000 1 61</v>
      </c>
      <c r="W198" s="7">
        <f>'pivot times'!D68</f>
        <v>0</v>
      </c>
      <c r="X198" s="7">
        <f>'pivot times'!E68</f>
        <v>0</v>
      </c>
    </row>
    <row r="199" spans="20:24" x14ac:dyDescent="0.25">
      <c r="U199">
        <v>62</v>
      </c>
      <c r="V199" t="str">
        <f t="shared" si="19"/>
        <v>e0 10000 100 100000 1 62</v>
      </c>
      <c r="W199" s="7">
        <f>'pivot times'!D69</f>
        <v>0</v>
      </c>
      <c r="X199" s="7">
        <f>'pivot times'!E69</f>
        <v>0</v>
      </c>
    </row>
    <row r="200" spans="20:24" x14ac:dyDescent="0.25">
      <c r="U200">
        <v>63</v>
      </c>
      <c r="V200" t="str">
        <f t="shared" si="19"/>
        <v>e0 10000 100 100000 1 63</v>
      </c>
      <c r="W200" s="7">
        <f>'pivot times'!D70</f>
        <v>0</v>
      </c>
      <c r="X200" s="7">
        <f>'pivot times'!E70</f>
        <v>0</v>
      </c>
    </row>
    <row r="201" spans="20:24" x14ac:dyDescent="0.25">
      <c r="U201">
        <v>64</v>
      </c>
      <c r="V201" t="str">
        <f t="shared" si="19"/>
        <v>e0 10000 100 100000 1 64</v>
      </c>
      <c r="W201" s="7">
        <f>'pivot times'!D71</f>
        <v>0</v>
      </c>
      <c r="X201" s="7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1328.0796809999999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0">"e1 10000 100 1 1 " &amp; U203</f>
        <v>e1 10000 100 1 1 2</v>
      </c>
      <c r="W203" s="7">
        <f>'pivot times'!F9</f>
        <v>665.53836699999999</v>
      </c>
      <c r="X203" s="7">
        <f>'pivot times'!G9</f>
        <v>0.75678299995604703</v>
      </c>
    </row>
    <row r="204" spans="20:24" x14ac:dyDescent="0.25">
      <c r="U204">
        <v>3</v>
      </c>
      <c r="V204" t="str">
        <f t="shared" si="20"/>
        <v>e1 10000 100 1 1 3</v>
      </c>
      <c r="W204" s="7">
        <f>'pivot times'!F10</f>
        <v>444.61949449999997</v>
      </c>
      <c r="X204" s="7">
        <f>'pivot times'!G10</f>
        <v>0.91684550001969822</v>
      </c>
    </row>
    <row r="205" spans="20:24" x14ac:dyDescent="0.25">
      <c r="U205">
        <v>4</v>
      </c>
      <c r="V205" t="str">
        <f t="shared" si="20"/>
        <v>e1 10000 100 1 1 4</v>
      </c>
      <c r="W205" s="7">
        <f>'pivot times'!F11</f>
        <v>333.632903</v>
      </c>
      <c r="X205" s="7">
        <f>'pivot times'!G11</f>
        <v>0.44912199999565316</v>
      </c>
    </row>
    <row r="206" spans="20:24" x14ac:dyDescent="0.25">
      <c r="U206">
        <v>5</v>
      </c>
      <c r="V206" t="str">
        <f t="shared" si="20"/>
        <v>e1 10000 100 1 1 5</v>
      </c>
      <c r="W206" s="7">
        <f>'pivot times'!F12</f>
        <v>267.45234600000003</v>
      </c>
      <c r="X206" s="7">
        <f>'pivot times'!G12</f>
        <v>0.41548399998245772</v>
      </c>
    </row>
    <row r="207" spans="20:24" x14ac:dyDescent="0.25">
      <c r="U207">
        <v>6</v>
      </c>
      <c r="V207" t="str">
        <f t="shared" si="20"/>
        <v>e1 10000 100 1 1 6</v>
      </c>
      <c r="W207" s="7">
        <f>'pivot times'!F13</f>
        <v>223.22625099999999</v>
      </c>
      <c r="X207" s="7">
        <f>'pivot times'!G13</f>
        <v>0.22610700000611134</v>
      </c>
    </row>
    <row r="208" spans="20:24" x14ac:dyDescent="0.25">
      <c r="U208">
        <v>7</v>
      </c>
      <c r="V208" t="str">
        <f t="shared" si="20"/>
        <v>e1 10000 100 1 1 7</v>
      </c>
      <c r="W208" s="7">
        <f>'pivot times'!F14</f>
        <v>192.25404400000002</v>
      </c>
      <c r="X208" s="7">
        <f>'pivot times'!G14</f>
        <v>0.88026099999643481</v>
      </c>
    </row>
    <row r="209" spans="21:24" x14ac:dyDescent="0.25">
      <c r="U209">
        <v>8</v>
      </c>
      <c r="V209" t="str">
        <f t="shared" si="20"/>
        <v>e1 10000 100 1 1 8</v>
      </c>
      <c r="W209" s="7">
        <f>'pivot times'!F15</f>
        <v>167.99417249999999</v>
      </c>
      <c r="X209" s="7">
        <f>'pivot times'!G15</f>
        <v>0.27324050001177796</v>
      </c>
    </row>
    <row r="210" spans="21:24" x14ac:dyDescent="0.25">
      <c r="U210">
        <v>9</v>
      </c>
      <c r="V210" t="str">
        <f t="shared" si="20"/>
        <v>e1 10000 100 1 1 9</v>
      </c>
      <c r="W210" s="7">
        <f>'pivot times'!F16</f>
        <v>149.96344199999999</v>
      </c>
      <c r="X210" s="7">
        <f>'pivot times'!G16</f>
        <v>0.44211300000409759</v>
      </c>
    </row>
    <row r="211" spans="21:24" x14ac:dyDescent="0.25">
      <c r="U211">
        <v>10</v>
      </c>
      <c r="V211" t="str">
        <f t="shared" si="20"/>
        <v>e1 10000 100 1 1 10</v>
      </c>
      <c r="W211" s="7">
        <f>'pivot times'!F17</f>
        <v>135.27888100000001</v>
      </c>
      <c r="X211" s="7">
        <f>'pivot times'!G17</f>
        <v>0.6498239999962232</v>
      </c>
    </row>
    <row r="212" spans="21:24" x14ac:dyDescent="0.25">
      <c r="U212">
        <v>11</v>
      </c>
      <c r="V212" t="str">
        <f t="shared" si="20"/>
        <v>e1 10000 100 1 1 11</v>
      </c>
      <c r="W212" s="7">
        <f>'pivot times'!F18</f>
        <v>122.923147</v>
      </c>
      <c r="X212" s="7">
        <f>'pivot times'!G18</f>
        <v>9.3164000010772477E-2</v>
      </c>
    </row>
    <row r="213" spans="21:24" x14ac:dyDescent="0.25">
      <c r="U213">
        <v>12</v>
      </c>
      <c r="V213" t="str">
        <f t="shared" si="20"/>
        <v>e1 10000 100 1 1 12</v>
      </c>
      <c r="W213" s="7">
        <f>'pivot times'!F19</f>
        <v>113.35297700000001</v>
      </c>
      <c r="X213" s="7">
        <f>'pivot times'!G19</f>
        <v>0.62406800000012452</v>
      </c>
    </row>
    <row r="214" spans="21:24" x14ac:dyDescent="0.25">
      <c r="U214">
        <v>13</v>
      </c>
      <c r="V214" t="str">
        <f t="shared" si="20"/>
        <v>e1 10000 100 1 1 13</v>
      </c>
      <c r="W214" s="7">
        <f>'pivot times'!F20</f>
        <v>0</v>
      </c>
      <c r="X214" s="7">
        <f>'pivot times'!G20</f>
        <v>0</v>
      </c>
    </row>
    <row r="215" spans="21:24" x14ac:dyDescent="0.25">
      <c r="U215">
        <v>14</v>
      </c>
      <c r="V215" t="str">
        <f t="shared" si="20"/>
        <v>e1 10000 100 1 1 14</v>
      </c>
      <c r="W215" s="7">
        <f>'pivot times'!F21</f>
        <v>0</v>
      </c>
      <c r="X215" s="7">
        <f>'pivot times'!G21</f>
        <v>0</v>
      </c>
    </row>
    <row r="216" spans="21:24" x14ac:dyDescent="0.25">
      <c r="U216">
        <v>15</v>
      </c>
      <c r="V216" t="str">
        <f t="shared" si="20"/>
        <v>e1 10000 100 1 1 15</v>
      </c>
      <c r="W216" s="7">
        <f>'pivot times'!F22</f>
        <v>0</v>
      </c>
      <c r="X216" s="7">
        <f>'pivot times'!G22</f>
        <v>0</v>
      </c>
    </row>
    <row r="217" spans="21:24" x14ac:dyDescent="0.25">
      <c r="U217">
        <v>16</v>
      </c>
      <c r="V217" t="str">
        <f t="shared" si="20"/>
        <v>e1 10000 100 1 1 16</v>
      </c>
      <c r="W217" s="7">
        <f>'pivot times'!F23</f>
        <v>0</v>
      </c>
      <c r="X217" s="7">
        <f>'pivot times'!G23</f>
        <v>0</v>
      </c>
    </row>
    <row r="218" spans="21:24" x14ac:dyDescent="0.25">
      <c r="U218">
        <v>17</v>
      </c>
      <c r="V218" t="str">
        <f t="shared" si="20"/>
        <v>e1 10000 100 1 1 17</v>
      </c>
      <c r="W218" s="7">
        <f>'pivot times'!F24</f>
        <v>0</v>
      </c>
      <c r="X218" s="7">
        <f>'pivot times'!G24</f>
        <v>0</v>
      </c>
    </row>
    <row r="219" spans="21:24" x14ac:dyDescent="0.25">
      <c r="U219">
        <v>18</v>
      </c>
      <c r="V219" t="str">
        <f t="shared" si="20"/>
        <v>e1 10000 100 1 1 18</v>
      </c>
      <c r="W219" s="7">
        <f>'pivot times'!F25</f>
        <v>0</v>
      </c>
      <c r="X219" s="7">
        <f>'pivot times'!G25</f>
        <v>0</v>
      </c>
    </row>
    <row r="220" spans="21:24" x14ac:dyDescent="0.25">
      <c r="U220">
        <v>19</v>
      </c>
      <c r="V220" t="str">
        <f t="shared" si="20"/>
        <v>e1 10000 100 1 1 19</v>
      </c>
      <c r="W220" s="7">
        <f>'pivot times'!F26</f>
        <v>0</v>
      </c>
      <c r="X220" s="7">
        <f>'pivot times'!G26</f>
        <v>0</v>
      </c>
    </row>
    <row r="221" spans="21:24" x14ac:dyDescent="0.25">
      <c r="U221">
        <v>20</v>
      </c>
      <c r="V221" t="str">
        <f t="shared" si="20"/>
        <v>e1 10000 100 1 1 20</v>
      </c>
      <c r="W221" s="7">
        <f>'pivot times'!F27</f>
        <v>0</v>
      </c>
      <c r="X221" s="7">
        <f>'pivot times'!G27</f>
        <v>0</v>
      </c>
    </row>
    <row r="222" spans="21:24" x14ac:dyDescent="0.25">
      <c r="U222">
        <v>21</v>
      </c>
      <c r="V222" t="str">
        <f t="shared" si="20"/>
        <v>e1 10000 100 1 1 21</v>
      </c>
      <c r="W222" s="7">
        <f>'pivot times'!F28</f>
        <v>0</v>
      </c>
      <c r="X222" s="7">
        <f>'pivot times'!G28</f>
        <v>0</v>
      </c>
    </row>
    <row r="223" spans="21:24" x14ac:dyDescent="0.25">
      <c r="U223">
        <v>22</v>
      </c>
      <c r="V223" t="str">
        <f t="shared" si="20"/>
        <v>e1 10000 100 1 1 22</v>
      </c>
      <c r="W223" s="7">
        <f>'pivot times'!F29</f>
        <v>0</v>
      </c>
      <c r="X223" s="7">
        <f>'pivot times'!G29</f>
        <v>0</v>
      </c>
    </row>
    <row r="224" spans="21:24" x14ac:dyDescent="0.25">
      <c r="U224">
        <v>23</v>
      </c>
      <c r="V224" t="str">
        <f t="shared" si="20"/>
        <v>e1 10000 100 1 1 23</v>
      </c>
      <c r="W224" s="7">
        <f>'pivot times'!F30</f>
        <v>0</v>
      </c>
      <c r="X224" s="7">
        <f>'pivot times'!G30</f>
        <v>0</v>
      </c>
    </row>
    <row r="225" spans="21:24" x14ac:dyDescent="0.25">
      <c r="U225">
        <v>24</v>
      </c>
      <c r="V225" t="str">
        <f t="shared" si="20"/>
        <v>e1 10000 100 1 1 24</v>
      </c>
      <c r="W225" s="7">
        <f>'pivot times'!F31</f>
        <v>0</v>
      </c>
      <c r="X225" s="7">
        <f>'pivot times'!G31</f>
        <v>0</v>
      </c>
    </row>
    <row r="226" spans="21:24" x14ac:dyDescent="0.25">
      <c r="U226">
        <v>25</v>
      </c>
      <c r="V226" t="str">
        <f t="shared" si="20"/>
        <v>e1 10000 100 1 1 25</v>
      </c>
      <c r="W226" s="7">
        <f>'pivot times'!F32</f>
        <v>0</v>
      </c>
      <c r="X226" s="7">
        <f>'pivot times'!G32</f>
        <v>0</v>
      </c>
    </row>
    <row r="227" spans="21:24" x14ac:dyDescent="0.25">
      <c r="U227">
        <v>26</v>
      </c>
      <c r="V227" t="str">
        <f t="shared" si="20"/>
        <v>e1 10000 100 1 1 26</v>
      </c>
      <c r="W227" s="7">
        <f>'pivot times'!F33</f>
        <v>0</v>
      </c>
      <c r="X227" s="7">
        <f>'pivot times'!G33</f>
        <v>0</v>
      </c>
    </row>
    <row r="228" spans="21:24" x14ac:dyDescent="0.25">
      <c r="U228">
        <v>27</v>
      </c>
      <c r="V228" t="str">
        <f t="shared" si="20"/>
        <v>e1 10000 100 1 1 27</v>
      </c>
      <c r="W228" s="7">
        <f>'pivot times'!F34</f>
        <v>0</v>
      </c>
      <c r="X228" s="7">
        <f>'pivot times'!G34</f>
        <v>0</v>
      </c>
    </row>
    <row r="229" spans="21:24" x14ac:dyDescent="0.25">
      <c r="U229">
        <v>28</v>
      </c>
      <c r="V229" t="str">
        <f t="shared" si="20"/>
        <v>e1 10000 100 1 1 28</v>
      </c>
      <c r="W229" s="7">
        <f>'pivot times'!F35</f>
        <v>0</v>
      </c>
      <c r="X229" s="7">
        <f>'pivot times'!G35</f>
        <v>0</v>
      </c>
    </row>
    <row r="230" spans="21:24" x14ac:dyDescent="0.25">
      <c r="U230">
        <v>29</v>
      </c>
      <c r="V230" t="str">
        <f t="shared" si="20"/>
        <v>e1 10000 100 1 1 29</v>
      </c>
      <c r="W230" s="7">
        <f>'pivot times'!F36</f>
        <v>0</v>
      </c>
      <c r="X230" s="7">
        <f>'pivot times'!G36</f>
        <v>0</v>
      </c>
    </row>
    <row r="231" spans="21:24" x14ac:dyDescent="0.25">
      <c r="U231">
        <v>30</v>
      </c>
      <c r="V231" t="str">
        <f t="shared" si="20"/>
        <v>e1 10000 100 1 1 30</v>
      </c>
      <c r="W231" s="7">
        <f>'pivot times'!F37</f>
        <v>0</v>
      </c>
      <c r="X231" s="7">
        <f>'pivot times'!G37</f>
        <v>0</v>
      </c>
    </row>
    <row r="232" spans="21:24" x14ac:dyDescent="0.25">
      <c r="U232">
        <v>31</v>
      </c>
      <c r="V232" t="str">
        <f t="shared" si="20"/>
        <v>e1 10000 100 1 1 31</v>
      </c>
      <c r="W232" s="7">
        <f>'pivot times'!F38</f>
        <v>0</v>
      </c>
      <c r="X232" s="7">
        <f>'pivot times'!G38</f>
        <v>0</v>
      </c>
    </row>
    <row r="233" spans="21:24" x14ac:dyDescent="0.25">
      <c r="U233">
        <v>32</v>
      </c>
      <c r="V233" t="str">
        <f t="shared" si="20"/>
        <v>e1 10000 100 1 1 32</v>
      </c>
      <c r="W233" s="7">
        <f>'pivot times'!F39</f>
        <v>0</v>
      </c>
      <c r="X233" s="7">
        <f>'pivot times'!G39</f>
        <v>0</v>
      </c>
    </row>
    <row r="234" spans="21:24" x14ac:dyDescent="0.25">
      <c r="U234">
        <v>33</v>
      </c>
      <c r="V234" t="str">
        <f t="shared" si="20"/>
        <v>e1 10000 100 1 1 33</v>
      </c>
      <c r="W234" s="7">
        <f>'pivot times'!F40</f>
        <v>0</v>
      </c>
      <c r="X234" s="7">
        <f>'pivot times'!G40</f>
        <v>0</v>
      </c>
    </row>
    <row r="235" spans="21:24" x14ac:dyDescent="0.25">
      <c r="U235">
        <v>34</v>
      </c>
      <c r="V235" t="str">
        <f t="shared" si="20"/>
        <v>e1 10000 100 1 1 34</v>
      </c>
      <c r="W235" s="7">
        <f>'pivot times'!F41</f>
        <v>0</v>
      </c>
      <c r="X235" s="7">
        <f>'pivot times'!G41</f>
        <v>0</v>
      </c>
    </row>
    <row r="236" spans="21:24" x14ac:dyDescent="0.25">
      <c r="U236">
        <v>35</v>
      </c>
      <c r="V236" t="str">
        <f t="shared" si="20"/>
        <v>e1 10000 100 1 1 35</v>
      </c>
      <c r="W236" s="7">
        <f>'pivot times'!F42</f>
        <v>0</v>
      </c>
      <c r="X236" s="7">
        <f>'pivot times'!G42</f>
        <v>0</v>
      </c>
    </row>
    <row r="237" spans="21:24" x14ac:dyDescent="0.25">
      <c r="U237">
        <v>36</v>
      </c>
      <c r="V237" t="str">
        <f t="shared" si="20"/>
        <v>e1 10000 100 1 1 36</v>
      </c>
      <c r="W237" s="7">
        <f>'pivot times'!F43</f>
        <v>0</v>
      </c>
      <c r="X237" s="7">
        <f>'pivot times'!G43</f>
        <v>0</v>
      </c>
    </row>
    <row r="238" spans="21:24" x14ac:dyDescent="0.25">
      <c r="U238">
        <v>37</v>
      </c>
      <c r="V238" t="str">
        <f t="shared" si="20"/>
        <v>e1 10000 100 1 1 37</v>
      </c>
      <c r="W238" s="7">
        <f>'pivot times'!F44</f>
        <v>0</v>
      </c>
      <c r="X238" s="7">
        <f>'pivot times'!G44</f>
        <v>0</v>
      </c>
    </row>
    <row r="239" spans="21:24" x14ac:dyDescent="0.25">
      <c r="U239">
        <v>38</v>
      </c>
      <c r="V239" t="str">
        <f t="shared" si="20"/>
        <v>e1 10000 100 1 1 38</v>
      </c>
      <c r="W239" s="7">
        <f>'pivot times'!F45</f>
        <v>0</v>
      </c>
      <c r="X239" s="7">
        <f>'pivot times'!G45</f>
        <v>0</v>
      </c>
    </row>
    <row r="240" spans="21:24" x14ac:dyDescent="0.25">
      <c r="U240">
        <v>39</v>
      </c>
      <c r="V240" t="str">
        <f t="shared" si="20"/>
        <v>e1 10000 100 1 1 39</v>
      </c>
      <c r="W240" s="7">
        <f>'pivot times'!F46</f>
        <v>0</v>
      </c>
      <c r="X240" s="7">
        <f>'pivot times'!G46</f>
        <v>0</v>
      </c>
    </row>
    <row r="241" spans="21:26" x14ac:dyDescent="0.25">
      <c r="U241">
        <v>40</v>
      </c>
      <c r="V241" t="str">
        <f t="shared" si="20"/>
        <v>e1 10000 100 1 1 40</v>
      </c>
      <c r="W241" s="7">
        <f>'pivot times'!F47</f>
        <v>0</v>
      </c>
      <c r="X241" s="7">
        <f>'pivot times'!G47</f>
        <v>0</v>
      </c>
    </row>
    <row r="242" spans="21:26" x14ac:dyDescent="0.25">
      <c r="U242">
        <v>41</v>
      </c>
      <c r="V242" t="str">
        <f t="shared" si="20"/>
        <v>e1 10000 100 1 1 41</v>
      </c>
      <c r="W242" s="7">
        <f>'pivot times'!F48</f>
        <v>0</v>
      </c>
      <c r="X242" s="7">
        <f>'pivot times'!G48</f>
        <v>0</v>
      </c>
    </row>
    <row r="243" spans="21:26" x14ac:dyDescent="0.25">
      <c r="U243">
        <v>42</v>
      </c>
      <c r="V243" t="str">
        <f t="shared" si="20"/>
        <v>e1 10000 100 1 1 42</v>
      </c>
      <c r="W243" s="7">
        <f>'pivot times'!F49</f>
        <v>0</v>
      </c>
      <c r="X243" s="7">
        <f>'pivot times'!G49</f>
        <v>0</v>
      </c>
    </row>
    <row r="244" spans="21:26" x14ac:dyDescent="0.25">
      <c r="U244">
        <v>43</v>
      </c>
      <c r="V244" t="str">
        <f t="shared" si="20"/>
        <v>e1 10000 100 1 1 43</v>
      </c>
      <c r="W244" s="7">
        <f>'pivot times'!F50</f>
        <v>0</v>
      </c>
      <c r="X244" s="7">
        <f>'pivot times'!G50</f>
        <v>0</v>
      </c>
    </row>
    <row r="245" spans="21:26" x14ac:dyDescent="0.25">
      <c r="U245">
        <v>44</v>
      </c>
      <c r="V245" t="str">
        <f t="shared" si="20"/>
        <v>e1 10000 100 1 1 44</v>
      </c>
      <c r="W245" s="7">
        <f>'pivot times'!F51</f>
        <v>0</v>
      </c>
      <c r="X245" s="7">
        <f>'pivot times'!G51</f>
        <v>0</v>
      </c>
    </row>
    <row r="246" spans="21:26" x14ac:dyDescent="0.25">
      <c r="U246">
        <v>45</v>
      </c>
      <c r="V246" t="str">
        <f t="shared" si="20"/>
        <v>e1 10000 100 1 1 45</v>
      </c>
      <c r="W246" s="7">
        <f>'pivot times'!F52</f>
        <v>0</v>
      </c>
      <c r="X246" s="7">
        <f>'pivot times'!G52</f>
        <v>0</v>
      </c>
    </row>
    <row r="247" spans="21:26" x14ac:dyDescent="0.25">
      <c r="U247">
        <v>46</v>
      </c>
      <c r="V247" t="str">
        <f t="shared" si="20"/>
        <v>e1 10000 100 1 1 46</v>
      </c>
      <c r="W247" s="7">
        <f>'pivot times'!F53</f>
        <v>0</v>
      </c>
      <c r="X247" s="7">
        <f>'pivot times'!G53</f>
        <v>0</v>
      </c>
    </row>
    <row r="248" spans="21:26" x14ac:dyDescent="0.25">
      <c r="U248">
        <v>47</v>
      </c>
      <c r="V248" t="str">
        <f t="shared" si="20"/>
        <v>e1 10000 100 1 1 47</v>
      </c>
      <c r="W248" s="7">
        <f>'pivot times'!F54</f>
        <v>0</v>
      </c>
      <c r="X248" s="7">
        <f>'pivot times'!G54</f>
        <v>0</v>
      </c>
    </row>
    <row r="249" spans="21:26" x14ac:dyDescent="0.25">
      <c r="U249">
        <v>48</v>
      </c>
      <c r="V249" t="str">
        <f t="shared" si="20"/>
        <v>e1 10000 100 1 1 48</v>
      </c>
      <c r="W249" s="7">
        <f>'pivot times'!F55</f>
        <v>0</v>
      </c>
      <c r="X249" s="7">
        <f>'pivot times'!G55</f>
        <v>0</v>
      </c>
    </row>
    <row r="250" spans="21:26" x14ac:dyDescent="0.25">
      <c r="U250">
        <v>49</v>
      </c>
      <c r="V250" t="str">
        <f t="shared" si="20"/>
        <v>e1 10000 100 1 1 49</v>
      </c>
      <c r="W250" s="7">
        <f>'pivot times'!F56</f>
        <v>0</v>
      </c>
      <c r="X250" s="7">
        <f>'pivot times'!G56</f>
        <v>0</v>
      </c>
    </row>
    <row r="251" spans="21:26" x14ac:dyDescent="0.25">
      <c r="U251">
        <v>50</v>
      </c>
      <c r="V251" t="str">
        <f t="shared" si="20"/>
        <v>e1 10000 100 1 1 50</v>
      </c>
      <c r="W251" s="7">
        <f>'pivot times'!F57</f>
        <v>0</v>
      </c>
      <c r="X251" s="7">
        <f>'pivot times'!G57</f>
        <v>0</v>
      </c>
    </row>
    <row r="252" spans="21:26" x14ac:dyDescent="0.25">
      <c r="U252">
        <v>51</v>
      </c>
      <c r="V252" t="str">
        <f t="shared" si="20"/>
        <v>e1 10000 100 1 1 51</v>
      </c>
      <c r="W252" s="7">
        <f>'pivot times'!F58</f>
        <v>0</v>
      </c>
      <c r="X252" s="7">
        <f>'pivot times'!G58</f>
        <v>0</v>
      </c>
    </row>
    <row r="253" spans="21:26" x14ac:dyDescent="0.25">
      <c r="U253">
        <v>52</v>
      </c>
      <c r="V253" t="str">
        <f t="shared" si="20"/>
        <v>e1 10000 100 1 1 52</v>
      </c>
      <c r="W253" s="7">
        <f>'pivot times'!F59</f>
        <v>0</v>
      </c>
      <c r="X253" s="7">
        <f>'pivot times'!G59</f>
        <v>0</v>
      </c>
      <c r="Z253" s="5" t="s">
        <v>34</v>
      </c>
    </row>
    <row r="254" spans="21:26" x14ac:dyDescent="0.25">
      <c r="U254">
        <v>53</v>
      </c>
      <c r="V254" t="str">
        <f t="shared" si="20"/>
        <v>e1 10000 100 1 1 53</v>
      </c>
      <c r="W254" s="7">
        <f>'pivot times'!F60</f>
        <v>0</v>
      </c>
      <c r="X254" s="7">
        <f>'pivot times'!G60</f>
        <v>0</v>
      </c>
    </row>
    <row r="255" spans="21:26" x14ac:dyDescent="0.25">
      <c r="U255">
        <v>54</v>
      </c>
      <c r="V255" t="str">
        <f t="shared" si="20"/>
        <v>e1 10000 100 1 1 54</v>
      </c>
      <c r="W255" s="7">
        <f>'pivot times'!F61</f>
        <v>0</v>
      </c>
      <c r="X255" s="7">
        <f>'pivot times'!G61</f>
        <v>0</v>
      </c>
    </row>
    <row r="256" spans="21:26" x14ac:dyDescent="0.25">
      <c r="U256">
        <v>55</v>
      </c>
      <c r="V256" t="str">
        <f t="shared" si="20"/>
        <v>e1 10000 100 1 1 55</v>
      </c>
      <c r="W256" s="7">
        <f>'pivot times'!F62</f>
        <v>0</v>
      </c>
      <c r="X256" s="7">
        <f>'pivot times'!G62</f>
        <v>0</v>
      </c>
    </row>
    <row r="257" spans="20:24" x14ac:dyDescent="0.25">
      <c r="U257">
        <v>56</v>
      </c>
      <c r="V257" t="str">
        <f t="shared" si="20"/>
        <v>e1 10000 100 1 1 56</v>
      </c>
      <c r="W257" s="7">
        <f>'pivot times'!F63</f>
        <v>0</v>
      </c>
      <c r="X257" s="7">
        <f>'pivot times'!G63</f>
        <v>0</v>
      </c>
    </row>
    <row r="258" spans="20:24" x14ac:dyDescent="0.25">
      <c r="U258">
        <v>57</v>
      </c>
      <c r="V258" t="str">
        <f t="shared" si="20"/>
        <v>e1 10000 100 1 1 57</v>
      </c>
      <c r="W258" s="7">
        <f>'pivot times'!F64</f>
        <v>0</v>
      </c>
      <c r="X258" s="7">
        <f>'pivot times'!G64</f>
        <v>0</v>
      </c>
    </row>
    <row r="259" spans="20:24" x14ac:dyDescent="0.25">
      <c r="U259">
        <v>58</v>
      </c>
      <c r="V259" t="str">
        <f t="shared" si="20"/>
        <v>e1 10000 100 1 1 58</v>
      </c>
      <c r="W259" s="7">
        <f>'pivot times'!F65</f>
        <v>0</v>
      </c>
      <c r="X259" s="7">
        <f>'pivot times'!G65</f>
        <v>0</v>
      </c>
    </row>
    <row r="260" spans="20:24" x14ac:dyDescent="0.25">
      <c r="U260">
        <v>59</v>
      </c>
      <c r="V260" t="str">
        <f t="shared" si="20"/>
        <v>e1 10000 100 1 1 59</v>
      </c>
      <c r="W260" s="7">
        <f>'pivot times'!F66</f>
        <v>0</v>
      </c>
      <c r="X260" s="7">
        <f>'pivot times'!G66</f>
        <v>0</v>
      </c>
    </row>
    <row r="261" spans="20:24" x14ac:dyDescent="0.25">
      <c r="U261">
        <v>60</v>
      </c>
      <c r="V261" t="str">
        <f t="shared" si="20"/>
        <v>e1 10000 100 1 1 60</v>
      </c>
      <c r="W261" s="7">
        <f>'pivot times'!F67</f>
        <v>0</v>
      </c>
      <c r="X261" s="7">
        <f>'pivot times'!G67</f>
        <v>0</v>
      </c>
    </row>
    <row r="262" spans="20:24" x14ac:dyDescent="0.25">
      <c r="U262">
        <v>61</v>
      </c>
      <c r="V262" t="str">
        <f t="shared" si="20"/>
        <v>e1 10000 100 1 1 61</v>
      </c>
      <c r="W262" s="7">
        <f>'pivot times'!F68</f>
        <v>0</v>
      </c>
      <c r="X262" s="7">
        <f>'pivot times'!G68</f>
        <v>0</v>
      </c>
    </row>
    <row r="263" spans="20:24" x14ac:dyDescent="0.25">
      <c r="U263">
        <v>62</v>
      </c>
      <c r="V263" t="str">
        <f t="shared" si="20"/>
        <v>e1 10000 100 1 1 62</v>
      </c>
      <c r="W263" s="7">
        <f>'pivot times'!F69</f>
        <v>0</v>
      </c>
      <c r="X263" s="7">
        <f>'pivot times'!G69</f>
        <v>0</v>
      </c>
    </row>
    <row r="264" spans="20:24" x14ac:dyDescent="0.25">
      <c r="U264">
        <v>63</v>
      </c>
      <c r="V264" t="str">
        <f t="shared" si="20"/>
        <v>e1 10000 100 1 1 63</v>
      </c>
      <c r="W264" s="7">
        <f>'pivot times'!F70</f>
        <v>0</v>
      </c>
      <c r="X264" s="7">
        <f>'pivot times'!G70</f>
        <v>0</v>
      </c>
    </row>
    <row r="265" spans="20:24" x14ac:dyDescent="0.25">
      <c r="U265">
        <v>64</v>
      </c>
      <c r="V265" t="str">
        <f t="shared" si="20"/>
        <v>e1 10000 100 1 1 64</v>
      </c>
      <c r="W265" s="7">
        <f>'pivot times'!F71</f>
        <v>0</v>
      </c>
      <c r="X265" s="7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0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1">"e1 10000 100 100000 1 " &amp; U267</f>
        <v>e1 10000 100 100000 1 2</v>
      </c>
      <c r="W267" s="7">
        <f>'pivot times'!H9</f>
        <v>1502.172679</v>
      </c>
      <c r="X267" s="7">
        <f>'pivot times'!I9</f>
        <v>0</v>
      </c>
    </row>
    <row r="268" spans="20:24" x14ac:dyDescent="0.25">
      <c r="U268">
        <v>3</v>
      </c>
      <c r="V268" t="str">
        <f t="shared" si="21"/>
        <v>e1 10000 100 100000 1 3</v>
      </c>
      <c r="W268" s="7">
        <f>'pivot times'!H10</f>
        <v>1002.064711</v>
      </c>
      <c r="X268" s="7">
        <f>'pivot times'!I10</f>
        <v>0</v>
      </c>
    </row>
    <row r="269" spans="20:24" x14ac:dyDescent="0.25">
      <c r="U269">
        <v>4</v>
      </c>
      <c r="V269" t="str">
        <f t="shared" si="21"/>
        <v>e1 10000 100 100000 1 4</v>
      </c>
      <c r="W269" s="7">
        <f>'pivot times'!H11</f>
        <v>752.35891600000002</v>
      </c>
      <c r="X269" s="7">
        <f>'pivot times'!I11</f>
        <v>0</v>
      </c>
    </row>
    <row r="270" spans="20:24" x14ac:dyDescent="0.25">
      <c r="U270">
        <v>5</v>
      </c>
      <c r="V270" t="str">
        <f t="shared" si="21"/>
        <v>e1 10000 100 100000 1 5</v>
      </c>
      <c r="W270" s="7">
        <f>'pivot times'!H12</f>
        <v>601.944166</v>
      </c>
      <c r="X270" s="7">
        <f>'pivot times'!I12</f>
        <v>0</v>
      </c>
    </row>
    <row r="271" spans="20:24" x14ac:dyDescent="0.25">
      <c r="U271">
        <v>6</v>
      </c>
      <c r="V271" t="str">
        <f t="shared" si="21"/>
        <v>e1 10000 100 100000 1 6</v>
      </c>
      <c r="W271" s="7">
        <f>'pivot times'!H13</f>
        <v>501.94558599999999</v>
      </c>
      <c r="X271" s="7">
        <f>'pivot times'!I13</f>
        <v>0</v>
      </c>
    </row>
    <row r="272" spans="20:24" x14ac:dyDescent="0.25">
      <c r="U272">
        <v>7</v>
      </c>
      <c r="V272" t="str">
        <f t="shared" si="21"/>
        <v>e1 10000 100 100000 1 7</v>
      </c>
      <c r="W272" s="7">
        <f>'pivot times'!H14</f>
        <v>430.38827600000002</v>
      </c>
      <c r="X272" s="7">
        <f>'pivot times'!I14</f>
        <v>0</v>
      </c>
    </row>
    <row r="273" spans="21:24" x14ac:dyDescent="0.25">
      <c r="U273">
        <v>8</v>
      </c>
      <c r="V273" t="str">
        <f t="shared" si="21"/>
        <v>e1 10000 100 100000 1 8</v>
      </c>
      <c r="W273" s="7">
        <f>'pivot times'!H15</f>
        <v>377.00523399999997</v>
      </c>
      <c r="X273" s="7">
        <f>'pivot times'!I15</f>
        <v>0</v>
      </c>
    </row>
    <row r="274" spans="21:24" x14ac:dyDescent="0.25">
      <c r="U274">
        <v>9</v>
      </c>
      <c r="V274" t="str">
        <f t="shared" si="21"/>
        <v>e1 10000 100 100000 1 9</v>
      </c>
      <c r="W274" s="7">
        <f>'pivot times'!H16</f>
        <v>335.67195600000002</v>
      </c>
      <c r="X274" s="7">
        <f>'pivot times'!I16</f>
        <v>0</v>
      </c>
    </row>
    <row r="275" spans="21:24" x14ac:dyDescent="0.25">
      <c r="U275">
        <v>10</v>
      </c>
      <c r="V275" t="str">
        <f t="shared" si="21"/>
        <v>e1 10000 100 100000 1 10</v>
      </c>
      <c r="W275" s="7">
        <f>'pivot times'!H17</f>
        <v>302.41676000000001</v>
      </c>
      <c r="X275" s="7">
        <f>'pivot times'!I17</f>
        <v>0</v>
      </c>
    </row>
    <row r="276" spans="21:24" x14ac:dyDescent="0.25">
      <c r="U276">
        <v>11</v>
      </c>
      <c r="V276" t="str">
        <f t="shared" si="21"/>
        <v>e1 10000 100 100000 1 11</v>
      </c>
      <c r="W276" s="7">
        <f>'pivot times'!H18</f>
        <v>275.140919</v>
      </c>
      <c r="X276" s="7">
        <f>'pivot times'!I18</f>
        <v>0</v>
      </c>
    </row>
    <row r="277" spans="21:24" x14ac:dyDescent="0.25">
      <c r="U277">
        <v>12</v>
      </c>
      <c r="V277" t="str">
        <f t="shared" si="21"/>
        <v>e1 10000 100 100000 1 12</v>
      </c>
      <c r="W277" s="7">
        <f>'pivot times'!H19</f>
        <v>252.89327399999999</v>
      </c>
      <c r="X277" s="7">
        <f>'pivot times'!I19</f>
        <v>0</v>
      </c>
    </row>
    <row r="278" spans="21:24" x14ac:dyDescent="0.25">
      <c r="U278">
        <v>13</v>
      </c>
      <c r="V278" t="str">
        <f t="shared" si="21"/>
        <v>e1 10000 100 100000 1 13</v>
      </c>
      <c r="W278" s="7">
        <f>'pivot times'!H20</f>
        <v>0</v>
      </c>
      <c r="X278" s="7">
        <f>'pivot times'!I20</f>
        <v>0</v>
      </c>
    </row>
    <row r="279" spans="21:24" x14ac:dyDescent="0.25">
      <c r="U279">
        <v>14</v>
      </c>
      <c r="V279" t="str">
        <f t="shared" si="21"/>
        <v>e1 10000 100 100000 1 14</v>
      </c>
      <c r="W279" s="7">
        <f>'pivot times'!H21</f>
        <v>0</v>
      </c>
      <c r="X279" s="7">
        <f>'pivot times'!I21</f>
        <v>0</v>
      </c>
    </row>
    <row r="280" spans="21:24" x14ac:dyDescent="0.25">
      <c r="U280">
        <v>15</v>
      </c>
      <c r="V280" t="str">
        <f t="shared" si="21"/>
        <v>e1 10000 100 100000 1 15</v>
      </c>
      <c r="W280" s="7">
        <f>'pivot times'!H22</f>
        <v>0</v>
      </c>
      <c r="X280" s="7">
        <f>'pivot times'!I22</f>
        <v>0</v>
      </c>
    </row>
    <row r="281" spans="21:24" x14ac:dyDescent="0.25">
      <c r="U281">
        <v>16</v>
      </c>
      <c r="V281" t="str">
        <f t="shared" si="21"/>
        <v>e1 10000 100 100000 1 16</v>
      </c>
      <c r="W281" s="7">
        <f>'pivot times'!H23</f>
        <v>0</v>
      </c>
      <c r="X281" s="7">
        <f>'pivot times'!I23</f>
        <v>0</v>
      </c>
    </row>
    <row r="282" spans="21:24" x14ac:dyDescent="0.25">
      <c r="U282">
        <v>17</v>
      </c>
      <c r="V282" t="str">
        <f t="shared" si="21"/>
        <v>e1 10000 100 100000 1 17</v>
      </c>
      <c r="W282" s="7">
        <f>'pivot times'!H24</f>
        <v>0</v>
      </c>
      <c r="X282" s="7">
        <f>'pivot times'!I24</f>
        <v>0</v>
      </c>
    </row>
    <row r="283" spans="21:24" x14ac:dyDescent="0.25">
      <c r="U283">
        <v>18</v>
      </c>
      <c r="V283" t="str">
        <f t="shared" si="21"/>
        <v>e1 10000 100 100000 1 18</v>
      </c>
      <c r="W283" s="7">
        <f>'pivot times'!H25</f>
        <v>0</v>
      </c>
      <c r="X283" s="7">
        <f>'pivot times'!I25</f>
        <v>0</v>
      </c>
    </row>
    <row r="284" spans="21:24" x14ac:dyDescent="0.25">
      <c r="U284">
        <v>19</v>
      </c>
      <c r="V284" t="str">
        <f t="shared" si="21"/>
        <v>e1 10000 100 100000 1 19</v>
      </c>
      <c r="W284" s="7">
        <f>'pivot times'!H26</f>
        <v>0</v>
      </c>
      <c r="X284" s="7">
        <f>'pivot times'!I26</f>
        <v>0</v>
      </c>
    </row>
    <row r="285" spans="21:24" x14ac:dyDescent="0.25">
      <c r="U285">
        <v>20</v>
      </c>
      <c r="V285" t="str">
        <f t="shared" si="21"/>
        <v>e1 10000 100 100000 1 20</v>
      </c>
      <c r="W285" s="7">
        <f>'pivot times'!H27</f>
        <v>0</v>
      </c>
      <c r="X285" s="7">
        <f>'pivot times'!I27</f>
        <v>0</v>
      </c>
    </row>
    <row r="286" spans="21:24" x14ac:dyDescent="0.25">
      <c r="U286">
        <v>21</v>
      </c>
      <c r="V286" t="str">
        <f t="shared" si="21"/>
        <v>e1 10000 100 100000 1 21</v>
      </c>
      <c r="W286" s="7">
        <f>'pivot times'!H28</f>
        <v>0</v>
      </c>
      <c r="X286" s="7">
        <f>'pivot times'!I28</f>
        <v>0</v>
      </c>
    </row>
    <row r="287" spans="21:24" x14ac:dyDescent="0.25">
      <c r="U287">
        <v>22</v>
      </c>
      <c r="V287" t="str">
        <f t="shared" si="21"/>
        <v>e1 10000 100 100000 1 22</v>
      </c>
      <c r="W287" s="7">
        <f>'pivot times'!H29</f>
        <v>0</v>
      </c>
      <c r="X287" s="7">
        <f>'pivot times'!I29</f>
        <v>0</v>
      </c>
    </row>
    <row r="288" spans="21:24" x14ac:dyDescent="0.25">
      <c r="U288">
        <v>23</v>
      </c>
      <c r="V288" t="str">
        <f t="shared" si="21"/>
        <v>e1 10000 100 100000 1 23</v>
      </c>
      <c r="W288" s="7">
        <f>'pivot times'!H30</f>
        <v>0</v>
      </c>
      <c r="X288" s="7">
        <f>'pivot times'!I30</f>
        <v>0</v>
      </c>
    </row>
    <row r="289" spans="21:24" x14ac:dyDescent="0.25">
      <c r="U289">
        <v>24</v>
      </c>
      <c r="V289" t="str">
        <f t="shared" si="21"/>
        <v>e1 10000 100 100000 1 24</v>
      </c>
      <c r="W289" s="7">
        <f>'pivot times'!H31</f>
        <v>0</v>
      </c>
      <c r="X289" s="7">
        <f>'pivot times'!I31</f>
        <v>0</v>
      </c>
    </row>
    <row r="290" spans="21:24" x14ac:dyDescent="0.25">
      <c r="U290">
        <v>25</v>
      </c>
      <c r="V290" t="str">
        <f t="shared" si="21"/>
        <v>e1 10000 100 100000 1 25</v>
      </c>
      <c r="W290" s="7">
        <f>'pivot times'!H32</f>
        <v>0</v>
      </c>
      <c r="X290" s="7">
        <f>'pivot times'!I32</f>
        <v>0</v>
      </c>
    </row>
    <row r="291" spans="21:24" x14ac:dyDescent="0.25">
      <c r="U291">
        <v>26</v>
      </c>
      <c r="V291" t="str">
        <f t="shared" si="21"/>
        <v>e1 10000 100 100000 1 26</v>
      </c>
      <c r="W291" s="7">
        <f>'pivot times'!H33</f>
        <v>0</v>
      </c>
      <c r="X291" s="7">
        <f>'pivot times'!I33</f>
        <v>0</v>
      </c>
    </row>
    <row r="292" spans="21:24" x14ac:dyDescent="0.25">
      <c r="U292">
        <v>27</v>
      </c>
      <c r="V292" t="str">
        <f t="shared" si="21"/>
        <v>e1 10000 100 100000 1 27</v>
      </c>
      <c r="W292" s="7">
        <f>'pivot times'!H34</f>
        <v>0</v>
      </c>
      <c r="X292" s="7">
        <f>'pivot times'!I34</f>
        <v>0</v>
      </c>
    </row>
    <row r="293" spans="21:24" x14ac:dyDescent="0.25">
      <c r="U293">
        <v>28</v>
      </c>
      <c r="V293" t="str">
        <f t="shared" si="21"/>
        <v>e1 10000 100 100000 1 28</v>
      </c>
      <c r="W293" s="7">
        <f>'pivot times'!H35</f>
        <v>0</v>
      </c>
      <c r="X293" s="7">
        <f>'pivot times'!I35</f>
        <v>0</v>
      </c>
    </row>
    <row r="294" spans="21:24" x14ac:dyDescent="0.25">
      <c r="U294">
        <v>29</v>
      </c>
      <c r="V294" t="str">
        <f t="shared" si="21"/>
        <v>e1 10000 100 100000 1 29</v>
      </c>
      <c r="W294" s="7">
        <f>'pivot times'!H36</f>
        <v>0</v>
      </c>
      <c r="X294" s="7">
        <f>'pivot times'!I36</f>
        <v>0</v>
      </c>
    </row>
    <row r="295" spans="21:24" x14ac:dyDescent="0.25">
      <c r="U295">
        <v>30</v>
      </c>
      <c r="V295" t="str">
        <f t="shared" si="21"/>
        <v>e1 10000 100 100000 1 30</v>
      </c>
      <c r="W295" s="7">
        <f>'pivot times'!H37</f>
        <v>0</v>
      </c>
      <c r="X295" s="7">
        <f>'pivot times'!I37</f>
        <v>0</v>
      </c>
    </row>
    <row r="296" spans="21:24" x14ac:dyDescent="0.25">
      <c r="U296">
        <v>31</v>
      </c>
      <c r="V296" t="str">
        <f t="shared" si="21"/>
        <v>e1 10000 100 100000 1 31</v>
      </c>
      <c r="W296" s="7">
        <f>'pivot times'!H38</f>
        <v>0</v>
      </c>
      <c r="X296" s="7">
        <f>'pivot times'!I38</f>
        <v>0</v>
      </c>
    </row>
    <row r="297" spans="21:24" x14ac:dyDescent="0.25">
      <c r="U297">
        <v>32</v>
      </c>
      <c r="V297" t="str">
        <f t="shared" si="21"/>
        <v>e1 10000 100 100000 1 32</v>
      </c>
      <c r="W297" s="7">
        <f>'pivot times'!H39</f>
        <v>0</v>
      </c>
      <c r="X297" s="7">
        <f>'pivot times'!I39</f>
        <v>0</v>
      </c>
    </row>
    <row r="298" spans="21:24" x14ac:dyDescent="0.25">
      <c r="U298">
        <v>33</v>
      </c>
      <c r="V298" t="str">
        <f t="shared" si="21"/>
        <v>e1 10000 100 100000 1 33</v>
      </c>
      <c r="W298" s="7">
        <f>'pivot times'!H40</f>
        <v>0</v>
      </c>
      <c r="X298" s="7">
        <f>'pivot times'!I40</f>
        <v>0</v>
      </c>
    </row>
    <row r="299" spans="21:24" x14ac:dyDescent="0.25">
      <c r="U299">
        <v>34</v>
      </c>
      <c r="V299" t="str">
        <f t="shared" si="21"/>
        <v>e1 10000 100 100000 1 34</v>
      </c>
      <c r="W299" s="7">
        <f>'pivot times'!H41</f>
        <v>0</v>
      </c>
      <c r="X299" s="7">
        <f>'pivot times'!I41</f>
        <v>0</v>
      </c>
    </row>
    <row r="300" spans="21:24" x14ac:dyDescent="0.25">
      <c r="U300">
        <v>35</v>
      </c>
      <c r="V300" t="str">
        <f t="shared" si="21"/>
        <v>e1 10000 100 100000 1 35</v>
      </c>
      <c r="W300" s="7">
        <f>'pivot times'!H42</f>
        <v>0</v>
      </c>
      <c r="X300" s="7">
        <f>'pivot times'!I42</f>
        <v>0</v>
      </c>
    </row>
    <row r="301" spans="21:24" x14ac:dyDescent="0.25">
      <c r="U301">
        <v>36</v>
      </c>
      <c r="V301" t="str">
        <f t="shared" si="21"/>
        <v>e1 10000 100 100000 1 36</v>
      </c>
      <c r="W301" s="7">
        <f>'pivot times'!H43</f>
        <v>0</v>
      </c>
      <c r="X301" s="7">
        <f>'pivot times'!I43</f>
        <v>0</v>
      </c>
    </row>
    <row r="302" spans="21:24" x14ac:dyDescent="0.25">
      <c r="U302">
        <v>37</v>
      </c>
      <c r="V302" t="str">
        <f t="shared" si="21"/>
        <v>e1 10000 100 100000 1 37</v>
      </c>
      <c r="W302" s="7">
        <f>'pivot times'!H44</f>
        <v>0</v>
      </c>
      <c r="X302" s="7">
        <f>'pivot times'!I44</f>
        <v>0</v>
      </c>
    </row>
    <row r="303" spans="21:24" x14ac:dyDescent="0.25">
      <c r="U303">
        <v>38</v>
      </c>
      <c r="V303" t="str">
        <f t="shared" si="21"/>
        <v>e1 10000 100 100000 1 38</v>
      </c>
      <c r="W303" s="7">
        <f>'pivot times'!H45</f>
        <v>0</v>
      </c>
      <c r="X303" s="7">
        <f>'pivot times'!I45</f>
        <v>0</v>
      </c>
    </row>
    <row r="304" spans="21:24" x14ac:dyDescent="0.25">
      <c r="U304">
        <v>39</v>
      </c>
      <c r="V304" t="str">
        <f t="shared" si="21"/>
        <v>e1 10000 100 100000 1 39</v>
      </c>
      <c r="W304" s="7">
        <f>'pivot times'!H46</f>
        <v>0</v>
      </c>
      <c r="X304" s="7">
        <f>'pivot times'!I46</f>
        <v>0</v>
      </c>
    </row>
    <row r="305" spans="21:24" x14ac:dyDescent="0.25">
      <c r="U305">
        <v>40</v>
      </c>
      <c r="V305" t="str">
        <f t="shared" si="21"/>
        <v>e1 10000 100 100000 1 40</v>
      </c>
      <c r="W305" s="7">
        <f>'pivot times'!H47</f>
        <v>0</v>
      </c>
      <c r="X305" s="7">
        <f>'pivot times'!I47</f>
        <v>0</v>
      </c>
    </row>
    <row r="306" spans="21:24" x14ac:dyDescent="0.25">
      <c r="U306">
        <v>41</v>
      </c>
      <c r="V306" t="str">
        <f t="shared" si="21"/>
        <v>e1 10000 100 100000 1 41</v>
      </c>
      <c r="W306" s="7">
        <f>'pivot times'!H48</f>
        <v>0</v>
      </c>
      <c r="X306" s="7">
        <f>'pivot times'!I48</f>
        <v>0</v>
      </c>
    </row>
    <row r="307" spans="21:24" x14ac:dyDescent="0.25">
      <c r="U307">
        <v>42</v>
      </c>
      <c r="V307" t="str">
        <f t="shared" si="21"/>
        <v>e1 10000 100 100000 1 42</v>
      </c>
      <c r="W307" s="7">
        <f>'pivot times'!H49</f>
        <v>0</v>
      </c>
      <c r="X307" s="7">
        <f>'pivot times'!I49</f>
        <v>0</v>
      </c>
    </row>
    <row r="308" spans="21:24" x14ac:dyDescent="0.25">
      <c r="U308">
        <v>43</v>
      </c>
      <c r="V308" t="str">
        <f t="shared" si="21"/>
        <v>e1 10000 100 100000 1 43</v>
      </c>
      <c r="W308" s="7">
        <f>'pivot times'!H50</f>
        <v>0</v>
      </c>
      <c r="X308" s="7">
        <f>'pivot times'!I50</f>
        <v>0</v>
      </c>
    </row>
    <row r="309" spans="21:24" x14ac:dyDescent="0.25">
      <c r="U309">
        <v>44</v>
      </c>
      <c r="V309" t="str">
        <f t="shared" si="21"/>
        <v>e1 10000 100 100000 1 44</v>
      </c>
      <c r="W309" s="7">
        <f>'pivot times'!H51</f>
        <v>0</v>
      </c>
      <c r="X309" s="7">
        <f>'pivot times'!I51</f>
        <v>0</v>
      </c>
    </row>
    <row r="310" spans="21:24" x14ac:dyDescent="0.25">
      <c r="U310">
        <v>45</v>
      </c>
      <c r="V310" t="str">
        <f t="shared" si="21"/>
        <v>e1 10000 100 100000 1 45</v>
      </c>
      <c r="W310" s="7">
        <f>'pivot times'!H52</f>
        <v>0</v>
      </c>
      <c r="X310" s="7">
        <f>'pivot times'!I52</f>
        <v>0</v>
      </c>
    </row>
    <row r="311" spans="21:24" x14ac:dyDescent="0.25">
      <c r="U311">
        <v>46</v>
      </c>
      <c r="V311" t="str">
        <f t="shared" si="21"/>
        <v>e1 10000 100 100000 1 46</v>
      </c>
      <c r="W311" s="7">
        <f>'pivot times'!H53</f>
        <v>0</v>
      </c>
      <c r="X311" s="7">
        <f>'pivot times'!I53</f>
        <v>0</v>
      </c>
    </row>
    <row r="312" spans="21:24" x14ac:dyDescent="0.25">
      <c r="U312">
        <v>47</v>
      </c>
      <c r="V312" t="str">
        <f t="shared" si="21"/>
        <v>e1 10000 100 100000 1 47</v>
      </c>
      <c r="W312" s="7">
        <f>'pivot times'!H54</f>
        <v>0</v>
      </c>
      <c r="X312" s="7">
        <f>'pivot times'!I54</f>
        <v>0</v>
      </c>
    </row>
    <row r="313" spans="21:24" x14ac:dyDescent="0.25">
      <c r="U313">
        <v>48</v>
      </c>
      <c r="V313" t="str">
        <f t="shared" si="21"/>
        <v>e1 10000 100 100000 1 48</v>
      </c>
      <c r="W313" s="7">
        <f>'pivot times'!H55</f>
        <v>0</v>
      </c>
      <c r="X313" s="7">
        <f>'pivot times'!I55</f>
        <v>0</v>
      </c>
    </row>
    <row r="314" spans="21:24" x14ac:dyDescent="0.25">
      <c r="U314">
        <v>49</v>
      </c>
      <c r="V314" t="str">
        <f t="shared" si="21"/>
        <v>e1 10000 100 100000 1 49</v>
      </c>
      <c r="W314" s="7">
        <f>'pivot times'!H56</f>
        <v>0</v>
      </c>
      <c r="X314" s="7">
        <f>'pivot times'!I56</f>
        <v>0</v>
      </c>
    </row>
    <row r="315" spans="21:24" x14ac:dyDescent="0.25">
      <c r="U315">
        <v>50</v>
      </c>
      <c r="V315" t="str">
        <f t="shared" si="21"/>
        <v>e1 10000 100 100000 1 50</v>
      </c>
      <c r="W315" s="7">
        <f>'pivot times'!H57</f>
        <v>0</v>
      </c>
      <c r="X315" s="7">
        <f>'pivot times'!I57</f>
        <v>0</v>
      </c>
    </row>
    <row r="316" spans="21:24" x14ac:dyDescent="0.25">
      <c r="U316">
        <v>51</v>
      </c>
      <c r="V316" t="str">
        <f t="shared" si="21"/>
        <v>e1 10000 100 100000 1 51</v>
      </c>
      <c r="W316" s="7">
        <f>'pivot times'!H58</f>
        <v>0</v>
      </c>
      <c r="X316" s="7">
        <f>'pivot times'!I58</f>
        <v>0</v>
      </c>
    </row>
    <row r="317" spans="21:24" x14ac:dyDescent="0.25">
      <c r="U317">
        <v>52</v>
      </c>
      <c r="V317" t="str">
        <f t="shared" si="21"/>
        <v>e1 10000 100 100000 1 52</v>
      </c>
      <c r="W317" s="7">
        <f>'pivot times'!H59</f>
        <v>0</v>
      </c>
      <c r="X317" s="7">
        <f>'pivot times'!I59</f>
        <v>0</v>
      </c>
    </row>
    <row r="318" spans="21:24" x14ac:dyDescent="0.25">
      <c r="U318">
        <v>53</v>
      </c>
      <c r="V318" t="str">
        <f t="shared" si="21"/>
        <v>e1 10000 100 100000 1 53</v>
      </c>
      <c r="W318" s="7">
        <f>'pivot times'!H60</f>
        <v>0</v>
      </c>
      <c r="X318" s="7">
        <f>'pivot times'!I60</f>
        <v>0</v>
      </c>
    </row>
    <row r="319" spans="21:24" x14ac:dyDescent="0.25">
      <c r="U319">
        <v>54</v>
      </c>
      <c r="V319" t="str">
        <f t="shared" si="21"/>
        <v>e1 10000 100 100000 1 54</v>
      </c>
      <c r="W319" s="7">
        <f>'pivot times'!H61</f>
        <v>0</v>
      </c>
      <c r="X319" s="7">
        <f>'pivot times'!I61</f>
        <v>0</v>
      </c>
    </row>
    <row r="320" spans="21:24" x14ac:dyDescent="0.25">
      <c r="U320">
        <v>55</v>
      </c>
      <c r="V320" t="str">
        <f t="shared" si="21"/>
        <v>e1 10000 100 100000 1 55</v>
      </c>
      <c r="W320" s="7">
        <f>'pivot times'!H62</f>
        <v>0</v>
      </c>
      <c r="X320" s="7">
        <f>'pivot times'!I62</f>
        <v>0</v>
      </c>
    </row>
    <row r="321" spans="20:24" x14ac:dyDescent="0.25">
      <c r="U321">
        <v>56</v>
      </c>
      <c r="V321" t="str">
        <f t="shared" si="21"/>
        <v>e1 10000 100 100000 1 56</v>
      </c>
      <c r="W321" s="7">
        <f>'pivot times'!H63</f>
        <v>0</v>
      </c>
      <c r="X321" s="7">
        <f>'pivot times'!I63</f>
        <v>0</v>
      </c>
    </row>
    <row r="322" spans="20:24" x14ac:dyDescent="0.25">
      <c r="U322">
        <v>57</v>
      </c>
      <c r="V322" t="str">
        <f t="shared" si="21"/>
        <v>e1 10000 100 100000 1 57</v>
      </c>
      <c r="W322" s="7">
        <f>'pivot times'!H64</f>
        <v>0</v>
      </c>
      <c r="X322" s="7">
        <f>'pivot times'!I64</f>
        <v>0</v>
      </c>
    </row>
    <row r="323" spans="20:24" x14ac:dyDescent="0.25">
      <c r="U323">
        <v>58</v>
      </c>
      <c r="V323" t="str">
        <f t="shared" si="21"/>
        <v>e1 10000 100 100000 1 58</v>
      </c>
      <c r="W323" s="7">
        <f>'pivot times'!H65</f>
        <v>0</v>
      </c>
      <c r="X323" s="7">
        <f>'pivot times'!I65</f>
        <v>0</v>
      </c>
    </row>
    <row r="324" spans="20:24" x14ac:dyDescent="0.25">
      <c r="U324">
        <v>59</v>
      </c>
      <c r="V324" t="str">
        <f t="shared" si="21"/>
        <v>e1 10000 100 100000 1 59</v>
      </c>
      <c r="W324" s="7">
        <f>'pivot times'!H66</f>
        <v>0</v>
      </c>
      <c r="X324" s="7">
        <f>'pivot times'!I66</f>
        <v>0</v>
      </c>
    </row>
    <row r="325" spans="20:24" x14ac:dyDescent="0.25">
      <c r="U325">
        <v>60</v>
      </c>
      <c r="V325" t="str">
        <f t="shared" si="21"/>
        <v>e1 10000 100 100000 1 60</v>
      </c>
      <c r="W325" s="7">
        <f>'pivot times'!H67</f>
        <v>0</v>
      </c>
      <c r="X325" s="7">
        <f>'pivot times'!I67</f>
        <v>0</v>
      </c>
    </row>
    <row r="326" spans="20:24" x14ac:dyDescent="0.25">
      <c r="U326">
        <v>61</v>
      </c>
      <c r="V326" t="str">
        <f t="shared" si="21"/>
        <v>e1 10000 100 100000 1 61</v>
      </c>
      <c r="W326" s="7">
        <f>'pivot times'!H68</f>
        <v>0</v>
      </c>
      <c r="X326" s="7">
        <f>'pivot times'!I68</f>
        <v>0</v>
      </c>
    </row>
    <row r="327" spans="20:24" x14ac:dyDescent="0.25">
      <c r="U327">
        <v>62</v>
      </c>
      <c r="V327" t="str">
        <f t="shared" si="21"/>
        <v>e1 10000 100 100000 1 62</v>
      </c>
      <c r="W327" s="7">
        <f>'pivot times'!H69</f>
        <v>0</v>
      </c>
      <c r="X327" s="7">
        <f>'pivot times'!I69</f>
        <v>0</v>
      </c>
    </row>
    <row r="328" spans="20:24" x14ac:dyDescent="0.25">
      <c r="U328">
        <v>63</v>
      </c>
      <c r="V328" t="str">
        <f t="shared" si="21"/>
        <v>e1 10000 100 100000 1 63</v>
      </c>
      <c r="W328" s="7">
        <f>'pivot times'!H70</f>
        <v>0</v>
      </c>
      <c r="X328" s="7">
        <f>'pivot times'!I70</f>
        <v>0</v>
      </c>
    </row>
    <row r="329" spans="20:24" x14ac:dyDescent="0.25">
      <c r="U329">
        <v>64</v>
      </c>
      <c r="V329" t="str">
        <f t="shared" si="21"/>
        <v>e1 10000 100 100000 1 64</v>
      </c>
      <c r="W329" s="7">
        <f>'pivot times'!H71</f>
        <v>0</v>
      </c>
      <c r="X329" s="7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0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2">"e2 10000 100 1 1 " &amp; U331</f>
        <v>e2 10000 100 1 1 2</v>
      </c>
      <c r="W331" s="7">
        <f>'pivot times'!J9</f>
        <v>0</v>
      </c>
      <c r="X331" s="7">
        <f>'pivot times'!K9</f>
        <v>0</v>
      </c>
    </row>
    <row r="332" spans="20:24" x14ac:dyDescent="0.25">
      <c r="U332">
        <v>3</v>
      </c>
      <c r="V332" t="str">
        <f t="shared" si="22"/>
        <v>e2 10000 100 1 1 3</v>
      </c>
      <c r="W332" s="7">
        <f>'pivot times'!J10</f>
        <v>0</v>
      </c>
      <c r="X332" s="7">
        <f>'pivot times'!K10</f>
        <v>0</v>
      </c>
    </row>
    <row r="333" spans="20:24" x14ac:dyDescent="0.25">
      <c r="U333">
        <v>4</v>
      </c>
      <c r="V333" t="str">
        <f t="shared" si="22"/>
        <v>e2 10000 100 1 1 4</v>
      </c>
      <c r="W333" s="7">
        <f>'pivot times'!J11</f>
        <v>0</v>
      </c>
      <c r="X333" s="7">
        <f>'pivot times'!K11</f>
        <v>0</v>
      </c>
    </row>
    <row r="334" spans="20:24" x14ac:dyDescent="0.25">
      <c r="U334">
        <v>5</v>
      </c>
      <c r="V334" t="str">
        <f t="shared" si="22"/>
        <v>e2 10000 100 1 1 5</v>
      </c>
      <c r="W334" s="7">
        <f>'pivot times'!J12</f>
        <v>0</v>
      </c>
      <c r="X334" s="7">
        <f>'pivot times'!K12</f>
        <v>0</v>
      </c>
    </row>
    <row r="335" spans="20:24" x14ac:dyDescent="0.25">
      <c r="U335">
        <v>6</v>
      </c>
      <c r="V335" t="str">
        <f t="shared" si="22"/>
        <v>e2 10000 100 1 1 6</v>
      </c>
      <c r="W335" s="7">
        <f>'pivot times'!J13</f>
        <v>0</v>
      </c>
      <c r="X335" s="7">
        <f>'pivot times'!K13</f>
        <v>0</v>
      </c>
    </row>
    <row r="336" spans="20:24" x14ac:dyDescent="0.25">
      <c r="U336">
        <v>7</v>
      </c>
      <c r="V336" t="str">
        <f t="shared" si="22"/>
        <v>e2 10000 100 1 1 7</v>
      </c>
      <c r="W336" s="7">
        <f>'pivot times'!J14</f>
        <v>0</v>
      </c>
      <c r="X336" s="7">
        <f>'pivot times'!K14</f>
        <v>0</v>
      </c>
    </row>
    <row r="337" spans="21:24" x14ac:dyDescent="0.25">
      <c r="U337">
        <v>8</v>
      </c>
      <c r="V337" t="str">
        <f t="shared" si="22"/>
        <v>e2 10000 100 1 1 8</v>
      </c>
      <c r="W337" s="7">
        <f>'pivot times'!J15</f>
        <v>0</v>
      </c>
      <c r="X337" s="7">
        <f>'pivot times'!K15</f>
        <v>0</v>
      </c>
    </row>
    <row r="338" spans="21:24" x14ac:dyDescent="0.25">
      <c r="U338">
        <v>9</v>
      </c>
      <c r="V338" t="str">
        <f t="shared" si="22"/>
        <v>e2 10000 100 1 1 9</v>
      </c>
      <c r="W338" s="7">
        <f>'pivot times'!J16</f>
        <v>0</v>
      </c>
      <c r="X338" s="7">
        <f>'pivot times'!K16</f>
        <v>0</v>
      </c>
    </row>
    <row r="339" spans="21:24" x14ac:dyDescent="0.25">
      <c r="U339">
        <v>10</v>
      </c>
      <c r="V339" t="str">
        <f t="shared" si="22"/>
        <v>e2 10000 100 1 1 10</v>
      </c>
      <c r="W339" s="7">
        <f>'pivot times'!J17</f>
        <v>0</v>
      </c>
      <c r="X339" s="7">
        <f>'pivot times'!K17</f>
        <v>0</v>
      </c>
    </row>
    <row r="340" spans="21:24" x14ac:dyDescent="0.25">
      <c r="U340">
        <v>11</v>
      </c>
      <c r="V340" t="str">
        <f t="shared" si="22"/>
        <v>e2 10000 100 1 1 11</v>
      </c>
      <c r="W340" s="7">
        <f>'pivot times'!J18</f>
        <v>0</v>
      </c>
      <c r="X340" s="7">
        <f>'pivot times'!K18</f>
        <v>0</v>
      </c>
    </row>
    <row r="341" spans="21:24" x14ac:dyDescent="0.25">
      <c r="U341">
        <v>12</v>
      </c>
      <c r="V341" t="str">
        <f t="shared" si="22"/>
        <v>e2 10000 100 1 1 12</v>
      </c>
      <c r="W341" s="7">
        <f>'pivot times'!J19</f>
        <v>0</v>
      </c>
      <c r="X341" s="7">
        <f>'pivot times'!K19</f>
        <v>0</v>
      </c>
    </row>
    <row r="342" spans="21:24" x14ac:dyDescent="0.25">
      <c r="U342">
        <v>13</v>
      </c>
      <c r="V342" t="str">
        <f t="shared" si="22"/>
        <v>e2 10000 100 1 1 13</v>
      </c>
      <c r="W342" s="7">
        <f>'pivot times'!J20</f>
        <v>0</v>
      </c>
      <c r="X342" s="7">
        <f>'pivot times'!K20</f>
        <v>0</v>
      </c>
    </row>
    <row r="343" spans="21:24" x14ac:dyDescent="0.25">
      <c r="U343">
        <v>14</v>
      </c>
      <c r="V343" t="str">
        <f t="shared" si="22"/>
        <v>e2 10000 100 1 1 14</v>
      </c>
      <c r="W343" s="7">
        <f>'pivot times'!J21</f>
        <v>0</v>
      </c>
      <c r="X343" s="7">
        <f>'pivot times'!K21</f>
        <v>0</v>
      </c>
    </row>
    <row r="344" spans="21:24" x14ac:dyDescent="0.25">
      <c r="U344">
        <v>15</v>
      </c>
      <c r="V344" t="str">
        <f t="shared" si="22"/>
        <v>e2 10000 100 1 1 15</v>
      </c>
      <c r="W344" s="7">
        <f>'pivot times'!J22</f>
        <v>0</v>
      </c>
      <c r="X344" s="7">
        <f>'pivot times'!K22</f>
        <v>0</v>
      </c>
    </row>
    <row r="345" spans="21:24" x14ac:dyDescent="0.25">
      <c r="U345">
        <v>16</v>
      </c>
      <c r="V345" t="str">
        <f t="shared" si="22"/>
        <v>e2 10000 100 1 1 16</v>
      </c>
      <c r="W345" s="7">
        <f>'pivot times'!J23</f>
        <v>0</v>
      </c>
      <c r="X345" s="7">
        <f>'pivot times'!K23</f>
        <v>0</v>
      </c>
    </row>
    <row r="346" spans="21:24" x14ac:dyDescent="0.25">
      <c r="U346">
        <v>17</v>
      </c>
      <c r="V346" t="str">
        <f t="shared" si="22"/>
        <v>e2 10000 100 1 1 17</v>
      </c>
      <c r="W346" s="7">
        <f>'pivot times'!J24</f>
        <v>0</v>
      </c>
      <c r="X346" s="7">
        <f>'pivot times'!K24</f>
        <v>0</v>
      </c>
    </row>
    <row r="347" spans="21:24" x14ac:dyDescent="0.25">
      <c r="U347">
        <v>18</v>
      </c>
      <c r="V347" t="str">
        <f t="shared" si="22"/>
        <v>e2 10000 100 1 1 18</v>
      </c>
      <c r="W347" s="7">
        <f>'pivot times'!J25</f>
        <v>0</v>
      </c>
      <c r="X347" s="7">
        <f>'pivot times'!K25</f>
        <v>0</v>
      </c>
    </row>
    <row r="348" spans="21:24" x14ac:dyDescent="0.25">
      <c r="U348">
        <v>19</v>
      </c>
      <c r="V348" t="str">
        <f t="shared" si="22"/>
        <v>e2 10000 100 1 1 19</v>
      </c>
      <c r="W348" s="7">
        <f>'pivot times'!J26</f>
        <v>0</v>
      </c>
      <c r="X348" s="7">
        <f>'pivot times'!K26</f>
        <v>0</v>
      </c>
    </row>
    <row r="349" spans="21:24" x14ac:dyDescent="0.25">
      <c r="U349">
        <v>20</v>
      </c>
      <c r="V349" t="str">
        <f t="shared" si="22"/>
        <v>e2 10000 100 1 1 20</v>
      </c>
      <c r="W349" s="7">
        <f>'pivot times'!J27</f>
        <v>0</v>
      </c>
      <c r="X349" s="7">
        <f>'pivot times'!K27</f>
        <v>0</v>
      </c>
    </row>
    <row r="350" spans="21:24" x14ac:dyDescent="0.25">
      <c r="U350">
        <v>21</v>
      </c>
      <c r="V350" t="str">
        <f t="shared" si="22"/>
        <v>e2 10000 100 1 1 21</v>
      </c>
      <c r="W350" s="7">
        <f>'pivot times'!J28</f>
        <v>0</v>
      </c>
      <c r="X350" s="7">
        <f>'pivot times'!K28</f>
        <v>0</v>
      </c>
    </row>
    <row r="351" spans="21:24" x14ac:dyDescent="0.25">
      <c r="U351">
        <v>22</v>
      </c>
      <c r="V351" t="str">
        <f t="shared" si="22"/>
        <v>e2 10000 100 1 1 22</v>
      </c>
      <c r="W351" s="7">
        <f>'pivot times'!J29</f>
        <v>0</v>
      </c>
      <c r="X351" s="7">
        <f>'pivot times'!K29</f>
        <v>0</v>
      </c>
    </row>
    <row r="352" spans="21:24" x14ac:dyDescent="0.25">
      <c r="U352">
        <v>23</v>
      </c>
      <c r="V352" t="str">
        <f t="shared" si="22"/>
        <v>e2 10000 100 1 1 23</v>
      </c>
      <c r="W352" s="7">
        <f>'pivot times'!J30</f>
        <v>0</v>
      </c>
      <c r="X352" s="7">
        <f>'pivot times'!K30</f>
        <v>0</v>
      </c>
    </row>
    <row r="353" spans="21:24" x14ac:dyDescent="0.25">
      <c r="U353">
        <v>24</v>
      </c>
      <c r="V353" t="str">
        <f t="shared" si="22"/>
        <v>e2 10000 100 1 1 24</v>
      </c>
      <c r="W353" s="7">
        <f>'pivot times'!J31</f>
        <v>0</v>
      </c>
      <c r="X353" s="7">
        <f>'pivot times'!K31</f>
        <v>0</v>
      </c>
    </row>
    <row r="354" spans="21:24" x14ac:dyDescent="0.25">
      <c r="U354">
        <v>25</v>
      </c>
      <c r="V354" t="str">
        <f t="shared" si="22"/>
        <v>e2 10000 100 1 1 25</v>
      </c>
      <c r="W354" s="7">
        <f>'pivot times'!J32</f>
        <v>0</v>
      </c>
      <c r="X354" s="7">
        <f>'pivot times'!K32</f>
        <v>0</v>
      </c>
    </row>
    <row r="355" spans="21:24" x14ac:dyDescent="0.25">
      <c r="U355">
        <v>26</v>
      </c>
      <c r="V355" t="str">
        <f t="shared" si="22"/>
        <v>e2 10000 100 1 1 26</v>
      </c>
      <c r="W355" s="7">
        <f>'pivot times'!J33</f>
        <v>0</v>
      </c>
      <c r="X355" s="7">
        <f>'pivot times'!K33</f>
        <v>0</v>
      </c>
    </row>
    <row r="356" spans="21:24" x14ac:dyDescent="0.25">
      <c r="U356">
        <v>27</v>
      </c>
      <c r="V356" t="str">
        <f t="shared" si="22"/>
        <v>e2 10000 100 1 1 27</v>
      </c>
      <c r="W356" s="7">
        <f>'pivot times'!J34</f>
        <v>0</v>
      </c>
      <c r="X356" s="7">
        <f>'pivot times'!K34</f>
        <v>0</v>
      </c>
    </row>
    <row r="357" spans="21:24" x14ac:dyDescent="0.25">
      <c r="U357">
        <v>28</v>
      </c>
      <c r="V357" t="str">
        <f t="shared" si="22"/>
        <v>e2 10000 100 1 1 28</v>
      </c>
      <c r="W357" s="7">
        <f>'pivot times'!J35</f>
        <v>0</v>
      </c>
      <c r="X357" s="7">
        <f>'pivot times'!K35</f>
        <v>0</v>
      </c>
    </row>
    <row r="358" spans="21:24" x14ac:dyDescent="0.25">
      <c r="U358">
        <v>29</v>
      </c>
      <c r="V358" t="str">
        <f t="shared" si="22"/>
        <v>e2 10000 100 1 1 29</v>
      </c>
      <c r="W358" s="7">
        <f>'pivot times'!J36</f>
        <v>0</v>
      </c>
      <c r="X358" s="7">
        <f>'pivot times'!K36</f>
        <v>0</v>
      </c>
    </row>
    <row r="359" spans="21:24" x14ac:dyDescent="0.25">
      <c r="U359">
        <v>30</v>
      </c>
      <c r="V359" t="str">
        <f t="shared" si="22"/>
        <v>e2 10000 100 1 1 30</v>
      </c>
      <c r="W359" s="7">
        <f>'pivot times'!J37</f>
        <v>0</v>
      </c>
      <c r="X359" s="7">
        <f>'pivot times'!K37</f>
        <v>0</v>
      </c>
    </row>
    <row r="360" spans="21:24" x14ac:dyDescent="0.25">
      <c r="U360">
        <v>31</v>
      </c>
      <c r="V360" t="str">
        <f t="shared" si="22"/>
        <v>e2 10000 100 1 1 31</v>
      </c>
      <c r="W360" s="7">
        <f>'pivot times'!J38</f>
        <v>0</v>
      </c>
      <c r="X360" s="7">
        <f>'pivot times'!K38</f>
        <v>0</v>
      </c>
    </row>
    <row r="361" spans="21:24" x14ac:dyDescent="0.25">
      <c r="U361">
        <v>32</v>
      </c>
      <c r="V361" t="str">
        <f t="shared" si="22"/>
        <v>e2 10000 100 1 1 32</v>
      </c>
      <c r="W361" s="7">
        <f>'pivot times'!J39</f>
        <v>0</v>
      </c>
      <c r="X361" s="7">
        <f>'pivot times'!K39</f>
        <v>0</v>
      </c>
    </row>
    <row r="362" spans="21:24" x14ac:dyDescent="0.25">
      <c r="U362">
        <v>33</v>
      </c>
      <c r="V362" t="str">
        <f t="shared" si="22"/>
        <v>e2 10000 100 1 1 33</v>
      </c>
      <c r="W362" s="7">
        <f>'pivot times'!J40</f>
        <v>0</v>
      </c>
      <c r="X362" s="7">
        <f>'pivot times'!K40</f>
        <v>0</v>
      </c>
    </row>
    <row r="363" spans="21:24" x14ac:dyDescent="0.25">
      <c r="U363">
        <v>34</v>
      </c>
      <c r="V363" t="str">
        <f t="shared" si="22"/>
        <v>e2 10000 100 1 1 34</v>
      </c>
      <c r="W363" s="7">
        <f>'pivot times'!J41</f>
        <v>0</v>
      </c>
      <c r="X363" s="7">
        <f>'pivot times'!K41</f>
        <v>0</v>
      </c>
    </row>
    <row r="364" spans="21:24" x14ac:dyDescent="0.25">
      <c r="U364">
        <v>35</v>
      </c>
      <c r="V364" t="str">
        <f t="shared" si="22"/>
        <v>e2 10000 100 1 1 35</v>
      </c>
      <c r="W364" s="7">
        <f>'pivot times'!J42</f>
        <v>0</v>
      </c>
      <c r="X364" s="7">
        <f>'pivot times'!K42</f>
        <v>0</v>
      </c>
    </row>
    <row r="365" spans="21:24" x14ac:dyDescent="0.25">
      <c r="U365">
        <v>36</v>
      </c>
      <c r="V365" t="str">
        <f t="shared" si="22"/>
        <v>e2 10000 100 1 1 36</v>
      </c>
      <c r="W365" s="7">
        <f>'pivot times'!J43</f>
        <v>0</v>
      </c>
      <c r="X365" s="7">
        <f>'pivot times'!K43</f>
        <v>0</v>
      </c>
    </row>
    <row r="366" spans="21:24" x14ac:dyDescent="0.25">
      <c r="U366">
        <v>37</v>
      </c>
      <c r="V366" t="str">
        <f t="shared" si="22"/>
        <v>e2 10000 100 1 1 37</v>
      </c>
      <c r="W366" s="7">
        <f>'pivot times'!J44</f>
        <v>0</v>
      </c>
      <c r="X366" s="7">
        <f>'pivot times'!K44</f>
        <v>0</v>
      </c>
    </row>
    <row r="367" spans="21:24" x14ac:dyDescent="0.25">
      <c r="U367">
        <v>38</v>
      </c>
      <c r="V367" t="str">
        <f t="shared" si="22"/>
        <v>e2 10000 100 1 1 38</v>
      </c>
      <c r="W367" s="7">
        <f>'pivot times'!J45</f>
        <v>0</v>
      </c>
      <c r="X367" s="7">
        <f>'pivot times'!K45</f>
        <v>0</v>
      </c>
    </row>
    <row r="368" spans="21:24" x14ac:dyDescent="0.25">
      <c r="U368">
        <v>39</v>
      </c>
      <c r="V368" t="str">
        <f t="shared" si="22"/>
        <v>e2 10000 100 1 1 39</v>
      </c>
      <c r="W368" s="7">
        <f>'pivot times'!J46</f>
        <v>0</v>
      </c>
      <c r="X368" s="7">
        <f>'pivot times'!K46</f>
        <v>0</v>
      </c>
    </row>
    <row r="369" spans="21:24" x14ac:dyDescent="0.25">
      <c r="U369">
        <v>40</v>
      </c>
      <c r="V369" t="str">
        <f t="shared" si="22"/>
        <v>e2 10000 100 1 1 40</v>
      </c>
      <c r="W369" s="7">
        <f>'pivot times'!J47</f>
        <v>0</v>
      </c>
      <c r="X369" s="7">
        <f>'pivot times'!K47</f>
        <v>0</v>
      </c>
    </row>
    <row r="370" spans="21:24" x14ac:dyDescent="0.25">
      <c r="U370">
        <v>41</v>
      </c>
      <c r="V370" t="str">
        <f t="shared" si="22"/>
        <v>e2 10000 100 1 1 41</v>
      </c>
      <c r="W370" s="7">
        <f>'pivot times'!J48</f>
        <v>0</v>
      </c>
      <c r="X370" s="7">
        <f>'pivot times'!K48</f>
        <v>0</v>
      </c>
    </row>
    <row r="371" spans="21:24" x14ac:dyDescent="0.25">
      <c r="U371">
        <v>42</v>
      </c>
      <c r="V371" t="str">
        <f t="shared" si="22"/>
        <v>e2 10000 100 1 1 42</v>
      </c>
      <c r="W371" s="7">
        <f>'pivot times'!J49</f>
        <v>0</v>
      </c>
      <c r="X371" s="7">
        <f>'pivot times'!K49</f>
        <v>0</v>
      </c>
    </row>
    <row r="372" spans="21:24" x14ac:dyDescent="0.25">
      <c r="U372">
        <v>43</v>
      </c>
      <c r="V372" t="str">
        <f t="shared" si="22"/>
        <v>e2 10000 100 1 1 43</v>
      </c>
      <c r="W372" s="7">
        <f>'pivot times'!J50</f>
        <v>0</v>
      </c>
      <c r="X372" s="7">
        <f>'pivot times'!K50</f>
        <v>0</v>
      </c>
    </row>
    <row r="373" spans="21:24" x14ac:dyDescent="0.25">
      <c r="U373">
        <v>44</v>
      </c>
      <c r="V373" t="str">
        <f t="shared" si="22"/>
        <v>e2 10000 100 1 1 44</v>
      </c>
      <c r="W373" s="7">
        <f>'pivot times'!J51</f>
        <v>0</v>
      </c>
      <c r="X373" s="7">
        <f>'pivot times'!K51</f>
        <v>0</v>
      </c>
    </row>
    <row r="374" spans="21:24" x14ac:dyDescent="0.25">
      <c r="U374">
        <v>45</v>
      </c>
      <c r="V374" t="str">
        <f t="shared" si="22"/>
        <v>e2 10000 100 1 1 45</v>
      </c>
      <c r="W374" s="7">
        <f>'pivot times'!J52</f>
        <v>0</v>
      </c>
      <c r="X374" s="7">
        <f>'pivot times'!K52</f>
        <v>0</v>
      </c>
    </row>
    <row r="375" spans="21:24" x14ac:dyDescent="0.25">
      <c r="U375">
        <v>46</v>
      </c>
      <c r="V375" t="str">
        <f t="shared" si="22"/>
        <v>e2 10000 100 1 1 46</v>
      </c>
      <c r="W375" s="7">
        <f>'pivot times'!J53</f>
        <v>0</v>
      </c>
      <c r="X375" s="7">
        <f>'pivot times'!K53</f>
        <v>0</v>
      </c>
    </row>
    <row r="376" spans="21:24" x14ac:dyDescent="0.25">
      <c r="U376">
        <v>47</v>
      </c>
      <c r="V376" t="str">
        <f t="shared" si="22"/>
        <v>e2 10000 100 1 1 47</v>
      </c>
      <c r="W376" s="7">
        <f>'pivot times'!J54</f>
        <v>0</v>
      </c>
      <c r="X376" s="7">
        <f>'pivot times'!K54</f>
        <v>0</v>
      </c>
    </row>
    <row r="377" spans="21:24" x14ac:dyDescent="0.25">
      <c r="U377">
        <v>48</v>
      </c>
      <c r="V377" t="str">
        <f t="shared" si="22"/>
        <v>e2 10000 100 1 1 48</v>
      </c>
      <c r="W377" s="7">
        <f>'pivot times'!J55</f>
        <v>0</v>
      </c>
      <c r="X377" s="7">
        <f>'pivot times'!K55</f>
        <v>0</v>
      </c>
    </row>
    <row r="378" spans="21:24" x14ac:dyDescent="0.25">
      <c r="U378">
        <v>49</v>
      </c>
      <c r="V378" t="str">
        <f t="shared" si="22"/>
        <v>e2 10000 100 1 1 49</v>
      </c>
      <c r="W378" s="7">
        <f>'pivot times'!J56</f>
        <v>0</v>
      </c>
      <c r="X378" s="7">
        <f>'pivot times'!K56</f>
        <v>0</v>
      </c>
    </row>
    <row r="379" spans="21:24" x14ac:dyDescent="0.25">
      <c r="U379">
        <v>50</v>
      </c>
      <c r="V379" t="str">
        <f t="shared" si="22"/>
        <v>e2 10000 100 1 1 50</v>
      </c>
      <c r="W379" s="7">
        <f>'pivot times'!J57</f>
        <v>0</v>
      </c>
      <c r="X379" s="7">
        <f>'pivot times'!K57</f>
        <v>0</v>
      </c>
    </row>
    <row r="380" spans="21:24" x14ac:dyDescent="0.25">
      <c r="U380">
        <v>51</v>
      </c>
      <c r="V380" t="str">
        <f t="shared" si="22"/>
        <v>e2 10000 100 1 1 51</v>
      </c>
      <c r="W380" s="7">
        <f>'pivot times'!J58</f>
        <v>0</v>
      </c>
      <c r="X380" s="7">
        <f>'pivot times'!K58</f>
        <v>0</v>
      </c>
    </row>
    <row r="381" spans="21:24" x14ac:dyDescent="0.25">
      <c r="U381">
        <v>52</v>
      </c>
      <c r="V381" t="str">
        <f t="shared" si="22"/>
        <v>e2 10000 100 1 1 52</v>
      </c>
      <c r="W381" s="7">
        <f>'pivot times'!J59</f>
        <v>0</v>
      </c>
      <c r="X381" s="7">
        <f>'pivot times'!K59</f>
        <v>0</v>
      </c>
    </row>
    <row r="382" spans="21:24" x14ac:dyDescent="0.25">
      <c r="U382">
        <v>53</v>
      </c>
      <c r="V382" t="str">
        <f t="shared" si="22"/>
        <v>e2 10000 100 1 1 53</v>
      </c>
      <c r="W382" s="7">
        <f>'pivot times'!J60</f>
        <v>0</v>
      </c>
      <c r="X382" s="7">
        <f>'pivot times'!K60</f>
        <v>0</v>
      </c>
    </row>
    <row r="383" spans="21:24" x14ac:dyDescent="0.25">
      <c r="U383">
        <v>54</v>
      </c>
      <c r="V383" t="str">
        <f t="shared" si="22"/>
        <v>e2 10000 100 1 1 54</v>
      </c>
      <c r="W383" s="7">
        <f>'pivot times'!J61</f>
        <v>0</v>
      </c>
      <c r="X383" s="7">
        <f>'pivot times'!K61</f>
        <v>0</v>
      </c>
    </row>
    <row r="384" spans="21:24" x14ac:dyDescent="0.25">
      <c r="U384">
        <v>55</v>
      </c>
      <c r="V384" t="str">
        <f t="shared" si="22"/>
        <v>e2 10000 100 1 1 55</v>
      </c>
      <c r="W384" s="7">
        <f>'pivot times'!J62</f>
        <v>0</v>
      </c>
      <c r="X384" s="7">
        <f>'pivot times'!K62</f>
        <v>0</v>
      </c>
    </row>
    <row r="385" spans="20:24" x14ac:dyDescent="0.25">
      <c r="U385">
        <v>56</v>
      </c>
      <c r="V385" t="str">
        <f t="shared" si="22"/>
        <v>e2 10000 100 1 1 56</v>
      </c>
      <c r="W385" s="7">
        <f>'pivot times'!J63</f>
        <v>0</v>
      </c>
      <c r="X385" s="7">
        <f>'pivot times'!K63</f>
        <v>0</v>
      </c>
    </row>
    <row r="386" spans="20:24" x14ac:dyDescent="0.25">
      <c r="U386">
        <v>57</v>
      </c>
      <c r="V386" t="str">
        <f t="shared" si="22"/>
        <v>e2 10000 100 1 1 57</v>
      </c>
      <c r="W386" s="7">
        <f>'pivot times'!J64</f>
        <v>0</v>
      </c>
      <c r="X386" s="7">
        <f>'pivot times'!K64</f>
        <v>0</v>
      </c>
    </row>
    <row r="387" spans="20:24" x14ac:dyDescent="0.25">
      <c r="U387">
        <v>58</v>
      </c>
      <c r="V387" t="str">
        <f t="shared" si="22"/>
        <v>e2 10000 100 1 1 58</v>
      </c>
      <c r="W387" s="7">
        <f>'pivot times'!J65</f>
        <v>0</v>
      </c>
      <c r="X387" s="7">
        <f>'pivot times'!K65</f>
        <v>0</v>
      </c>
    </row>
    <row r="388" spans="20:24" x14ac:dyDescent="0.25">
      <c r="U388">
        <v>59</v>
      </c>
      <c r="V388" t="str">
        <f t="shared" si="22"/>
        <v>e2 10000 100 1 1 59</v>
      </c>
      <c r="W388" s="7">
        <f>'pivot times'!J66</f>
        <v>0</v>
      </c>
      <c r="X388" s="7">
        <f>'pivot times'!K66</f>
        <v>0</v>
      </c>
    </row>
    <row r="389" spans="20:24" x14ac:dyDescent="0.25">
      <c r="U389">
        <v>60</v>
      </c>
      <c r="V389" t="str">
        <f t="shared" si="22"/>
        <v>e2 10000 100 1 1 60</v>
      </c>
      <c r="W389" s="7">
        <f>'pivot times'!J67</f>
        <v>0</v>
      </c>
      <c r="X389" s="7">
        <f>'pivot times'!K67</f>
        <v>0</v>
      </c>
    </row>
    <row r="390" spans="20:24" x14ac:dyDescent="0.25">
      <c r="U390">
        <v>61</v>
      </c>
      <c r="V390" t="str">
        <f t="shared" si="22"/>
        <v>e2 10000 100 1 1 61</v>
      </c>
      <c r="W390" s="7">
        <f>'pivot times'!J68</f>
        <v>0</v>
      </c>
      <c r="X390" s="7">
        <f>'pivot times'!K68</f>
        <v>0</v>
      </c>
    </row>
    <row r="391" spans="20:24" x14ac:dyDescent="0.25">
      <c r="U391">
        <v>62</v>
      </c>
      <c r="V391" t="str">
        <f t="shared" si="22"/>
        <v>e2 10000 100 1 1 62</v>
      </c>
      <c r="W391" s="7">
        <f>'pivot times'!J69</f>
        <v>0</v>
      </c>
      <c r="X391" s="7">
        <f>'pivot times'!K69</f>
        <v>0</v>
      </c>
    </row>
    <row r="392" spans="20:24" x14ac:dyDescent="0.25">
      <c r="U392">
        <v>63</v>
      </c>
      <c r="V392" t="str">
        <f t="shared" si="22"/>
        <v>e2 10000 100 1 1 63</v>
      </c>
      <c r="W392" s="7">
        <f>'pivot times'!J70</f>
        <v>0</v>
      </c>
      <c r="X392" s="7">
        <f>'pivot times'!K70</f>
        <v>0</v>
      </c>
    </row>
    <row r="393" spans="20:24" x14ac:dyDescent="0.25">
      <c r="U393">
        <v>64</v>
      </c>
      <c r="V393" t="str">
        <f t="shared" si="22"/>
        <v>e2 10000 100 1 1 64</v>
      </c>
      <c r="W393" s="7">
        <f>'pivot times'!J71</f>
        <v>0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3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3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3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3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3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3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3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3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3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3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3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3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3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3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3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3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3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3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3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3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3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3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3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3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3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3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3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3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3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3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3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3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3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3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3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3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3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3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3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3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3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3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3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3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3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3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3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3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3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3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3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3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3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3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3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3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3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3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3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3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3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3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3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4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4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4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4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4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4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4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4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4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4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4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4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4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4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4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4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4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4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4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4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4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4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4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4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4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4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4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4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4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4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4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4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4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4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4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4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4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4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4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4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4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4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4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4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4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4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4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4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4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4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4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4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4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4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4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4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4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4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4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4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4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4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4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5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5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5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5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5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5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5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5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5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5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5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5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5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5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5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5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5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5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5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5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5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5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5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5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5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5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5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5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5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5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5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5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5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5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5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5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5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5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5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5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5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5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5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5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5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5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5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5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5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5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5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5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5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5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5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5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5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5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5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5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5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5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5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6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6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6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6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6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6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6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6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6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6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6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6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6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6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6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6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6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6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6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6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6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6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6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6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6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6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6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6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6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6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6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6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6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6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6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6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6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6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6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6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6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6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6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6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6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6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6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6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6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6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6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6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6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6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6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6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6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6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6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6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6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6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6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A8E1-6B6D-4028-B701-07618FD28E7D}">
  <dimension ref="A1:R70"/>
  <sheetViews>
    <sheetView zoomScale="85" zoomScaleNormal="85" workbookViewId="0">
      <selection activeCell="K6" sqref="K6"/>
    </sheetView>
  </sheetViews>
  <sheetFormatPr defaultRowHeight="15" x14ac:dyDescent="0.25"/>
  <cols>
    <col min="1" max="1" width="13.28515625" bestFit="1" customWidth="1"/>
    <col min="2" max="2" width="19" bestFit="1" customWidth="1"/>
    <col min="3" max="3" width="7.85546875" bestFit="1" customWidth="1"/>
    <col min="4" max="7" width="8.140625" bestFit="1" customWidth="1"/>
    <col min="8" max="9" width="7.85546875" bestFit="1" customWidth="1"/>
    <col min="10" max="10" width="9.28515625" bestFit="1" customWidth="1"/>
    <col min="11" max="11" width="7.7109375" bestFit="1" customWidth="1"/>
    <col min="12" max="12" width="7.85546875" bestFit="1" customWidth="1"/>
    <col min="13" max="13" width="7" bestFit="1" customWidth="1"/>
    <col min="14" max="14" width="7.85546875" bestFit="1" customWidth="1"/>
    <col min="15" max="15" width="12" bestFit="1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1" spans="1:18" x14ac:dyDescent="0.25">
      <c r="A1" s="1" t="s">
        <v>32</v>
      </c>
      <c r="B1" t="s">
        <v>40</v>
      </c>
    </row>
    <row r="3" spans="1:18" x14ac:dyDescent="0.25">
      <c r="A3" s="1" t="s">
        <v>22</v>
      </c>
      <c r="B3" s="1" t="s">
        <v>20</v>
      </c>
    </row>
    <row r="4" spans="1:18" x14ac:dyDescent="0.25">
      <c r="B4" t="s">
        <v>15</v>
      </c>
    </row>
    <row r="5" spans="1:18" x14ac:dyDescent="0.25">
      <c r="B5">
        <v>10000</v>
      </c>
      <c r="C5">
        <v>15000</v>
      </c>
      <c r="D5">
        <v>20000</v>
      </c>
      <c r="E5">
        <v>30000</v>
      </c>
      <c r="K5" s="10" t="s">
        <v>10</v>
      </c>
      <c r="L5" s="10" t="s">
        <v>15</v>
      </c>
      <c r="M5" s="10"/>
      <c r="N5" s="10"/>
      <c r="O5" s="10"/>
      <c r="P5" s="10"/>
      <c r="Q5" s="10" t="s">
        <v>12</v>
      </c>
      <c r="R5" s="10" t="s">
        <v>16</v>
      </c>
    </row>
    <row r="6" spans="1:18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J6" t="s">
        <v>42</v>
      </c>
      <c r="K6" s="12" t="s">
        <v>52</v>
      </c>
      <c r="L6" s="12" t="s">
        <v>47</v>
      </c>
      <c r="M6" s="10" t="s">
        <v>46</v>
      </c>
      <c r="N6" s="10" t="s">
        <v>45</v>
      </c>
      <c r="O6" s="10" t="s">
        <v>44</v>
      </c>
      <c r="P6" s="10" t="s">
        <v>43</v>
      </c>
      <c r="Q6" s="12" t="s">
        <v>41</v>
      </c>
      <c r="R6" s="12" t="s">
        <v>41</v>
      </c>
    </row>
    <row r="7" spans="1:18" x14ac:dyDescent="0.25">
      <c r="A7" s="2">
        <v>1</v>
      </c>
      <c r="B7" s="6">
        <v>333.30535449999996</v>
      </c>
      <c r="C7" s="6">
        <v>748.46098500000005</v>
      </c>
      <c r="D7" s="6">
        <v>1328.0796809999999</v>
      </c>
      <c r="E7" s="6"/>
      <c r="J7" s="11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5">
      <c r="A8" s="2">
        <v>2</v>
      </c>
      <c r="B8" s="6">
        <v>167.39973128571427</v>
      </c>
      <c r="C8" s="6">
        <v>374.90564366666666</v>
      </c>
      <c r="D8" s="6">
        <v>665.53836699999999</v>
      </c>
      <c r="E8" s="6">
        <v>1502.172679</v>
      </c>
      <c r="J8" s="2">
        <v>2</v>
      </c>
      <c r="K8" s="6">
        <f t="shared" ref="K8:K39" si="0">B$7/B8</f>
        <v>1.9910746089019793</v>
      </c>
      <c r="L8" s="6">
        <f t="shared" ref="L8:L39" si="1">C$7/C8</f>
        <v>1.9963982875260906</v>
      </c>
      <c r="M8" s="6">
        <f t="shared" ref="M8:M39" si="2">D$7/D8</f>
        <v>1.9954967990598202</v>
      </c>
      <c r="N8" s="6">
        <f t="shared" ref="N8:N39" si="3">E$7/E8</f>
        <v>0</v>
      </c>
      <c r="O8" s="6" t="e">
        <f t="shared" ref="O8:O39" si="4">F$7/F8</f>
        <v>#DIV/0!</v>
      </c>
      <c r="P8" s="6" t="e">
        <f t="shared" ref="P8:P39" si="5">G$7/G8</f>
        <v>#DIV/0!</v>
      </c>
      <c r="Q8" s="6" t="e">
        <f t="shared" ref="Q8:R8" si="6">H$7/H8</f>
        <v>#DIV/0!</v>
      </c>
      <c r="R8" s="6" t="e">
        <f t="shared" si="6"/>
        <v>#DIV/0!</v>
      </c>
    </row>
    <row r="9" spans="1:18" x14ac:dyDescent="0.25">
      <c r="A9" s="2">
        <v>3</v>
      </c>
      <c r="B9" s="6">
        <v>112.06587871428572</v>
      </c>
      <c r="C9" s="6">
        <v>250.49251400000003</v>
      </c>
      <c r="D9" s="6">
        <v>444.61949449999997</v>
      </c>
      <c r="E9" s="6">
        <v>1002.064711</v>
      </c>
      <c r="J9" s="11">
        <v>3</v>
      </c>
      <c r="K9" s="6">
        <f t="shared" si="0"/>
        <v>2.9741912375467012</v>
      </c>
      <c r="L9" s="6">
        <f t="shared" si="1"/>
        <v>2.9879574964064592</v>
      </c>
      <c r="M9" s="6">
        <f t="shared" si="2"/>
        <v>2.9870028134809998</v>
      </c>
      <c r="N9" s="6">
        <f t="shared" si="3"/>
        <v>0</v>
      </c>
      <c r="O9" s="6" t="e">
        <f t="shared" si="4"/>
        <v>#DIV/0!</v>
      </c>
      <c r="P9" s="6" t="e">
        <f t="shared" si="5"/>
        <v>#DIV/0!</v>
      </c>
      <c r="Q9" s="6" t="e">
        <f t="shared" ref="Q9:Q70" si="7">H$7/H9</f>
        <v>#DIV/0!</v>
      </c>
      <c r="R9" s="6" t="e">
        <f t="shared" ref="R9:R70" si="8">I$7/I9</f>
        <v>#DIV/0!</v>
      </c>
    </row>
    <row r="10" spans="1:18" x14ac:dyDescent="0.25">
      <c r="A10" s="2">
        <v>4</v>
      </c>
      <c r="B10" s="6">
        <v>84.546903714285691</v>
      </c>
      <c r="C10" s="6">
        <v>188.41478199999997</v>
      </c>
      <c r="D10" s="6">
        <v>333.632903</v>
      </c>
      <c r="E10" s="6">
        <v>752.35891600000002</v>
      </c>
      <c r="J10" s="2">
        <v>4</v>
      </c>
      <c r="K10" s="6">
        <f t="shared" si="0"/>
        <v>3.9422538242956633</v>
      </c>
      <c r="L10" s="6">
        <f t="shared" si="1"/>
        <v>3.9724111720703537</v>
      </c>
      <c r="M10" s="6">
        <f t="shared" si="2"/>
        <v>3.9806615866061628</v>
      </c>
      <c r="N10" s="6">
        <f t="shared" si="3"/>
        <v>0</v>
      </c>
      <c r="O10" s="6" t="e">
        <f t="shared" si="4"/>
        <v>#DIV/0!</v>
      </c>
      <c r="P10" s="6" t="e">
        <f t="shared" si="5"/>
        <v>#DIV/0!</v>
      </c>
      <c r="Q10" s="6" t="e">
        <f t="shared" si="7"/>
        <v>#DIV/0!</v>
      </c>
      <c r="R10" s="6" t="e">
        <f t="shared" si="8"/>
        <v>#DIV/0!</v>
      </c>
    </row>
    <row r="11" spans="1:18" x14ac:dyDescent="0.25">
      <c r="A11" s="2">
        <v>5</v>
      </c>
      <c r="B11" s="6">
        <v>67.912859857142863</v>
      </c>
      <c r="C11" s="6">
        <v>151.11586033333336</v>
      </c>
      <c r="D11" s="6">
        <v>267.45234600000003</v>
      </c>
      <c r="E11" s="6">
        <v>601.944166</v>
      </c>
      <c r="J11" s="11">
        <v>5</v>
      </c>
      <c r="K11" s="6">
        <f t="shared" si="0"/>
        <v>4.9078385920003917</v>
      </c>
      <c r="L11" s="6">
        <f t="shared" si="1"/>
        <v>4.9528949730957095</v>
      </c>
      <c r="M11" s="6">
        <f t="shared" si="2"/>
        <v>4.9656684671593787</v>
      </c>
      <c r="N11" s="6">
        <f t="shared" si="3"/>
        <v>0</v>
      </c>
      <c r="O11" s="6" t="e">
        <f t="shared" si="4"/>
        <v>#DIV/0!</v>
      </c>
      <c r="P11" s="6" t="e">
        <f t="shared" si="5"/>
        <v>#DIV/0!</v>
      </c>
      <c r="Q11" s="6" t="e">
        <f t="shared" si="7"/>
        <v>#DIV/0!</v>
      </c>
      <c r="R11" s="6" t="e">
        <f t="shared" si="8"/>
        <v>#DIV/0!</v>
      </c>
    </row>
    <row r="12" spans="1:18" x14ac:dyDescent="0.25">
      <c r="A12" s="2">
        <v>6</v>
      </c>
      <c r="B12" s="6">
        <v>56.97887457142857</v>
      </c>
      <c r="C12" s="6">
        <v>126.45317849999998</v>
      </c>
      <c r="D12" s="6">
        <v>223.22625099999999</v>
      </c>
      <c r="E12" s="6">
        <v>501.94558599999999</v>
      </c>
      <c r="J12" s="2">
        <v>6</v>
      </c>
      <c r="K12" s="6">
        <f t="shared" si="0"/>
        <v>5.8496303587423304</v>
      </c>
      <c r="L12" s="6">
        <f t="shared" si="1"/>
        <v>5.9188783854887461</v>
      </c>
      <c r="M12" s="6">
        <f t="shared" si="2"/>
        <v>5.94947805220274</v>
      </c>
      <c r="N12" s="6">
        <f t="shared" si="3"/>
        <v>0</v>
      </c>
      <c r="O12" s="6" t="e">
        <f t="shared" si="4"/>
        <v>#DIV/0!</v>
      </c>
      <c r="P12" s="6" t="e">
        <f t="shared" si="5"/>
        <v>#DIV/0!</v>
      </c>
      <c r="Q12" s="6" t="e">
        <f t="shared" si="7"/>
        <v>#DIV/0!</v>
      </c>
      <c r="R12" s="6" t="e">
        <f t="shared" si="8"/>
        <v>#DIV/0!</v>
      </c>
    </row>
    <row r="13" spans="1:18" x14ac:dyDescent="0.25">
      <c r="A13" s="2">
        <v>7</v>
      </c>
      <c r="B13" s="6">
        <v>48.970127999999995</v>
      </c>
      <c r="C13" s="6">
        <v>108.60738333333332</v>
      </c>
      <c r="D13" s="6">
        <v>192.25404400000002</v>
      </c>
      <c r="E13" s="6">
        <v>430.38827600000002</v>
      </c>
      <c r="J13" s="11">
        <v>7</v>
      </c>
      <c r="K13" s="6">
        <f t="shared" si="0"/>
        <v>6.8062994342183458</v>
      </c>
      <c r="L13" s="6">
        <f t="shared" si="1"/>
        <v>6.8914374145526951</v>
      </c>
      <c r="M13" s="6">
        <f t="shared" si="2"/>
        <v>6.907941457918044</v>
      </c>
      <c r="N13" s="6">
        <f t="shared" si="3"/>
        <v>0</v>
      </c>
      <c r="O13" s="6" t="e">
        <f t="shared" si="4"/>
        <v>#DIV/0!</v>
      </c>
      <c r="P13" s="6" t="e">
        <f t="shared" si="5"/>
        <v>#DIV/0!</v>
      </c>
      <c r="Q13" s="6" t="e">
        <f t="shared" si="7"/>
        <v>#DIV/0!</v>
      </c>
      <c r="R13" s="6" t="e">
        <f t="shared" si="8"/>
        <v>#DIV/0!</v>
      </c>
    </row>
    <row r="14" spans="1:18" x14ac:dyDescent="0.25">
      <c r="A14" s="2">
        <v>8</v>
      </c>
      <c r="B14" s="6">
        <v>43.199925857142851</v>
      </c>
      <c r="C14" s="6">
        <v>95.275624333333326</v>
      </c>
      <c r="D14" s="6">
        <v>167.99417249999999</v>
      </c>
      <c r="E14" s="6">
        <v>377.00523399999997</v>
      </c>
      <c r="J14" s="2">
        <v>8</v>
      </c>
      <c r="K14" s="6">
        <f t="shared" si="0"/>
        <v>7.7154149662710569</v>
      </c>
      <c r="L14" s="6">
        <f t="shared" si="1"/>
        <v>7.8557447430773957</v>
      </c>
      <c r="M14" s="6">
        <f t="shared" si="2"/>
        <v>7.9055104188212244</v>
      </c>
      <c r="N14" s="6">
        <f t="shared" si="3"/>
        <v>0</v>
      </c>
      <c r="O14" s="6" t="e">
        <f t="shared" si="4"/>
        <v>#DIV/0!</v>
      </c>
      <c r="P14" s="6" t="e">
        <f t="shared" si="5"/>
        <v>#DIV/0!</v>
      </c>
      <c r="Q14" s="6" t="e">
        <f t="shared" si="7"/>
        <v>#DIV/0!</v>
      </c>
      <c r="R14" s="6" t="e">
        <f t="shared" si="8"/>
        <v>#DIV/0!</v>
      </c>
    </row>
    <row r="15" spans="1:18" x14ac:dyDescent="0.25">
      <c r="A15" s="2">
        <v>9</v>
      </c>
      <c r="B15" s="6">
        <v>38.534715142857138</v>
      </c>
      <c r="C15" s="6">
        <v>84.918046333333322</v>
      </c>
      <c r="D15" s="6">
        <v>149.96344199999999</v>
      </c>
      <c r="E15" s="6">
        <v>335.67195600000002</v>
      </c>
      <c r="J15" s="11">
        <v>9</v>
      </c>
      <c r="K15" s="6">
        <f t="shared" si="0"/>
        <v>8.6494827654586164</v>
      </c>
      <c r="L15" s="6">
        <f t="shared" si="1"/>
        <v>8.8139213903017311</v>
      </c>
      <c r="M15" s="6">
        <f t="shared" si="2"/>
        <v>8.8560229299084785</v>
      </c>
      <c r="N15" s="6">
        <f t="shared" si="3"/>
        <v>0</v>
      </c>
      <c r="O15" s="6" t="e">
        <f t="shared" si="4"/>
        <v>#DIV/0!</v>
      </c>
      <c r="P15" s="6" t="e">
        <f t="shared" si="5"/>
        <v>#DIV/0!</v>
      </c>
      <c r="Q15" s="6" t="e">
        <f t="shared" si="7"/>
        <v>#DIV/0!</v>
      </c>
      <c r="R15" s="6" t="e">
        <f t="shared" si="8"/>
        <v>#DIV/0!</v>
      </c>
    </row>
    <row r="16" spans="1:18" x14ac:dyDescent="0.25">
      <c r="A16" s="2">
        <v>10</v>
      </c>
      <c r="B16" s="6">
        <v>34.491058285714288</v>
      </c>
      <c r="C16" s="6">
        <v>76.649532166666674</v>
      </c>
      <c r="D16" s="6">
        <v>135.27888100000001</v>
      </c>
      <c r="E16" s="6">
        <v>302.41676000000001</v>
      </c>
      <c r="J16" s="2">
        <v>10</v>
      </c>
      <c r="K16" s="6">
        <f t="shared" si="0"/>
        <v>9.663529362856643</v>
      </c>
      <c r="L16" s="6">
        <f t="shared" si="1"/>
        <v>9.7647169375091174</v>
      </c>
      <c r="M16" s="6">
        <f t="shared" si="2"/>
        <v>9.8173467372190917</v>
      </c>
      <c r="N16" s="6">
        <f t="shared" si="3"/>
        <v>0</v>
      </c>
      <c r="O16" s="6" t="e">
        <f t="shared" si="4"/>
        <v>#DIV/0!</v>
      </c>
      <c r="P16" s="6" t="e">
        <f t="shared" si="5"/>
        <v>#DIV/0!</v>
      </c>
      <c r="Q16" s="6" t="e">
        <f t="shared" si="7"/>
        <v>#DIV/0!</v>
      </c>
      <c r="R16" s="6" t="e">
        <f t="shared" si="8"/>
        <v>#DIV/0!</v>
      </c>
    </row>
    <row r="17" spans="1:18" x14ac:dyDescent="0.25">
      <c r="A17" s="2">
        <v>11</v>
      </c>
      <c r="B17" s="6">
        <v>31.411921428571425</v>
      </c>
      <c r="C17" s="6">
        <v>69.728130375000006</v>
      </c>
      <c r="D17" s="6">
        <v>122.923147</v>
      </c>
      <c r="E17" s="6">
        <v>275.140919</v>
      </c>
      <c r="J17" s="11">
        <v>11</v>
      </c>
      <c r="K17" s="6">
        <f t="shared" si="0"/>
        <v>10.610791678500588</v>
      </c>
      <c r="L17" s="6">
        <f t="shared" si="1"/>
        <v>10.733989008091198</v>
      </c>
      <c r="M17" s="6">
        <f t="shared" si="2"/>
        <v>10.804146439563574</v>
      </c>
      <c r="N17" s="6">
        <f t="shared" si="3"/>
        <v>0</v>
      </c>
      <c r="O17" s="6" t="e">
        <f t="shared" si="4"/>
        <v>#DIV/0!</v>
      </c>
      <c r="P17" s="6" t="e">
        <f t="shared" si="5"/>
        <v>#DIV/0!</v>
      </c>
      <c r="Q17" s="6" t="e">
        <f t="shared" si="7"/>
        <v>#DIV/0!</v>
      </c>
      <c r="R17" s="6" t="e">
        <f t="shared" si="8"/>
        <v>#DIV/0!</v>
      </c>
    </row>
    <row r="18" spans="1:18" x14ac:dyDescent="0.25">
      <c r="A18" s="2">
        <v>12</v>
      </c>
      <c r="B18" s="6">
        <v>29.260184142857145</v>
      </c>
      <c r="C18" s="6">
        <v>64.36305437499999</v>
      </c>
      <c r="D18" s="6">
        <v>113.35297700000001</v>
      </c>
      <c r="E18" s="6">
        <v>252.89327399999999</v>
      </c>
      <c r="J18" s="2">
        <v>12</v>
      </c>
      <c r="K18" s="6">
        <f t="shared" si="0"/>
        <v>11.391088752986022</v>
      </c>
      <c r="L18" s="6">
        <f t="shared" si="1"/>
        <v>11.628736272197775</v>
      </c>
      <c r="M18" s="6">
        <f t="shared" si="2"/>
        <v>11.716319378184481</v>
      </c>
      <c r="N18" s="6">
        <f t="shared" si="3"/>
        <v>0</v>
      </c>
      <c r="O18" s="6" t="e">
        <f t="shared" si="4"/>
        <v>#DIV/0!</v>
      </c>
      <c r="P18" s="6" t="e">
        <f t="shared" si="5"/>
        <v>#DIV/0!</v>
      </c>
      <c r="Q18" s="6" t="e">
        <f t="shared" si="7"/>
        <v>#DIV/0!</v>
      </c>
      <c r="R18" s="6" t="e">
        <f t="shared" si="8"/>
        <v>#DIV/0!</v>
      </c>
    </row>
    <row r="19" spans="1:18" x14ac:dyDescent="0.25">
      <c r="J19" s="11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J20" s="2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J21" s="11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J22" s="2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J23" s="11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J24" s="2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J25" s="11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J26" s="2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J27" s="11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J28" s="2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J29" s="11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J30" s="2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J31" s="11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J32" s="2"/>
      <c r="K32" s="6"/>
      <c r="L32" s="6"/>
      <c r="M32" s="6"/>
      <c r="N32" s="6"/>
      <c r="O32" s="6"/>
      <c r="P32" s="6"/>
      <c r="Q32" s="6"/>
      <c r="R32" s="6"/>
    </row>
    <row r="33" spans="10:18" x14ac:dyDescent="0.25">
      <c r="J33" s="11"/>
      <c r="K33" s="6"/>
      <c r="L33" s="6"/>
      <c r="M33" s="6"/>
      <c r="N33" s="6"/>
      <c r="O33" s="6"/>
      <c r="P33" s="6"/>
      <c r="Q33" s="6"/>
      <c r="R33" s="6"/>
    </row>
    <row r="34" spans="10:18" x14ac:dyDescent="0.25">
      <c r="J34" s="2"/>
      <c r="K34" s="6"/>
      <c r="L34" s="6"/>
      <c r="M34" s="6"/>
      <c r="N34" s="6"/>
      <c r="O34" s="6"/>
      <c r="P34" s="6"/>
      <c r="Q34" s="6"/>
      <c r="R34" s="6"/>
    </row>
    <row r="35" spans="10:18" x14ac:dyDescent="0.25">
      <c r="J35" s="11"/>
      <c r="K35" s="6"/>
      <c r="L35" s="6"/>
      <c r="M35" s="6"/>
      <c r="N35" s="6"/>
      <c r="O35" s="6"/>
      <c r="P35" s="6"/>
      <c r="Q35" s="6"/>
      <c r="R35" s="6"/>
    </row>
    <row r="36" spans="10:18" x14ac:dyDescent="0.25">
      <c r="J36" s="2"/>
      <c r="K36" s="6"/>
      <c r="L36" s="6"/>
      <c r="M36" s="6"/>
      <c r="N36" s="6"/>
      <c r="O36" s="6"/>
      <c r="P36" s="6"/>
      <c r="Q36" s="6"/>
      <c r="R36" s="6"/>
    </row>
    <row r="37" spans="10:18" x14ac:dyDescent="0.25">
      <c r="J37" s="11"/>
      <c r="K37" s="6"/>
      <c r="L37" s="6"/>
      <c r="M37" s="6"/>
      <c r="N37" s="6"/>
      <c r="O37" s="6"/>
      <c r="P37" s="6"/>
      <c r="Q37" s="6"/>
      <c r="R37" s="6"/>
    </row>
    <row r="38" spans="10:18" x14ac:dyDescent="0.25">
      <c r="J38" s="2"/>
      <c r="K38" s="6"/>
      <c r="L38" s="6"/>
      <c r="M38" s="6"/>
      <c r="N38" s="6"/>
      <c r="O38" s="6"/>
      <c r="P38" s="6"/>
      <c r="Q38" s="6"/>
      <c r="R38" s="6"/>
    </row>
    <row r="39" spans="10:18" x14ac:dyDescent="0.25">
      <c r="J39" s="11"/>
      <c r="K39" s="6"/>
      <c r="L39" s="6"/>
      <c r="M39" s="6"/>
      <c r="N39" s="6"/>
      <c r="O39" s="6"/>
      <c r="P39" s="6"/>
      <c r="Q39" s="6"/>
      <c r="R39" s="6"/>
    </row>
    <row r="40" spans="10:18" x14ac:dyDescent="0.25">
      <c r="J40" s="2"/>
      <c r="K40" s="6"/>
      <c r="L40" s="6"/>
      <c r="M40" s="6"/>
      <c r="N40" s="6"/>
      <c r="O40" s="6"/>
      <c r="P40" s="6"/>
      <c r="Q40" s="6"/>
      <c r="R40" s="6"/>
    </row>
    <row r="41" spans="10:18" x14ac:dyDescent="0.25">
      <c r="J41" s="11"/>
      <c r="K41" s="6"/>
      <c r="L41" s="6"/>
      <c r="M41" s="6"/>
      <c r="N41" s="6"/>
      <c r="O41" s="6"/>
      <c r="P41" s="6"/>
      <c r="Q41" s="6"/>
      <c r="R41" s="6"/>
    </row>
    <row r="42" spans="10:18" x14ac:dyDescent="0.25">
      <c r="J42" s="2"/>
      <c r="K42" s="6"/>
      <c r="L42" s="6"/>
      <c r="M42" s="6"/>
      <c r="N42" s="6"/>
      <c r="O42" s="6"/>
      <c r="P42" s="6"/>
      <c r="Q42" s="6"/>
      <c r="R42" s="6"/>
    </row>
    <row r="43" spans="10:18" x14ac:dyDescent="0.25">
      <c r="J43" s="11"/>
      <c r="K43" s="6"/>
      <c r="L43" s="6"/>
      <c r="M43" s="6"/>
      <c r="N43" s="6"/>
      <c r="O43" s="6"/>
      <c r="P43" s="6"/>
      <c r="Q43" s="6"/>
      <c r="R43" s="6"/>
    </row>
    <row r="44" spans="10:18" x14ac:dyDescent="0.25">
      <c r="J44" s="2"/>
      <c r="K44" s="6"/>
      <c r="L44" s="6"/>
      <c r="M44" s="6"/>
      <c r="N44" s="6"/>
      <c r="O44" s="6"/>
      <c r="P44" s="6"/>
      <c r="Q44" s="6"/>
      <c r="R44" s="6"/>
    </row>
    <row r="45" spans="10:18" x14ac:dyDescent="0.25">
      <c r="J45" s="11"/>
      <c r="K45" s="6"/>
      <c r="L45" s="6"/>
      <c r="M45" s="6"/>
      <c r="N45" s="6"/>
      <c r="O45" s="6"/>
      <c r="P45" s="6"/>
      <c r="Q45" s="6"/>
      <c r="R45" s="6"/>
    </row>
    <row r="46" spans="10:18" x14ac:dyDescent="0.25">
      <c r="J46" s="2"/>
      <c r="K46" s="6"/>
      <c r="L46" s="6"/>
      <c r="M46" s="6"/>
      <c r="N46" s="6"/>
      <c r="O46" s="6"/>
      <c r="P46" s="6"/>
      <c r="Q46" s="6"/>
      <c r="R46" s="6"/>
    </row>
    <row r="47" spans="10:18" x14ac:dyDescent="0.25">
      <c r="J47" s="11"/>
      <c r="K47" s="6"/>
      <c r="L47" s="6"/>
      <c r="M47" s="6"/>
      <c r="N47" s="6"/>
      <c r="O47" s="6"/>
      <c r="P47" s="6"/>
      <c r="Q47" s="6"/>
      <c r="R47" s="6"/>
    </row>
    <row r="48" spans="10:18" x14ac:dyDescent="0.25">
      <c r="J48" s="2"/>
      <c r="K48" s="6"/>
      <c r="L48" s="6"/>
      <c r="M48" s="6"/>
      <c r="N48" s="6"/>
      <c r="O48" s="6"/>
      <c r="P48" s="6"/>
      <c r="Q48" s="6"/>
      <c r="R48" s="6"/>
    </row>
    <row r="49" spans="10:18" x14ac:dyDescent="0.25">
      <c r="J49" s="11"/>
      <c r="K49" s="6"/>
      <c r="L49" s="6"/>
      <c r="M49" s="6"/>
      <c r="N49" s="6"/>
      <c r="O49" s="6"/>
      <c r="P49" s="6"/>
      <c r="Q49" s="6"/>
      <c r="R49" s="6"/>
    </row>
    <row r="50" spans="10:18" x14ac:dyDescent="0.25">
      <c r="J50" s="2"/>
      <c r="K50" s="6"/>
      <c r="L50" s="6"/>
      <c r="M50" s="6"/>
      <c r="N50" s="6"/>
      <c r="O50" s="6"/>
      <c r="P50" s="6"/>
      <c r="Q50" s="6"/>
      <c r="R50" s="6"/>
    </row>
    <row r="51" spans="10:18" x14ac:dyDescent="0.25">
      <c r="J51" s="11"/>
      <c r="K51" s="6"/>
      <c r="L51" s="6"/>
      <c r="M51" s="6"/>
      <c r="N51" s="6"/>
      <c r="O51" s="6"/>
      <c r="P51" s="6"/>
      <c r="Q51" s="6"/>
      <c r="R51" s="6"/>
    </row>
    <row r="52" spans="10:18" x14ac:dyDescent="0.25">
      <c r="J52" s="2"/>
      <c r="K52" s="6"/>
      <c r="L52" s="6"/>
      <c r="M52" s="6"/>
      <c r="N52" s="6"/>
      <c r="O52" s="6"/>
      <c r="P52" s="6"/>
      <c r="Q52" s="6"/>
      <c r="R52" s="6"/>
    </row>
    <row r="53" spans="10:18" x14ac:dyDescent="0.25">
      <c r="J53" s="11"/>
      <c r="K53" s="6"/>
      <c r="L53" s="6"/>
      <c r="M53" s="6"/>
      <c r="N53" s="6"/>
      <c r="O53" s="6"/>
      <c r="P53" s="6"/>
      <c r="Q53" s="6"/>
      <c r="R53" s="6"/>
    </row>
    <row r="54" spans="10:18" x14ac:dyDescent="0.25">
      <c r="J54" s="2"/>
      <c r="K54" s="6"/>
      <c r="L54" s="6"/>
      <c r="M54" s="6"/>
      <c r="N54" s="6"/>
      <c r="O54" s="6"/>
      <c r="P54" s="6"/>
      <c r="Q54" s="6"/>
      <c r="R54" s="6"/>
    </row>
    <row r="55" spans="10:18" x14ac:dyDescent="0.25">
      <c r="J55" s="11"/>
      <c r="K55" s="6"/>
      <c r="L55" s="6"/>
      <c r="M55" s="6"/>
      <c r="N55" s="6"/>
      <c r="O55" s="6"/>
      <c r="P55" s="6"/>
      <c r="Q55" s="6"/>
      <c r="R55" s="6"/>
    </row>
    <row r="56" spans="10:18" x14ac:dyDescent="0.25">
      <c r="J56" s="2"/>
      <c r="K56" s="6"/>
      <c r="L56" s="6"/>
      <c r="M56" s="6"/>
      <c r="N56" s="6"/>
      <c r="O56" s="6"/>
      <c r="P56" s="6"/>
      <c r="Q56" s="6"/>
      <c r="R56" s="6"/>
    </row>
    <row r="57" spans="10:18" x14ac:dyDescent="0.25">
      <c r="J57" s="11"/>
      <c r="K57" s="6"/>
      <c r="L57" s="6"/>
      <c r="M57" s="6"/>
      <c r="N57" s="6"/>
      <c r="O57" s="6"/>
      <c r="P57" s="6"/>
      <c r="Q57" s="6"/>
      <c r="R57" s="6"/>
    </row>
    <row r="58" spans="10:18" x14ac:dyDescent="0.25">
      <c r="J58" s="2"/>
      <c r="K58" s="6"/>
      <c r="L58" s="6"/>
      <c r="M58" s="6"/>
      <c r="N58" s="6"/>
      <c r="O58" s="6"/>
      <c r="P58" s="6"/>
      <c r="Q58" s="6"/>
      <c r="R58" s="6"/>
    </row>
    <row r="59" spans="10:18" x14ac:dyDescent="0.25">
      <c r="J59" s="11"/>
      <c r="K59" s="6"/>
      <c r="L59" s="6"/>
      <c r="M59" s="6"/>
      <c r="N59" s="6"/>
      <c r="O59" s="6"/>
      <c r="P59" s="6"/>
      <c r="Q59" s="6"/>
      <c r="R59" s="6"/>
    </row>
    <row r="60" spans="10:18" x14ac:dyDescent="0.25">
      <c r="J60" s="2"/>
      <c r="K60" s="6"/>
      <c r="L60" s="6"/>
      <c r="M60" s="6"/>
      <c r="N60" s="6"/>
      <c r="O60" s="6"/>
      <c r="P60" s="6"/>
      <c r="Q60" s="6"/>
      <c r="R60" s="6"/>
    </row>
    <row r="61" spans="10:18" x14ac:dyDescent="0.25">
      <c r="J61" s="11"/>
      <c r="K61" s="6"/>
      <c r="L61" s="6"/>
      <c r="M61" s="6"/>
      <c r="N61" s="6"/>
      <c r="O61" s="6"/>
      <c r="P61" s="6"/>
      <c r="Q61" s="6"/>
      <c r="R61" s="6"/>
    </row>
    <row r="62" spans="10:18" x14ac:dyDescent="0.25">
      <c r="J62" s="2"/>
      <c r="K62" s="6"/>
      <c r="L62" s="6"/>
      <c r="M62" s="6"/>
      <c r="N62" s="6"/>
      <c r="O62" s="6"/>
      <c r="P62" s="6"/>
      <c r="Q62" s="6"/>
      <c r="R62" s="6"/>
    </row>
    <row r="63" spans="10:18" x14ac:dyDescent="0.25">
      <c r="J63" s="11"/>
      <c r="K63" s="6"/>
      <c r="L63" s="6"/>
      <c r="M63" s="6"/>
      <c r="N63" s="6"/>
      <c r="O63" s="6"/>
      <c r="P63" s="6"/>
      <c r="Q63" s="6"/>
      <c r="R63" s="6"/>
    </row>
    <row r="64" spans="10:18" x14ac:dyDescent="0.25">
      <c r="J64" s="2"/>
      <c r="K64" s="6"/>
      <c r="L64" s="6"/>
      <c r="M64" s="6"/>
      <c r="N64" s="6"/>
      <c r="O64" s="6"/>
      <c r="P64" s="6"/>
      <c r="Q64" s="6"/>
      <c r="R64" s="6"/>
    </row>
    <row r="65" spans="10:18" x14ac:dyDescent="0.25">
      <c r="J65" s="11"/>
      <c r="K65" s="6"/>
      <c r="L65" s="6"/>
      <c r="M65" s="6"/>
      <c r="N65" s="6"/>
      <c r="O65" s="6"/>
      <c r="P65" s="6"/>
      <c r="Q65" s="6"/>
      <c r="R65" s="6"/>
    </row>
    <row r="66" spans="10:18" x14ac:dyDescent="0.25">
      <c r="J66" s="2"/>
      <c r="K66" s="6"/>
      <c r="L66" s="6"/>
      <c r="M66" s="6"/>
      <c r="N66" s="6"/>
      <c r="O66" s="6"/>
      <c r="P66" s="6"/>
      <c r="Q66" s="6"/>
      <c r="R66" s="6"/>
    </row>
    <row r="67" spans="10:18" x14ac:dyDescent="0.25">
      <c r="J67" s="11"/>
      <c r="K67" s="6"/>
      <c r="L67" s="6"/>
      <c r="M67" s="6"/>
      <c r="N67" s="6"/>
      <c r="O67" s="6"/>
      <c r="P67" s="6"/>
      <c r="Q67" s="6"/>
      <c r="R67" s="6"/>
    </row>
    <row r="68" spans="10:18" x14ac:dyDescent="0.25">
      <c r="J68" s="2"/>
      <c r="K68" s="6"/>
      <c r="L68" s="6"/>
      <c r="M68" s="6"/>
      <c r="N68" s="6"/>
      <c r="O68" s="6"/>
      <c r="P68" s="6"/>
      <c r="Q68" s="6"/>
      <c r="R68" s="6"/>
    </row>
    <row r="69" spans="10:18" x14ac:dyDescent="0.25">
      <c r="J69" s="11"/>
      <c r="K69" s="6"/>
      <c r="L69" s="6"/>
      <c r="M69" s="6"/>
      <c r="N69" s="6"/>
      <c r="O69" s="6"/>
      <c r="P69" s="6"/>
      <c r="Q69" s="6"/>
      <c r="R69" s="6"/>
    </row>
    <row r="70" spans="10:18" x14ac:dyDescent="0.25">
      <c r="J70" s="2"/>
      <c r="K70" s="6"/>
      <c r="L70" s="6"/>
      <c r="M70" s="6"/>
      <c r="N70" s="6"/>
      <c r="O70" s="6"/>
      <c r="P70" s="6"/>
      <c r="Q70" s="6"/>
      <c r="R70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omp</vt:lpstr>
      <vt:lpstr>pivot</vt:lpstr>
      <vt:lpstr>pivot times</vt:lpstr>
      <vt:lpstr>pivot calc</vt:lpstr>
      <vt:lpstr>pivot calc io</vt:lpstr>
      <vt:lpstr>speed-up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2023-06-24T14:51:09Z</dcterms:modified>
</cp:coreProperties>
</file>