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ezis\Downloads\"/>
    </mc:Choice>
  </mc:AlternateContent>
  <xr:revisionPtr revIDLastSave="0" documentId="8_{44EC529F-9C12-4BE4-AF2F-5106365129B7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Client" sheetId="2" r:id="rId1"/>
    <sheet name="Installation" sheetId="6" r:id="rId2"/>
    <sheet name="Contract" sheetId="3" r:id="rId3"/>
    <sheet name="Contract Service (Project)" sheetId="4" r:id="rId4"/>
    <sheet name="Installation Services (Sub Pro)" sheetId="5" r:id="rId5"/>
    <sheet name="Visits" sheetId="1" r:id="rId6"/>
    <sheet name="Resourc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2" i="5"/>
  <c r="H3" i="4"/>
  <c r="H4" i="4"/>
  <c r="H5" i="4"/>
  <c r="H6" i="4"/>
  <c r="H7" i="4"/>
  <c r="H8" i="4"/>
  <c r="H9" i="4"/>
  <c r="H10" i="4"/>
  <c r="H11" i="4"/>
  <c r="H12" i="4"/>
  <c r="H13" i="4"/>
  <c r="H14" i="4"/>
  <c r="H2" i="4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tc={6F456054-9219-433C-A85A-D677718E6E68}</author>
    <author>tc={C0080B61-DECA-4B71-920D-DB66CB273EF4}</author>
  </authors>
  <commentList>
    <comment ref="I1" authorId="0" shapeId="0" xr:uid="{6F456054-9219-433C-A85A-D677718E6E6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total number of people for the client and per installation the Assigned hours are calculated automatically</t>
      </text>
    </comment>
    <comment ref="J1" authorId="1" shapeId="0" xr:uid="{C0080B61-DECA-4B71-920D-DB66CB273EF4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Field based on the sum of visit duration for this subproject</t>
      </text>
    </comment>
  </commentList>
</comments>
</file>

<file path=xl/sharedStrings.xml><?xml version="1.0" encoding="utf-8"?>
<sst xmlns="http://schemas.openxmlformats.org/spreadsheetml/2006/main" count="1440" uniqueCount="226">
  <si>
    <t>Service Unique Code</t>
  </si>
  <si>
    <t>Visit Code</t>
  </si>
  <si>
    <t>Client Name</t>
  </si>
  <si>
    <t>Rerource Code</t>
  </si>
  <si>
    <t>Resource Name</t>
  </si>
  <si>
    <t>Ημερομηνία Έναρξης Επίσκεψης</t>
  </si>
  <si>
    <t>Visit Start Time</t>
  </si>
  <si>
    <t>Ημερομηνία Λήξης Επίσκεψης</t>
  </si>
  <si>
    <t>Visit End Time</t>
  </si>
  <si>
    <t>(1) Duration</t>
  </si>
  <si>
    <t>Visit Status</t>
  </si>
  <si>
    <t>13136345437232369</t>
  </si>
  <si>
    <t>R00096</t>
  </si>
  <si>
    <t>Προς έναρξη</t>
  </si>
  <si>
    <t>13136345437332393</t>
  </si>
  <si>
    <t>R00142</t>
  </si>
  <si>
    <t>Ολοκληρώθηκε</t>
  </si>
  <si>
    <t>13136345802232369</t>
  </si>
  <si>
    <t>13136345802332393</t>
  </si>
  <si>
    <t>13136346167332393</t>
  </si>
  <si>
    <t>9418644341332393</t>
  </si>
  <si>
    <t>9418644516302369</t>
  </si>
  <si>
    <t>R00125</t>
  </si>
  <si>
    <t>9418644516332393</t>
  </si>
  <si>
    <t>9418644706302369</t>
  </si>
  <si>
    <t>Ακυρώθηκε</t>
  </si>
  <si>
    <t>94186447063052369</t>
  </si>
  <si>
    <t>R01080</t>
  </si>
  <si>
    <t>94186447064082393</t>
  </si>
  <si>
    <t>R01261</t>
  </si>
  <si>
    <t>94186450713052369</t>
  </si>
  <si>
    <t>94186450714082393</t>
  </si>
  <si>
    <t>94186454371822369</t>
  </si>
  <si>
    <t>R00770</t>
  </si>
  <si>
    <t>94186454374082393</t>
  </si>
  <si>
    <t>94186458021822369</t>
  </si>
  <si>
    <t>94186458024082393</t>
  </si>
  <si>
    <t>94186461674082393</t>
  </si>
  <si>
    <t>97350443411582393</t>
  </si>
  <si>
    <t>R00670</t>
  </si>
  <si>
    <t>9735044341612369</t>
  </si>
  <si>
    <t>R00225</t>
  </si>
  <si>
    <t>97350447061582393</t>
  </si>
  <si>
    <t>9735044706612369</t>
  </si>
  <si>
    <t>9735144341232369</t>
  </si>
  <si>
    <t>9735144341332393</t>
  </si>
  <si>
    <t>9735144706232369</t>
  </si>
  <si>
    <t>9735144706332393</t>
  </si>
  <si>
    <t>9735145071232369</t>
  </si>
  <si>
    <t>9735145071332393</t>
  </si>
  <si>
    <t>9735145437332393</t>
  </si>
  <si>
    <t>9735244341232369</t>
  </si>
  <si>
    <t>9735244341332393</t>
  </si>
  <si>
    <t>9735244706232369</t>
  </si>
  <si>
    <t>9735244706332393</t>
  </si>
  <si>
    <t>98744443411442393</t>
  </si>
  <si>
    <t>R00609</t>
  </si>
  <si>
    <t>98744443412842369</t>
  </si>
  <si>
    <t>R01032</t>
  </si>
  <si>
    <t>98744447061442393</t>
  </si>
  <si>
    <t>98744447062842369</t>
  </si>
  <si>
    <t>98744450711442393</t>
  </si>
  <si>
    <t>98744450712842369</t>
  </si>
  <si>
    <t>98744454371442393</t>
  </si>
  <si>
    <t>98744454372842369</t>
  </si>
  <si>
    <t>98744458021442393</t>
  </si>
  <si>
    <t>Σε αναβολή</t>
  </si>
  <si>
    <t>98744458022842369</t>
  </si>
  <si>
    <t>98744461671442393</t>
  </si>
  <si>
    <t>9875944341132369</t>
  </si>
  <si>
    <t>R00050</t>
  </si>
  <si>
    <t>98759443412442393</t>
  </si>
  <si>
    <t>R00929</t>
  </si>
  <si>
    <t>9875944706132369</t>
  </si>
  <si>
    <t>98759447062442393</t>
  </si>
  <si>
    <t>9875945071132369</t>
  </si>
  <si>
    <t>9875945071442393</t>
  </si>
  <si>
    <t>R00175</t>
  </si>
  <si>
    <t>9875945437132369</t>
  </si>
  <si>
    <t>9875945437442393</t>
  </si>
  <si>
    <t>9875945802132369</t>
  </si>
  <si>
    <t>9875945802442393</t>
  </si>
  <si>
    <t>9875946167442393</t>
  </si>
  <si>
    <t>Group Name</t>
  </si>
  <si>
    <t>Company Code</t>
  </si>
  <si>
    <t>Active Customer</t>
  </si>
  <si>
    <t>Company Name</t>
  </si>
  <si>
    <t>Company Type</t>
  </si>
  <si>
    <t>AFM</t>
  </si>
  <si>
    <t>Account Manager</t>
  </si>
  <si>
    <t>CAD Responsible</t>
  </si>
  <si>
    <t>Finance Responsible</t>
  </si>
  <si>
    <t>C000011</t>
  </si>
  <si>
    <t>ΜΕΓΚΟΥΛΗΣ ΣΤΑΥΡΟΣ</t>
  </si>
  <si>
    <t>ΛΑΖΟΠΟΥΛΟΣ ΕΥΣΤΑΘΙΟΣ</t>
  </si>
  <si>
    <t>ΚΟΡΦΑΛΑ ΑΝΔΡΟΝΙΚΗ</t>
  </si>
  <si>
    <t>C</t>
  </si>
  <si>
    <t>Contract Code</t>
  </si>
  <si>
    <t>Active Contract</t>
  </si>
  <si>
    <t>Characterization</t>
  </si>
  <si>
    <t>Contract Name</t>
  </si>
  <si>
    <t>Contract Start Date</t>
  </si>
  <si>
    <t>Contract End Date</t>
  </si>
  <si>
    <t>Contract Signed Date AADE</t>
  </si>
  <si>
    <t>Contract Value</t>
  </si>
  <si>
    <t>Αορίστου Χρόνου Σύμβαση</t>
  </si>
  <si>
    <t>CON000010</t>
  </si>
  <si>
    <t>ΚΥΡΙΑ</t>
  </si>
  <si>
    <t>CON001601</t>
  </si>
  <si>
    <t>CON015386</t>
  </si>
  <si>
    <t>THE DREAM</t>
  </si>
  <si>
    <t>CON022132</t>
  </si>
  <si>
    <t>CON022133</t>
  </si>
  <si>
    <t>Conrtact Code</t>
  </si>
  <si>
    <t>Contract Service Start Date</t>
  </si>
  <si>
    <t>Contract Service End Date</t>
  </si>
  <si>
    <t>Service Name</t>
  </si>
  <si>
    <t>Price Per UOM</t>
  </si>
  <si>
    <t>Contract Service Revenue</t>
  </si>
  <si>
    <t>Ιατρός Εργασίας</t>
  </si>
  <si>
    <t>Τεχνικός Ασφαλείας</t>
  </si>
  <si>
    <t>Γραπτή Εκτίμηση Επαγγελματικού Κινδύνου</t>
  </si>
  <si>
    <t>Συμβουλευτικές υπηρεσίες  - Μετρήσεις Παραγόντων</t>
  </si>
  <si>
    <t>Installation Code</t>
  </si>
  <si>
    <t>Description</t>
  </si>
  <si>
    <t>Installation Category</t>
  </si>
  <si>
    <t>Installation is Active</t>
  </si>
  <si>
    <t>Employees A Per Installation</t>
  </si>
  <si>
    <t>Employees B Per Installation</t>
  </si>
  <si>
    <t>Employees C Per Installation</t>
  </si>
  <si>
    <t>Employees Per Installation</t>
  </si>
  <si>
    <t>Address</t>
  </si>
  <si>
    <t>KEPEK Name</t>
  </si>
  <si>
    <t>Post Code</t>
  </si>
  <si>
    <t>Installation Work Hours</t>
  </si>
  <si>
    <t>INST00029</t>
  </si>
  <si>
    <t>ΛΕΩΦ. ΣΥΓΓΡΟΥ 350</t>
  </si>
  <si>
    <t>ΠΕΡΙΦ. Δ/ΝΣΗ ΕΑΥΕ ΑΘΗΝΩΝ</t>
  </si>
  <si>
    <t>17674</t>
  </si>
  <si>
    <t>ΔΕΥΤΕΡΑ - ΠΑΡΑΑΣΚΕΥΗ 09:00-17:00</t>
  </si>
  <si>
    <t>INST25442</t>
  </si>
  <si>
    <t>ΜΙΧΑΛΑΚΟΠΟΥΛΟΥ 48</t>
  </si>
  <si>
    <t>11528</t>
  </si>
  <si>
    <t>ΔΕΥT.-ΠΑΡ.: 08:30-16:30</t>
  </si>
  <si>
    <t>INST25445</t>
  </si>
  <si>
    <t>ΗΛΙΑ ΗΛΙΟΥ 35-37</t>
  </si>
  <si>
    <t>11743</t>
  </si>
  <si>
    <t>INST25451</t>
  </si>
  <si>
    <t>ΠΕΙΡΑΙΩΣ 247-249</t>
  </si>
  <si>
    <t>17778</t>
  </si>
  <si>
    <t>ΔΕΥT.-ΠΑΡ.: 08:00-16:00</t>
  </si>
  <si>
    <t>INST32836</t>
  </si>
  <si>
    <t>ΣΟΦΟΚΛΕΟΥΣ 11</t>
  </si>
  <si>
    <t>10557</t>
  </si>
  <si>
    <t>INST32918</t>
  </si>
  <si>
    <t>ΓΑΡΓΗΤΟΥ 86</t>
  </si>
  <si>
    <t>TEAYE Β΄ΑΝ.ΑΤΤΙΚΗΣ</t>
  </si>
  <si>
    <t>15344</t>
  </si>
  <si>
    <t>INST58340</t>
  </si>
  <si>
    <t>Λ. ΣΥΓΓΡΟΥ &amp; ΛΑΓΟΥΜΙΤΖΗ 40</t>
  </si>
  <si>
    <t>11745</t>
  </si>
  <si>
    <t>ΔΕΥΤΕΡΑ - ΠΑΡΑΣΚΕΥΗ 09:00-17:00</t>
  </si>
  <si>
    <t>(2) Service is active</t>
  </si>
  <si>
    <t>Service Start Date</t>
  </si>
  <si>
    <t>Service End Date</t>
  </si>
  <si>
    <t>Assigned Hours</t>
  </si>
  <si>
    <t>Programmed Hours (Sum of Visit Duration)</t>
  </si>
  <si>
    <t>Service Status Name</t>
  </si>
  <si>
    <t>Ολοκλήρωση Θεώρηση &amp; Αποστολή</t>
  </si>
  <si>
    <t>Resource Code</t>
  </si>
  <si>
    <t>Specialty Name</t>
  </si>
  <si>
    <t>City</t>
  </si>
  <si>
    <t>Παθολόγος</t>
  </si>
  <si>
    <t>ΓΕΡΑΚΑΣ</t>
  </si>
  <si>
    <t>Ιατρός</t>
  </si>
  <si>
    <t>ΑΘΗΝΑ</t>
  </si>
  <si>
    <t>Παιδίατρος</t>
  </si>
  <si>
    <t>ΚΑΛΛΙΘΕΑ</t>
  </si>
  <si>
    <t>Μηχανικός Δομικών Έργων ΤΕ</t>
  </si>
  <si>
    <t>Μηχανολόγος Μηχανικός</t>
  </si>
  <si>
    <t>Μηχανικός Παραγωγής &amp; Διοίκησης</t>
  </si>
  <si>
    <t>Ηλεκτρολόγος Μηχανικός</t>
  </si>
  <si>
    <t>Ειδικός Ιατρός Εργασίας</t>
  </si>
  <si>
    <t>Μηχανολόγος  Μηχανικός ΤΕ</t>
  </si>
  <si>
    <t>Assigned Hours / Quantity</t>
  </si>
  <si>
    <t>ΔΑΝΕΖΗΣ ΝΙΚΟΛΑΣ</t>
  </si>
  <si>
    <t>ΓΙΑΝΝΗΣ ΓΥΦΤΑΚΗΣ</t>
  </si>
  <si>
    <t>ΚΩΣΤΑΣ ΚΩΣΤΑΚΗΣ</t>
  </si>
  <si>
    <t>ΜΠΑΛΟΣ ΝΙΚΟΛΑΣ</t>
  </si>
  <si>
    <t>ΚΑΚΟΣ ΓΙΩΡΓΟΣ</t>
  </si>
  <si>
    <t>ΓΙΑΝΝΗΣ ΓΙΑΝΝΑΚΗΣ</t>
  </si>
  <si>
    <t xml:space="preserve"> ΧΑΡΟΥΛΑ ΧΑΡΑ</t>
  </si>
  <si>
    <t>ΜΑΝΟΣ ΚΑΡΡΑΣ</t>
  </si>
  <si>
    <t>ΒΑΣΙΛΗΣ ΜΕΝΕΛΑΟΥ</t>
  </si>
  <si>
    <t>ΚΩΝΣΤΑΝΤΙΝΟΣ ΝΤΟΥΚΑΣ</t>
  </si>
  <si>
    <t>ΛΑΛΟΣ ΕΥΑΓΓΕΛΟΣ</t>
  </si>
  <si>
    <t>ΜΕΝΕΛΑΟΣ ΑΡΧΗΓΟΣ</t>
  </si>
  <si>
    <t>ΓΙΑΝΝΗΣ ΠΑΝΤΑΖΗΣ</t>
  </si>
  <si>
    <t>Contract Service Code</t>
  </si>
  <si>
    <t>CON000010-1</t>
  </si>
  <si>
    <t>CON000010-2</t>
  </si>
  <si>
    <t>CON001601-2</t>
  </si>
  <si>
    <t>CON000010-3</t>
  </si>
  <si>
    <t>CON000010-4</t>
  </si>
  <si>
    <t>CON000010-5</t>
  </si>
  <si>
    <t>CON001601-1</t>
  </si>
  <si>
    <t>CON001601-3</t>
  </si>
  <si>
    <t>CON001601-4</t>
  </si>
  <si>
    <t>CON001601-5</t>
  </si>
  <si>
    <t>CON001601-6</t>
  </si>
  <si>
    <t>CON022132-1</t>
  </si>
  <si>
    <t>CON022133-1</t>
  </si>
  <si>
    <t>ΙΕ DEMO HELLAS A.E.E</t>
  </si>
  <si>
    <t>ΤΑ DEMO HELLAS A.E.E</t>
  </si>
  <si>
    <t>ΓΕΕΚ - DEMO HELLAS ΑΝΩΝΥΜΗ ΕΜΠΟΡΙΚΗ ΕΤΑΙΡΙΑ  ΕΜΠΟΡΙΑΣ</t>
  </si>
  <si>
    <t>ΜΕΤΡ_ΠΑΡ - DEMO HELLAS ΑΝΩΝΥΜΗ ΕΜΠΟΡΙΚΗ ΕΤΑΙΡΙΑ  ΕΜΠΟΡΙΑΣ</t>
  </si>
  <si>
    <t>DEMO HELLAS A.E.E.</t>
  </si>
  <si>
    <t>ΣΟΦΟΚΛΕΟΥΣ 11 -  (ΕΝΤΟΣ ΤΡΑΠΕΖΑΣ  BANK-ΚΟ</t>
  </si>
  <si>
    <t>ΓΑΡΓΗΤΟΥ 86 - &amp; ΠΟΡΟΥ (ΕΝΤΟΣ  ΤΡΑΠΕΖΑ</t>
  </si>
  <si>
    <t>Λ. ΣΥΓΓΡΟΥ &amp; ΛΑΓΟΥΜΙΤΖΗ 40 -  (ΕΝΤΟΣ ΣΩΚΟΣ Κ.)</t>
  </si>
  <si>
    <t>ΛΕΩΦ. ΣΥΓΓΡΟΥ 320 - ΠΡΟΗΓΟΥΜΕΝΗ ΔΙΕΥΘΥΝΣΗ test</t>
  </si>
  <si>
    <t>ΜΙΧΑΛΑΚΟΠΟΥΛΟΥ 98 -  (ΕΝΤΟΣ ΑΧΑ-ΚΥΡΙΑΚΟΠΟΥΛΟΣ Π.)</t>
  </si>
  <si>
    <t>ΗΛΙΑ ΗΛΙΟΥ 36-37 -  (ΕΝΤΟΣ -ΣΩΚΟΣ Κ.)</t>
  </si>
  <si>
    <t>ΠΕΙΡΑΙΩΣ 247-249 -  (ΕΝΤΟΣ ΚΑΤΣΟΥΝΗΣ Α.)</t>
  </si>
  <si>
    <t>DEMO HELLAS ΑΝΩΝΥΜΗ ΕΜΠΟΡΙΚΗ ΕΤΑΙΡΙΑ  ΕΜΠΟΡΙΑΣ</t>
  </si>
  <si>
    <t xml:space="preserve">ΥΠΗΡΕΣΙΕΣ ΣΥΝΤΗΡΗΣΗΣ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</si>
</sst>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70" formatCode="&quot;€&quot;\ #,##0.00;\-&quot;€&quot;\ #,##0.00;&quot;€&quot;\ #,##0.00"/>
  </numFmts>
  <fonts count="3" x14ac:knownFonts="1">
    <font>
      <sz val="11"/>
      <name val="Aptos Narrow"/>
    </font>
    <font>
      <sz val="9"/>
      <color indexed="81"/>
      <name val="Tahoma"/>
      <charset val="1"/>
    </font>
    <font>
      <sz val="8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0" xfId="0"/>
    <xf numFmtId="0" fontId="0" fillId="0" borderId="1" xfId="0" applyBorder="1"/>
    <xf numFmtId="1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1" xfId="0" applyBorder="1"/>
    <xf numFmtId="14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0" xfId="0"/>
    <xf numFmtId="0" fontId="0" fillId="0" borderId="1" xfId="0" applyBorder="1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kolas Danezis" id="{58E85A57-9122-43D1-A483-66102142D9A3}" userId="S::danezis@gepgroup.gr::4dde3c85-1412-4499-90e9-a01562ee9b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5-07-10T12:48:23.75" personId="{58E85A57-9122-43D1-A483-66102142D9A3}" id="{6F456054-9219-433C-A85A-D677718E6E68}">
    <text>Based on the total number of people for the client and per installation the Assigned hours are calculated automatically</text>
  </threadedComment>
  <threadedComment ref="J1" dT="2025-07-10T12:48:49.55" personId="{58E85A57-9122-43D1-A483-66102142D9A3}" id="{C0080B61-DECA-4B71-920D-DB66CB273EF4}">
    <text>Calculated Field based on the sum of visit duration for this subproject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7A19-2834-40D7-9CF3-97348946FEF1}">
  <dimension ref="A1:I2"/>
  <sheetViews>
    <sheetView workbookViewId="0">
      <selection activeCell="D2" sqref="D2"/>
    </sheetView>
  </sheetViews>
  <sheetFormatPr defaultRowHeight="14.4" x14ac:dyDescent="0.3"/>
  <cols>
    <col min="1" max="1" width="18.77734375" customWidth="1"/>
    <col min="2" max="2" width="22.109375" customWidth="1"/>
    <col min="3" max="3" width="16" customWidth="1"/>
    <col min="4" max="4" width="14" customWidth="1"/>
    <col min="5" max="5" width="16.109375" customWidth="1"/>
    <col min="6" max="6" width="17.109375" customWidth="1"/>
    <col min="7" max="7" width="16.33203125" customWidth="1"/>
    <col min="8" max="8" width="11.33203125" customWidth="1"/>
    <col min="9" max="9" width="20.21875" customWidth="1"/>
  </cols>
  <sheetData>
    <row r="1" spans="1:9" x14ac:dyDescent="0.3">
      <c r="A1" s="7" t="s">
        <v>83</v>
      </c>
      <c r="B1" s="7" t="s">
        <v>84</v>
      </c>
      <c r="C1" s="7" t="s">
        <v>85</v>
      </c>
      <c r="D1" s="7" t="s">
        <v>86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</row>
    <row r="2" spans="1:9" x14ac:dyDescent="0.3">
      <c r="A2" s="6" t="s">
        <v>216</v>
      </c>
      <c r="B2" s="6" t="s">
        <v>92</v>
      </c>
      <c r="C2" s="8">
        <v>1</v>
      </c>
      <c r="D2" s="6" t="s">
        <v>224</v>
      </c>
      <c r="E2" s="6" t="s">
        <v>225</v>
      </c>
      <c r="F2" s="6">
        <v>54835232</v>
      </c>
      <c r="G2" s="6" t="s">
        <v>93</v>
      </c>
      <c r="H2" s="6" t="s">
        <v>94</v>
      </c>
      <c r="I2" s="6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F0C9-2A5C-4AE3-97E8-15AEF3FC0B14}">
  <dimension ref="A1:M8"/>
  <sheetViews>
    <sheetView workbookViewId="0">
      <selection activeCell="B7" sqref="B7"/>
    </sheetView>
  </sheetViews>
  <sheetFormatPr defaultRowHeight="14.4" x14ac:dyDescent="0.3"/>
  <cols>
    <col min="1" max="1" width="11.77734375" customWidth="1"/>
    <col min="2" max="2" width="54.33203125" customWidth="1"/>
    <col min="10" max="10" width="28.33203125" customWidth="1"/>
    <col min="11" max="11" width="19.88671875" customWidth="1"/>
    <col min="13" max="13" width="36.77734375" customWidth="1"/>
  </cols>
  <sheetData>
    <row r="1" spans="1:13" x14ac:dyDescent="0.3">
      <c r="A1" s="19" t="s">
        <v>123</v>
      </c>
      <c r="B1" s="19" t="s">
        <v>124</v>
      </c>
      <c r="C1" s="19" t="s">
        <v>125</v>
      </c>
      <c r="D1" s="19" t="s">
        <v>126</v>
      </c>
      <c r="E1" s="19" t="s">
        <v>127</v>
      </c>
      <c r="F1" s="19" t="s">
        <v>128</v>
      </c>
      <c r="G1" s="19" t="s">
        <v>129</v>
      </c>
      <c r="H1" s="19" t="s">
        <v>130</v>
      </c>
      <c r="I1" s="19" t="s">
        <v>84</v>
      </c>
      <c r="J1" s="19" t="s">
        <v>131</v>
      </c>
      <c r="K1" s="19" t="s">
        <v>132</v>
      </c>
      <c r="L1" s="19" t="s">
        <v>133</v>
      </c>
      <c r="M1" s="19" t="s">
        <v>134</v>
      </c>
    </row>
    <row r="2" spans="1:13" x14ac:dyDescent="0.3">
      <c r="A2" s="18" t="s">
        <v>135</v>
      </c>
      <c r="B2" s="18" t="s">
        <v>220</v>
      </c>
      <c r="C2" s="18" t="s">
        <v>96</v>
      </c>
      <c r="D2" s="20">
        <v>1</v>
      </c>
      <c r="E2" s="20">
        <v>0</v>
      </c>
      <c r="F2" s="20">
        <v>0</v>
      </c>
      <c r="G2" s="20">
        <v>46</v>
      </c>
      <c r="H2" s="20">
        <v>46</v>
      </c>
      <c r="I2" s="18" t="s">
        <v>92</v>
      </c>
      <c r="J2" s="18" t="s">
        <v>136</v>
      </c>
      <c r="K2" s="18" t="s">
        <v>137</v>
      </c>
      <c r="L2" s="18" t="s">
        <v>138</v>
      </c>
      <c r="M2" s="18" t="s">
        <v>139</v>
      </c>
    </row>
    <row r="3" spans="1:13" x14ac:dyDescent="0.3">
      <c r="A3" s="18" t="s">
        <v>140</v>
      </c>
      <c r="B3" s="18" t="s">
        <v>221</v>
      </c>
      <c r="C3" s="18" t="s">
        <v>96</v>
      </c>
      <c r="D3" s="20">
        <v>0</v>
      </c>
      <c r="E3" s="20">
        <v>0</v>
      </c>
      <c r="F3" s="20">
        <v>0</v>
      </c>
      <c r="G3" s="20">
        <v>1</v>
      </c>
      <c r="H3" s="20">
        <v>1</v>
      </c>
      <c r="I3" s="18" t="s">
        <v>92</v>
      </c>
      <c r="J3" s="18" t="s">
        <v>141</v>
      </c>
      <c r="K3" s="18" t="s">
        <v>137</v>
      </c>
      <c r="L3" s="18" t="s">
        <v>142</v>
      </c>
      <c r="M3" s="18" t="s">
        <v>143</v>
      </c>
    </row>
    <row r="4" spans="1:13" x14ac:dyDescent="0.3">
      <c r="A4" s="18" t="s">
        <v>144</v>
      </c>
      <c r="B4" s="18" t="s">
        <v>222</v>
      </c>
      <c r="C4" s="18" t="s">
        <v>96</v>
      </c>
      <c r="D4" s="20">
        <v>0</v>
      </c>
      <c r="E4" s="20">
        <v>0</v>
      </c>
      <c r="F4" s="20">
        <v>0</v>
      </c>
      <c r="G4" s="20">
        <v>1</v>
      </c>
      <c r="H4" s="20">
        <v>1</v>
      </c>
      <c r="I4" s="18" t="s">
        <v>92</v>
      </c>
      <c r="J4" s="18" t="s">
        <v>145</v>
      </c>
      <c r="K4" s="18" t="s">
        <v>137</v>
      </c>
      <c r="L4" s="18" t="s">
        <v>146</v>
      </c>
      <c r="M4" s="18" t="s">
        <v>139</v>
      </c>
    </row>
    <row r="5" spans="1:13" x14ac:dyDescent="0.3">
      <c r="A5" s="18" t="s">
        <v>147</v>
      </c>
      <c r="B5" s="18" t="s">
        <v>223</v>
      </c>
      <c r="C5" s="18" t="s">
        <v>96</v>
      </c>
      <c r="D5" s="20">
        <v>0</v>
      </c>
      <c r="E5" s="20">
        <v>0</v>
      </c>
      <c r="F5" s="20">
        <v>0</v>
      </c>
      <c r="G5" s="20">
        <v>1</v>
      </c>
      <c r="H5" s="20">
        <v>1</v>
      </c>
      <c r="I5" s="18" t="s">
        <v>92</v>
      </c>
      <c r="J5" s="18" t="s">
        <v>148</v>
      </c>
      <c r="K5" s="18" t="s">
        <v>137</v>
      </c>
      <c r="L5" s="18" t="s">
        <v>149</v>
      </c>
      <c r="M5" s="18" t="s">
        <v>150</v>
      </c>
    </row>
    <row r="6" spans="1:13" x14ac:dyDescent="0.3">
      <c r="A6" s="18" t="s">
        <v>151</v>
      </c>
      <c r="B6" s="18" t="s">
        <v>217</v>
      </c>
      <c r="C6" s="18" t="s">
        <v>96</v>
      </c>
      <c r="D6" s="20">
        <v>1</v>
      </c>
      <c r="E6" s="20">
        <v>0</v>
      </c>
      <c r="F6" s="20">
        <v>0</v>
      </c>
      <c r="G6" s="20">
        <v>1</v>
      </c>
      <c r="H6" s="20">
        <v>1</v>
      </c>
      <c r="I6" s="18" t="s">
        <v>92</v>
      </c>
      <c r="J6" s="18" t="s">
        <v>152</v>
      </c>
      <c r="K6" s="18" t="s">
        <v>137</v>
      </c>
      <c r="L6" s="18" t="s">
        <v>153</v>
      </c>
      <c r="M6" s="18" t="s">
        <v>139</v>
      </c>
    </row>
    <row r="7" spans="1:13" x14ac:dyDescent="0.3">
      <c r="A7" s="18" t="s">
        <v>154</v>
      </c>
      <c r="B7" s="18" t="s">
        <v>218</v>
      </c>
      <c r="C7" s="18" t="s">
        <v>96</v>
      </c>
      <c r="D7" s="20">
        <v>1</v>
      </c>
      <c r="E7" s="20">
        <v>0</v>
      </c>
      <c r="F7" s="20">
        <v>0</v>
      </c>
      <c r="G7" s="20">
        <v>1</v>
      </c>
      <c r="H7" s="20">
        <v>1</v>
      </c>
      <c r="I7" s="18" t="s">
        <v>92</v>
      </c>
      <c r="J7" s="18" t="s">
        <v>155</v>
      </c>
      <c r="K7" s="18" t="s">
        <v>156</v>
      </c>
      <c r="L7" s="18" t="s">
        <v>157</v>
      </c>
      <c r="M7" s="18" t="s">
        <v>139</v>
      </c>
    </row>
    <row r="8" spans="1:13" x14ac:dyDescent="0.3">
      <c r="A8" s="18" t="s">
        <v>158</v>
      </c>
      <c r="B8" s="18" t="s">
        <v>219</v>
      </c>
      <c r="C8" s="18" t="s">
        <v>96</v>
      </c>
      <c r="D8" s="20">
        <v>1</v>
      </c>
      <c r="E8" s="20">
        <v>0</v>
      </c>
      <c r="F8" s="20">
        <v>0</v>
      </c>
      <c r="G8" s="20">
        <v>1</v>
      </c>
      <c r="H8" s="20">
        <v>1</v>
      </c>
      <c r="I8" s="18" t="s">
        <v>92</v>
      </c>
      <c r="J8" s="18" t="s">
        <v>159</v>
      </c>
      <c r="K8" s="18" t="s">
        <v>137</v>
      </c>
      <c r="L8" s="18" t="s">
        <v>160</v>
      </c>
      <c r="M8" s="18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3B4E-D337-4575-9967-694611BD03FE}">
  <dimension ref="A1:K6"/>
  <sheetViews>
    <sheetView workbookViewId="0">
      <selection activeCell="C9" sqref="C9"/>
    </sheetView>
  </sheetViews>
  <sheetFormatPr defaultRowHeight="14.4" x14ac:dyDescent="0.3"/>
  <cols>
    <col min="1" max="1" width="14.44140625" customWidth="1"/>
    <col min="2" max="2" width="11.33203125" customWidth="1"/>
    <col min="3" max="3" width="26.21875" customWidth="1"/>
    <col min="6" max="6" width="22.33203125" customWidth="1"/>
    <col min="7" max="7" width="19.6640625" style="12" customWidth="1"/>
    <col min="8" max="8" width="15.5546875" customWidth="1"/>
    <col min="9" max="9" width="14.77734375" customWidth="1"/>
  </cols>
  <sheetData>
    <row r="1" spans="1:11" x14ac:dyDescent="0.3">
      <c r="A1" s="10" t="s">
        <v>97</v>
      </c>
      <c r="B1" s="10" t="s">
        <v>84</v>
      </c>
      <c r="C1" s="10" t="s">
        <v>86</v>
      </c>
      <c r="D1" s="10" t="s">
        <v>98</v>
      </c>
      <c r="E1" s="10" t="s">
        <v>99</v>
      </c>
      <c r="F1" s="10" t="s">
        <v>100</v>
      </c>
      <c r="G1" s="5" t="s">
        <v>101</v>
      </c>
      <c r="H1" s="10" t="s">
        <v>102</v>
      </c>
      <c r="I1" s="10" t="s">
        <v>103</v>
      </c>
      <c r="J1" s="10" t="s">
        <v>104</v>
      </c>
      <c r="K1" s="10" t="s">
        <v>105</v>
      </c>
    </row>
    <row r="2" spans="1:11" x14ac:dyDescent="0.3">
      <c r="A2" s="9" t="s">
        <v>106</v>
      </c>
      <c r="B2" s="9" t="s">
        <v>92</v>
      </c>
      <c r="C2" s="26" t="s">
        <v>224</v>
      </c>
      <c r="D2" s="11">
        <v>1</v>
      </c>
      <c r="E2" s="9" t="s">
        <v>107</v>
      </c>
      <c r="F2" s="9" t="s">
        <v>212</v>
      </c>
      <c r="G2" s="12">
        <v>38126</v>
      </c>
      <c r="H2" s="12">
        <v>73050</v>
      </c>
      <c r="I2" s="12">
        <v>38126</v>
      </c>
      <c r="J2" s="9">
        <v>11494.27</v>
      </c>
      <c r="K2" s="11">
        <v>1</v>
      </c>
    </row>
    <row r="3" spans="1:11" x14ac:dyDescent="0.3">
      <c r="A3" s="9" t="s">
        <v>108</v>
      </c>
      <c r="B3" s="9" t="s">
        <v>92</v>
      </c>
      <c r="C3" s="26" t="s">
        <v>224</v>
      </c>
      <c r="D3" s="11">
        <v>1</v>
      </c>
      <c r="E3" s="9" t="s">
        <v>107</v>
      </c>
      <c r="F3" s="9" t="s">
        <v>213</v>
      </c>
      <c r="G3" s="12">
        <v>38133</v>
      </c>
      <c r="H3" s="12">
        <v>73050</v>
      </c>
      <c r="I3" s="12">
        <v>38516</v>
      </c>
      <c r="J3" s="9">
        <v>6273</v>
      </c>
      <c r="K3" s="11">
        <v>1</v>
      </c>
    </row>
    <row r="4" spans="1:11" x14ac:dyDescent="0.3">
      <c r="A4" s="9" t="s">
        <v>109</v>
      </c>
      <c r="B4" s="9" t="s">
        <v>92</v>
      </c>
      <c r="C4" s="26" t="s">
        <v>224</v>
      </c>
      <c r="D4" s="11">
        <v>0</v>
      </c>
      <c r="E4" s="9" t="s">
        <v>107</v>
      </c>
      <c r="F4" s="9" t="s">
        <v>110</v>
      </c>
      <c r="G4" s="12">
        <v>44562</v>
      </c>
      <c r="H4" s="12">
        <v>44926</v>
      </c>
      <c r="I4" s="12">
        <v>44728</v>
      </c>
      <c r="J4" s="9"/>
      <c r="K4" s="11">
        <v>0</v>
      </c>
    </row>
    <row r="5" spans="1:11" x14ac:dyDescent="0.3">
      <c r="A5" s="9" t="s">
        <v>111</v>
      </c>
      <c r="B5" s="9" t="s">
        <v>92</v>
      </c>
      <c r="C5" s="26" t="s">
        <v>224</v>
      </c>
      <c r="D5" s="11">
        <v>1</v>
      </c>
      <c r="E5" s="9" t="s">
        <v>107</v>
      </c>
      <c r="F5" s="9" t="s">
        <v>214</v>
      </c>
      <c r="G5" s="12">
        <v>45846</v>
      </c>
      <c r="H5" s="12">
        <v>73050</v>
      </c>
      <c r="I5" s="12">
        <v>45846</v>
      </c>
      <c r="J5" s="9">
        <v>1530</v>
      </c>
      <c r="K5" s="11">
        <v>0</v>
      </c>
    </row>
    <row r="6" spans="1:11" x14ac:dyDescent="0.3">
      <c r="A6" s="9" t="s">
        <v>112</v>
      </c>
      <c r="B6" s="9" t="s">
        <v>92</v>
      </c>
      <c r="C6" s="26" t="s">
        <v>224</v>
      </c>
      <c r="D6" s="11">
        <v>1</v>
      </c>
      <c r="E6" s="9" t="s">
        <v>107</v>
      </c>
      <c r="F6" s="9" t="s">
        <v>215</v>
      </c>
      <c r="G6" s="12">
        <v>45846</v>
      </c>
      <c r="H6" s="12">
        <v>73050</v>
      </c>
      <c r="I6" s="12">
        <v>45846</v>
      </c>
      <c r="J6" s="9">
        <v>670</v>
      </c>
      <c r="K6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2B85-A483-4648-834A-3492C4ABD6C5}">
  <dimension ref="A1:H14"/>
  <sheetViews>
    <sheetView workbookViewId="0">
      <selection activeCell="E2" sqref="E2"/>
    </sheetView>
  </sheetViews>
  <sheetFormatPr defaultRowHeight="14.4" x14ac:dyDescent="0.3"/>
  <cols>
    <col min="1" max="1" width="15.109375" customWidth="1"/>
    <col min="2" max="2" width="15.109375" style="26" customWidth="1"/>
    <col min="3" max="3" width="14" style="15" customWidth="1"/>
    <col min="4" max="4" width="15.44140625" customWidth="1"/>
    <col min="5" max="5" width="42.44140625" customWidth="1"/>
    <col min="7" max="7" width="11.6640625" customWidth="1"/>
    <col min="8" max="8" width="13.5546875" customWidth="1"/>
  </cols>
  <sheetData>
    <row r="1" spans="1:8" x14ac:dyDescent="0.3">
      <c r="A1" s="14" t="s">
        <v>113</v>
      </c>
      <c r="B1" s="27" t="s">
        <v>198</v>
      </c>
      <c r="C1" s="5" t="s">
        <v>114</v>
      </c>
      <c r="D1" s="14" t="s">
        <v>115</v>
      </c>
      <c r="E1" s="14" t="s">
        <v>116</v>
      </c>
      <c r="F1" s="14" t="s">
        <v>184</v>
      </c>
      <c r="G1" s="14" t="s">
        <v>117</v>
      </c>
      <c r="H1" s="14" t="s">
        <v>118</v>
      </c>
    </row>
    <row r="2" spans="1:8" x14ac:dyDescent="0.3">
      <c r="A2" s="13" t="s">
        <v>106</v>
      </c>
      <c r="B2" s="26" t="s">
        <v>199</v>
      </c>
      <c r="C2" s="15">
        <v>43977</v>
      </c>
      <c r="D2" s="15">
        <v>44516</v>
      </c>
      <c r="E2" s="13" t="s">
        <v>119</v>
      </c>
      <c r="F2" s="16">
        <v>117.7</v>
      </c>
      <c r="G2" s="17">
        <v>22</v>
      </c>
      <c r="H2" s="17">
        <f>F2*G2</f>
        <v>2589.4</v>
      </c>
    </row>
    <row r="3" spans="1:8" x14ac:dyDescent="0.3">
      <c r="A3" s="13" t="s">
        <v>106</v>
      </c>
      <c r="B3" s="26" t="s">
        <v>200</v>
      </c>
      <c r="C3" s="15">
        <v>44342</v>
      </c>
      <c r="D3" s="15">
        <v>44706</v>
      </c>
      <c r="E3" s="13" t="s">
        <v>119</v>
      </c>
      <c r="F3" s="16">
        <v>83.460000000000008</v>
      </c>
      <c r="G3" s="17">
        <v>22</v>
      </c>
      <c r="H3" s="17">
        <f t="shared" ref="H3:H14" si="0">F3*G3</f>
        <v>1836.1200000000001</v>
      </c>
    </row>
    <row r="4" spans="1:8" x14ac:dyDescent="0.3">
      <c r="A4" s="13" t="s">
        <v>106</v>
      </c>
      <c r="B4" s="26" t="s">
        <v>202</v>
      </c>
      <c r="C4" s="15">
        <v>44707</v>
      </c>
      <c r="D4" s="15">
        <v>45071</v>
      </c>
      <c r="E4" s="13" t="s">
        <v>119</v>
      </c>
      <c r="F4" s="16">
        <v>78.650000000000006</v>
      </c>
      <c r="G4" s="17">
        <v>22</v>
      </c>
      <c r="H4" s="17">
        <f t="shared" si="0"/>
        <v>1730.3000000000002</v>
      </c>
    </row>
    <row r="5" spans="1:8" x14ac:dyDescent="0.3">
      <c r="A5" s="13" t="s">
        <v>106</v>
      </c>
      <c r="B5" s="26" t="s">
        <v>203</v>
      </c>
      <c r="C5" s="15">
        <v>45072</v>
      </c>
      <c r="D5" s="15">
        <v>45437</v>
      </c>
      <c r="E5" s="13" t="s">
        <v>119</v>
      </c>
      <c r="F5" s="16">
        <v>77.2</v>
      </c>
      <c r="G5" s="17">
        <v>22</v>
      </c>
      <c r="H5" s="17">
        <f t="shared" si="0"/>
        <v>1698.4</v>
      </c>
    </row>
    <row r="6" spans="1:8" x14ac:dyDescent="0.3">
      <c r="A6" s="13" t="s">
        <v>106</v>
      </c>
      <c r="B6" s="26" t="s">
        <v>204</v>
      </c>
      <c r="C6" s="15">
        <v>45438</v>
      </c>
      <c r="D6" s="15">
        <v>45802</v>
      </c>
      <c r="E6" s="13" t="s">
        <v>119</v>
      </c>
      <c r="F6" s="16">
        <v>53</v>
      </c>
      <c r="G6" s="17">
        <v>28</v>
      </c>
      <c r="H6" s="17">
        <f t="shared" si="0"/>
        <v>1484</v>
      </c>
    </row>
    <row r="7" spans="1:8" x14ac:dyDescent="0.3">
      <c r="A7" s="13" t="s">
        <v>108</v>
      </c>
      <c r="B7" s="26" t="s">
        <v>205</v>
      </c>
      <c r="C7" s="15">
        <v>43977</v>
      </c>
      <c r="D7" s="15">
        <v>44341</v>
      </c>
      <c r="E7" s="13" t="s">
        <v>120</v>
      </c>
      <c r="F7" s="16">
        <v>74.650000000000006</v>
      </c>
      <c r="G7" s="17">
        <v>14</v>
      </c>
      <c r="H7" s="17">
        <f t="shared" si="0"/>
        <v>1045.1000000000001</v>
      </c>
    </row>
    <row r="8" spans="1:8" x14ac:dyDescent="0.3">
      <c r="A8" s="13" t="s">
        <v>108</v>
      </c>
      <c r="B8" s="26" t="s">
        <v>201</v>
      </c>
      <c r="C8" s="15">
        <v>44342</v>
      </c>
      <c r="D8" s="15">
        <v>44706</v>
      </c>
      <c r="E8" s="13" t="s">
        <v>120</v>
      </c>
      <c r="F8" s="16">
        <v>81.780000000000015</v>
      </c>
      <c r="G8" s="17">
        <v>14</v>
      </c>
      <c r="H8" s="17">
        <f t="shared" si="0"/>
        <v>1144.9200000000003</v>
      </c>
    </row>
    <row r="9" spans="1:8" x14ac:dyDescent="0.3">
      <c r="A9" s="13" t="s">
        <v>108</v>
      </c>
      <c r="B9" s="26" t="s">
        <v>206</v>
      </c>
      <c r="C9" s="15">
        <v>44707</v>
      </c>
      <c r="D9" s="15">
        <v>45071</v>
      </c>
      <c r="E9" s="13" t="s">
        <v>120</v>
      </c>
      <c r="F9" s="16">
        <v>78.650000000000006</v>
      </c>
      <c r="G9" s="17">
        <v>14</v>
      </c>
      <c r="H9" s="17">
        <f t="shared" si="0"/>
        <v>1101.1000000000001</v>
      </c>
    </row>
    <row r="10" spans="1:8" x14ac:dyDescent="0.3">
      <c r="A10" s="13" t="s">
        <v>108</v>
      </c>
      <c r="B10" s="26" t="s">
        <v>207</v>
      </c>
      <c r="C10" s="15">
        <v>45072</v>
      </c>
      <c r="D10" s="15">
        <v>45437</v>
      </c>
      <c r="E10" s="13" t="s">
        <v>120</v>
      </c>
      <c r="F10" s="16">
        <v>77.12</v>
      </c>
      <c r="G10" s="17">
        <v>14</v>
      </c>
      <c r="H10" s="17">
        <f t="shared" si="0"/>
        <v>1079.68</v>
      </c>
    </row>
    <row r="11" spans="1:8" x14ac:dyDescent="0.3">
      <c r="A11" s="13" t="s">
        <v>108</v>
      </c>
      <c r="B11" s="26" t="s">
        <v>208</v>
      </c>
      <c r="C11" s="15">
        <v>45438</v>
      </c>
      <c r="D11" s="15">
        <v>45802</v>
      </c>
      <c r="E11" s="13" t="s">
        <v>120</v>
      </c>
      <c r="F11" s="16">
        <v>53</v>
      </c>
      <c r="G11" s="17">
        <v>14</v>
      </c>
      <c r="H11" s="17">
        <f t="shared" si="0"/>
        <v>742</v>
      </c>
    </row>
    <row r="12" spans="1:8" x14ac:dyDescent="0.3">
      <c r="A12" s="13" t="s">
        <v>108</v>
      </c>
      <c r="B12" s="26" t="s">
        <v>209</v>
      </c>
      <c r="C12" s="15">
        <v>45803</v>
      </c>
      <c r="D12" s="15">
        <v>46167</v>
      </c>
      <c r="E12" s="13" t="s">
        <v>120</v>
      </c>
      <c r="F12" s="16">
        <v>53</v>
      </c>
      <c r="G12" s="17">
        <v>15</v>
      </c>
      <c r="H12" s="17">
        <f t="shared" si="0"/>
        <v>795</v>
      </c>
    </row>
    <row r="13" spans="1:8" x14ac:dyDescent="0.3">
      <c r="A13" s="13" t="s">
        <v>111</v>
      </c>
      <c r="B13" s="26" t="s">
        <v>210</v>
      </c>
      <c r="C13" s="15">
        <v>45846</v>
      </c>
      <c r="D13" s="15">
        <v>73050</v>
      </c>
      <c r="E13" s="13" t="s">
        <v>121</v>
      </c>
      <c r="F13" s="16">
        <v>1</v>
      </c>
      <c r="G13" s="17">
        <v>1200</v>
      </c>
      <c r="H13" s="17">
        <f t="shared" si="0"/>
        <v>1200</v>
      </c>
    </row>
    <row r="14" spans="1:8" x14ac:dyDescent="0.3">
      <c r="A14" s="13" t="s">
        <v>112</v>
      </c>
      <c r="B14" s="26" t="s">
        <v>211</v>
      </c>
      <c r="C14" s="15">
        <v>45846</v>
      </c>
      <c r="D14" s="15">
        <v>73050</v>
      </c>
      <c r="E14" s="13" t="s">
        <v>122</v>
      </c>
      <c r="F14" s="16">
        <v>1</v>
      </c>
      <c r="G14" s="17">
        <v>600</v>
      </c>
      <c r="H14" s="17">
        <f t="shared" si="0"/>
        <v>600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EF1E-6885-4A5A-82D7-E8285BEE2059}">
  <dimension ref="A1:M65"/>
  <sheetViews>
    <sheetView workbookViewId="0">
      <selection activeCell="D1" sqref="D1:D1048576"/>
    </sheetView>
  </sheetViews>
  <sheetFormatPr defaultRowHeight="14.4" x14ac:dyDescent="0.3"/>
  <cols>
    <col min="1" max="1" width="15.88671875" customWidth="1"/>
    <col min="2" max="2" width="8" customWidth="1"/>
    <col min="3" max="3" width="12.33203125" customWidth="1"/>
    <col min="4" max="4" width="13.88671875" customWidth="1"/>
    <col min="5" max="5" width="42.88671875" customWidth="1"/>
    <col min="6" max="6" width="19.77734375" customWidth="1"/>
    <col min="7" max="7" width="12.109375" style="24" customWidth="1"/>
    <col min="8" max="8" width="14.6640625" customWidth="1"/>
    <col min="9" max="9" width="12.5546875" customWidth="1"/>
    <col min="12" max="12" width="18.6640625" customWidth="1"/>
    <col min="13" max="13" width="38.33203125" customWidth="1"/>
  </cols>
  <sheetData>
    <row r="1" spans="1:13" x14ac:dyDescent="0.3">
      <c r="A1" s="22" t="s">
        <v>113</v>
      </c>
      <c r="B1" s="22" t="s">
        <v>162</v>
      </c>
      <c r="C1" s="22" t="s">
        <v>198</v>
      </c>
      <c r="D1" s="22" t="s">
        <v>123</v>
      </c>
      <c r="E1" s="22" t="s">
        <v>124</v>
      </c>
      <c r="F1" s="22" t="s">
        <v>116</v>
      </c>
      <c r="G1" s="5" t="s">
        <v>163</v>
      </c>
      <c r="H1" s="22" t="s">
        <v>164</v>
      </c>
      <c r="I1" s="22" t="s">
        <v>165</v>
      </c>
      <c r="J1" s="22" t="s">
        <v>166</v>
      </c>
      <c r="K1" s="22" t="s">
        <v>3</v>
      </c>
      <c r="L1" s="22" t="s">
        <v>4</v>
      </c>
      <c r="M1" s="22" t="s">
        <v>167</v>
      </c>
    </row>
    <row r="2" spans="1:13" x14ac:dyDescent="0.3">
      <c r="A2" s="21" t="s">
        <v>106</v>
      </c>
      <c r="B2" s="23">
        <v>0</v>
      </c>
      <c r="C2" s="26" t="s">
        <v>199</v>
      </c>
      <c r="D2" s="21" t="s">
        <v>135</v>
      </c>
      <c r="E2" s="21" t="str">
        <f>VLOOKUP(D2,Installation!$A$2:$B$8,2,FALSE)</f>
        <v>ΛΕΩΦ. ΣΥΓΓΡΟΥ 320 - ΠΡΟΗΓΟΥΜΕΝΗ ΔΙΕΥΘΥΝΣΗ test</v>
      </c>
      <c r="F2" s="21" t="s">
        <v>119</v>
      </c>
      <c r="G2" s="24">
        <v>43977</v>
      </c>
      <c r="H2" s="24">
        <v>44516</v>
      </c>
      <c r="I2" s="25">
        <v>112.7</v>
      </c>
      <c r="J2" s="21">
        <v>112.7</v>
      </c>
      <c r="K2" s="21" t="s">
        <v>22</v>
      </c>
      <c r="L2" s="21" t="str">
        <f>VLOOKUP(K2,Resources!$A$2:$B$14,2,FALSE)</f>
        <v>ΚΩΣΤΑΣ ΚΩΣΤΑΚΗΣ</v>
      </c>
      <c r="M2" s="21" t="s">
        <v>168</v>
      </c>
    </row>
    <row r="3" spans="1:13" x14ac:dyDescent="0.3">
      <c r="A3" s="21" t="s">
        <v>106</v>
      </c>
      <c r="B3" s="23">
        <v>0</v>
      </c>
      <c r="C3" s="26" t="s">
        <v>199</v>
      </c>
      <c r="D3" s="21" t="s">
        <v>140</v>
      </c>
      <c r="E3" s="26" t="str">
        <f>VLOOKUP(D3,Installation!$A$2:$B$8,2,FALSE)</f>
        <v>ΜΙΧΑΛΑΚΟΠΟΥΛΟΥ 98 -  (ΕΝΤΟΣ ΑΧΑ-ΚΥΡΙΑΚΟΠΟΥΛΟΣ Π.)</v>
      </c>
      <c r="F3" s="21" t="s">
        <v>119</v>
      </c>
      <c r="G3" s="24">
        <v>43977</v>
      </c>
      <c r="H3" s="24">
        <v>44341</v>
      </c>
      <c r="I3" s="25">
        <v>1</v>
      </c>
      <c r="J3" s="21">
        <v>0.92</v>
      </c>
      <c r="K3" s="21" t="s">
        <v>41</v>
      </c>
      <c r="L3" s="26" t="str">
        <f>VLOOKUP(K3,Resources!$A$2:$B$14,2,FALSE)</f>
        <v xml:space="preserve"> ΧΑΡΟΥΛΑ ΧΑΡΑ</v>
      </c>
      <c r="M3" s="21" t="s">
        <v>168</v>
      </c>
    </row>
    <row r="4" spans="1:13" x14ac:dyDescent="0.3">
      <c r="A4" s="21" t="s">
        <v>106</v>
      </c>
      <c r="B4" s="23">
        <v>0</v>
      </c>
      <c r="C4" s="26" t="s">
        <v>199</v>
      </c>
      <c r="D4" s="21" t="s">
        <v>144</v>
      </c>
      <c r="E4" s="26" t="str">
        <f>VLOOKUP(D4,Installation!$A$2:$B$8,2,FALSE)</f>
        <v>ΗΛΙΑ ΗΛΙΟΥ 36-37 -  (ΕΝΤΟΣ -ΣΩΚΟΣ Κ.)</v>
      </c>
      <c r="F4" s="21" t="s">
        <v>119</v>
      </c>
      <c r="G4" s="24">
        <v>43977</v>
      </c>
      <c r="H4" s="24">
        <v>44341</v>
      </c>
      <c r="I4" s="25">
        <v>1</v>
      </c>
      <c r="J4" s="21">
        <v>0.92</v>
      </c>
      <c r="K4" s="21" t="s">
        <v>12</v>
      </c>
      <c r="L4" s="26" t="str">
        <f>VLOOKUP(K4,Resources!$A$2:$B$14,2,FALSE)</f>
        <v>ΓΙΑΝΝΗΣ ΓΥΦΤΑΚΗΣ</v>
      </c>
      <c r="M4" s="21" t="s">
        <v>168</v>
      </c>
    </row>
    <row r="5" spans="1:13" x14ac:dyDescent="0.3">
      <c r="A5" s="21" t="s">
        <v>106</v>
      </c>
      <c r="B5" s="23">
        <v>0</v>
      </c>
      <c r="C5" s="26" t="s">
        <v>199</v>
      </c>
      <c r="D5" s="21" t="s">
        <v>147</v>
      </c>
      <c r="E5" s="26" t="str">
        <f>VLOOKUP(D5,Installation!$A$2:$B$8,2,FALSE)</f>
        <v>ΠΕΙΡΑΙΩΣ 247-249 -  (ΕΝΤΟΣ ΚΑΤΣΟΥΝΗΣ Α.)</v>
      </c>
      <c r="F5" s="21" t="s">
        <v>119</v>
      </c>
      <c r="G5" s="24">
        <v>43977</v>
      </c>
      <c r="H5" s="24">
        <v>44341</v>
      </c>
      <c r="I5" s="25">
        <v>1</v>
      </c>
      <c r="J5" s="21">
        <v>0.92</v>
      </c>
      <c r="K5" s="21" t="s">
        <v>12</v>
      </c>
      <c r="L5" s="26" t="str">
        <f>VLOOKUP(K5,Resources!$A$2:$B$14,2,FALSE)</f>
        <v>ΓΙΑΝΝΗΣ ΓΥΦΤΑΚΗΣ</v>
      </c>
      <c r="M5" s="21" t="s">
        <v>168</v>
      </c>
    </row>
    <row r="6" spans="1:13" x14ac:dyDescent="0.3">
      <c r="A6" s="21" t="s">
        <v>106</v>
      </c>
      <c r="B6" s="23">
        <v>0</v>
      </c>
      <c r="C6" s="26" t="s">
        <v>199</v>
      </c>
      <c r="D6" s="21" t="s">
        <v>151</v>
      </c>
      <c r="E6" s="26" t="str">
        <f>VLOOKUP(D6,Installation!$A$2:$B$8,2,FALSE)</f>
        <v>ΣΟΦΟΚΛΕΟΥΣ 11 -  (ΕΝΤΟΣ ΤΡΑΠΕΖΑΣ  BANK-ΚΟ</v>
      </c>
      <c r="F6" s="21" t="s">
        <v>119</v>
      </c>
      <c r="G6" s="24">
        <v>43977</v>
      </c>
      <c r="H6" s="24">
        <v>44341</v>
      </c>
      <c r="I6" s="25">
        <v>1</v>
      </c>
      <c r="J6" s="21">
        <v>0.92</v>
      </c>
      <c r="K6" s="21" t="s">
        <v>58</v>
      </c>
      <c r="L6" s="26" t="str">
        <f>VLOOKUP(K6,Resources!$A$2:$B$14,2,FALSE)</f>
        <v>ΛΑΛΟΣ ΕΥΑΓΓΕΛΟΣ</v>
      </c>
      <c r="M6" s="21" t="s">
        <v>168</v>
      </c>
    </row>
    <row r="7" spans="1:13" x14ac:dyDescent="0.3">
      <c r="A7" s="21" t="s">
        <v>106</v>
      </c>
      <c r="B7" s="23">
        <v>0</v>
      </c>
      <c r="C7" s="26" t="s">
        <v>199</v>
      </c>
      <c r="D7" s="21" t="s">
        <v>154</v>
      </c>
      <c r="E7" s="26" t="str">
        <f>VLOOKUP(D7,Installation!$A$2:$B$8,2,FALSE)</f>
        <v>ΓΑΡΓΗΤΟΥ 86 - &amp; ΠΟΡΟΥ (ΕΝΤΟΣ  ΤΡΑΠΕΖΑ</v>
      </c>
      <c r="F7" s="21" t="s">
        <v>119</v>
      </c>
      <c r="G7" s="24">
        <v>43977</v>
      </c>
      <c r="H7" s="24">
        <v>44341</v>
      </c>
      <c r="I7" s="25">
        <v>1</v>
      </c>
      <c r="J7" s="21">
        <v>0.92</v>
      </c>
      <c r="K7" s="21" t="s">
        <v>70</v>
      </c>
      <c r="L7" s="26" t="str">
        <f>VLOOKUP(K7,Resources!$A$2:$B$14,2,FALSE)</f>
        <v>ΔΑΝΕΖΗΣ ΝΙΚΟΛΑΣ</v>
      </c>
      <c r="M7" s="21" t="s">
        <v>168</v>
      </c>
    </row>
    <row r="8" spans="1:13" x14ac:dyDescent="0.3">
      <c r="A8" s="21" t="s">
        <v>106</v>
      </c>
      <c r="B8" s="23">
        <v>0</v>
      </c>
      <c r="C8" s="26" t="s">
        <v>200</v>
      </c>
      <c r="D8" s="21" t="s">
        <v>135</v>
      </c>
      <c r="E8" s="26" t="str">
        <f>VLOOKUP(D8,Installation!$A$2:$B$8,2,FALSE)</f>
        <v>ΛΕΩΦ. ΣΥΓΓΡΟΥ 320 - ΠΡΟΗΓΟΥΜΕΝΗ ΔΙΕΥΘΥΝΣΗ test</v>
      </c>
      <c r="F8" s="21" t="s">
        <v>119</v>
      </c>
      <c r="G8" s="24">
        <v>44342</v>
      </c>
      <c r="H8" s="24">
        <v>44706</v>
      </c>
      <c r="I8" s="25">
        <v>42</v>
      </c>
      <c r="J8" s="21">
        <v>42</v>
      </c>
      <c r="K8" s="21" t="s">
        <v>22</v>
      </c>
      <c r="L8" s="26" t="str">
        <f>VLOOKUP(K8,Resources!$A$2:$B$14,2,FALSE)</f>
        <v>ΚΩΣΤΑΣ ΚΩΣΤΑΚΗΣ</v>
      </c>
      <c r="M8" s="21" t="s">
        <v>168</v>
      </c>
    </row>
    <row r="9" spans="1:13" x14ac:dyDescent="0.3">
      <c r="A9" s="21" t="s">
        <v>106</v>
      </c>
      <c r="B9" s="23">
        <v>0</v>
      </c>
      <c r="C9" s="26" t="s">
        <v>200</v>
      </c>
      <c r="D9" s="21" t="s">
        <v>135</v>
      </c>
      <c r="E9" s="26" t="str">
        <f>VLOOKUP(D9,Installation!$A$2:$B$8,2,FALSE)</f>
        <v>ΛΕΩΦ. ΣΥΓΓΡΟΥ 320 - ΠΡΟΗΓΟΥΜΕΝΗ ΔΙΕΥΘΥΝΣΗ test</v>
      </c>
      <c r="F9" s="21" t="s">
        <v>119</v>
      </c>
      <c r="G9" s="24">
        <v>44517</v>
      </c>
      <c r="H9" s="24">
        <v>44706</v>
      </c>
      <c r="I9" s="25">
        <v>36.06</v>
      </c>
      <c r="J9" s="21">
        <v>36.07</v>
      </c>
      <c r="K9" s="21" t="s">
        <v>27</v>
      </c>
      <c r="L9" s="26" t="str">
        <f>VLOOKUP(K9,Resources!$A$2:$B$14,2,FALSE)</f>
        <v>ΜΕΝΕΛΑΟΣ ΑΡΧΗΓΟΣ</v>
      </c>
      <c r="M9" s="21" t="s">
        <v>168</v>
      </c>
    </row>
    <row r="10" spans="1:13" x14ac:dyDescent="0.3">
      <c r="A10" s="21" t="s">
        <v>106</v>
      </c>
      <c r="B10" s="23">
        <v>0</v>
      </c>
      <c r="C10" s="26" t="s">
        <v>200</v>
      </c>
      <c r="D10" s="21" t="s">
        <v>140</v>
      </c>
      <c r="E10" s="26" t="str">
        <f>VLOOKUP(D10,Installation!$A$2:$B$8,2,FALSE)</f>
        <v>ΜΙΧΑΛΑΚΟΠΟΥΛΟΥ 98 -  (ΕΝΤΟΣ ΑΧΑ-ΚΥΡΙΑΚΟΠΟΥΛΟΣ Π.)</v>
      </c>
      <c r="F10" s="21" t="s">
        <v>119</v>
      </c>
      <c r="G10" s="24">
        <v>44342</v>
      </c>
      <c r="H10" s="24">
        <v>44706</v>
      </c>
      <c r="I10" s="25">
        <v>1.08</v>
      </c>
      <c r="J10" s="21">
        <v>1.08</v>
      </c>
      <c r="K10" s="21" t="s">
        <v>41</v>
      </c>
      <c r="L10" s="26" t="str">
        <f>VLOOKUP(K10,Resources!$A$2:$B$14,2,FALSE)</f>
        <v xml:space="preserve"> ΧΑΡΟΥΛΑ ΧΑΡΑ</v>
      </c>
      <c r="M10" s="21" t="s">
        <v>168</v>
      </c>
    </row>
    <row r="11" spans="1:13" x14ac:dyDescent="0.3">
      <c r="A11" s="21" t="s">
        <v>106</v>
      </c>
      <c r="B11" s="23">
        <v>0</v>
      </c>
      <c r="C11" s="26" t="s">
        <v>200</v>
      </c>
      <c r="D11" s="21" t="s">
        <v>144</v>
      </c>
      <c r="E11" s="26" t="str">
        <f>VLOOKUP(D11,Installation!$A$2:$B$8,2,FALSE)</f>
        <v>ΗΛΙΑ ΗΛΙΟΥ 36-37 -  (ΕΝΤΟΣ -ΣΩΚΟΣ Κ.)</v>
      </c>
      <c r="F11" s="21" t="s">
        <v>119</v>
      </c>
      <c r="G11" s="24">
        <v>44342</v>
      </c>
      <c r="H11" s="24">
        <v>44706</v>
      </c>
      <c r="I11" s="25">
        <v>1.08</v>
      </c>
      <c r="J11" s="21">
        <v>1.08</v>
      </c>
      <c r="K11" s="21" t="s">
        <v>12</v>
      </c>
      <c r="L11" s="26" t="str">
        <f>VLOOKUP(K11,Resources!$A$2:$B$14,2,FALSE)</f>
        <v>ΓΙΑΝΝΗΣ ΓΥΦΤΑΚΗΣ</v>
      </c>
      <c r="M11" s="21" t="s">
        <v>168</v>
      </c>
    </row>
    <row r="12" spans="1:13" x14ac:dyDescent="0.3">
      <c r="A12" s="21" t="s">
        <v>106</v>
      </c>
      <c r="B12" s="23">
        <v>0</v>
      </c>
      <c r="C12" s="26" t="s">
        <v>200</v>
      </c>
      <c r="D12" s="21" t="s">
        <v>147</v>
      </c>
      <c r="E12" s="26" t="str">
        <f>VLOOKUP(D12,Installation!$A$2:$B$8,2,FALSE)</f>
        <v>ΠΕΙΡΑΙΩΣ 247-249 -  (ΕΝΤΟΣ ΚΑΤΣΟΥΝΗΣ Α.)</v>
      </c>
      <c r="F12" s="21" t="s">
        <v>119</v>
      </c>
      <c r="G12" s="24">
        <v>44342</v>
      </c>
      <c r="H12" s="24">
        <v>44706</v>
      </c>
      <c r="I12" s="25">
        <v>1.08</v>
      </c>
      <c r="J12" s="21">
        <v>0</v>
      </c>
      <c r="K12" s="21" t="s">
        <v>12</v>
      </c>
      <c r="L12" s="26" t="str">
        <f>VLOOKUP(K12,Resources!$A$2:$B$14,2,FALSE)</f>
        <v>ΓΙΑΝΝΗΣ ΓΥΦΤΑΚΗΣ</v>
      </c>
      <c r="M12" s="21" t="s">
        <v>168</v>
      </c>
    </row>
    <row r="13" spans="1:13" x14ac:dyDescent="0.3">
      <c r="A13" s="21" t="s">
        <v>106</v>
      </c>
      <c r="B13" s="23">
        <v>0</v>
      </c>
      <c r="C13" s="26" t="s">
        <v>200</v>
      </c>
      <c r="D13" s="21" t="s">
        <v>151</v>
      </c>
      <c r="E13" s="26" t="str">
        <f>VLOOKUP(D13,Installation!$A$2:$B$8,2,FALSE)</f>
        <v>ΣΟΦΟΚΛΕΟΥΣ 11 -  (ΕΝΤΟΣ ΤΡΑΠΕΖΑΣ  BANK-ΚΟ</v>
      </c>
      <c r="F13" s="21" t="s">
        <v>119</v>
      </c>
      <c r="G13" s="24">
        <v>44342</v>
      </c>
      <c r="H13" s="24">
        <v>44706</v>
      </c>
      <c r="I13" s="25">
        <v>1.08</v>
      </c>
      <c r="J13" s="21">
        <v>1.08</v>
      </c>
      <c r="K13" s="21" t="s">
        <v>58</v>
      </c>
      <c r="L13" s="26" t="str">
        <f>VLOOKUP(K13,Resources!$A$2:$B$14,2,FALSE)</f>
        <v>ΛΑΛΟΣ ΕΥΑΓΓΕΛΟΣ</v>
      </c>
      <c r="M13" s="21" t="s">
        <v>168</v>
      </c>
    </row>
    <row r="14" spans="1:13" x14ac:dyDescent="0.3">
      <c r="A14" s="21" t="s">
        <v>106</v>
      </c>
      <c r="B14" s="23">
        <v>0</v>
      </c>
      <c r="C14" s="26" t="s">
        <v>200</v>
      </c>
      <c r="D14" s="21" t="s">
        <v>154</v>
      </c>
      <c r="E14" s="26" t="str">
        <f>VLOOKUP(D14,Installation!$A$2:$B$8,2,FALSE)</f>
        <v>ΓΑΡΓΗΤΟΥ 86 - &amp; ΠΟΡΟΥ (ΕΝΤΟΣ  ΤΡΑΠΕΖΑ</v>
      </c>
      <c r="F14" s="21" t="s">
        <v>119</v>
      </c>
      <c r="G14" s="24">
        <v>44342</v>
      </c>
      <c r="H14" s="24">
        <v>44706</v>
      </c>
      <c r="I14" s="25">
        <v>1.08</v>
      </c>
      <c r="J14" s="21">
        <v>1.08</v>
      </c>
      <c r="K14" s="21" t="s">
        <v>70</v>
      </c>
      <c r="L14" s="26" t="str">
        <f>VLOOKUP(K14,Resources!$A$2:$B$14,2,FALSE)</f>
        <v>ΔΑΝΕΖΗΣ ΝΙΚΟΛΑΣ</v>
      </c>
      <c r="M14" s="21" t="s">
        <v>168</v>
      </c>
    </row>
    <row r="15" spans="1:13" x14ac:dyDescent="0.3">
      <c r="A15" s="21" t="s">
        <v>106</v>
      </c>
      <c r="B15" s="23">
        <v>0</v>
      </c>
      <c r="C15" s="26" t="s">
        <v>202</v>
      </c>
      <c r="D15" s="21" t="s">
        <v>135</v>
      </c>
      <c r="E15" s="26" t="str">
        <f>VLOOKUP(D15,Installation!$A$2:$B$8,2,FALSE)</f>
        <v>ΛΕΩΦ. ΣΥΓΓΡΟΥ 320 - ΠΡΟΗΓΟΥΜΕΝΗ ΔΙΕΥΘΥΝΣΗ test</v>
      </c>
      <c r="F15" s="21" t="s">
        <v>119</v>
      </c>
      <c r="G15" s="24">
        <v>44707</v>
      </c>
      <c r="H15" s="24">
        <v>45071</v>
      </c>
      <c r="I15" s="25">
        <v>70.650000000000006</v>
      </c>
      <c r="J15" s="21">
        <v>42.59</v>
      </c>
      <c r="K15" s="21" t="s">
        <v>27</v>
      </c>
      <c r="L15" s="26" t="str">
        <f>VLOOKUP(K15,Resources!$A$2:$B$14,2,FALSE)</f>
        <v>ΜΕΝΕΛΑΟΣ ΑΡΧΗΓΟΣ</v>
      </c>
      <c r="M15" s="21" t="s">
        <v>168</v>
      </c>
    </row>
    <row r="16" spans="1:13" x14ac:dyDescent="0.3">
      <c r="A16" s="21" t="s">
        <v>106</v>
      </c>
      <c r="B16" s="23">
        <v>0</v>
      </c>
      <c r="C16" s="26" t="s">
        <v>202</v>
      </c>
      <c r="D16" s="21" t="s">
        <v>140</v>
      </c>
      <c r="E16" s="26" t="str">
        <f>VLOOKUP(D16,Installation!$A$2:$B$8,2,FALSE)</f>
        <v>ΜΙΧΑΛΑΚΟΠΟΥΛΟΥ 98 -  (ΕΝΤΟΣ ΑΧΑ-ΚΥΡΙΑΚΟΠΟΥΛΟΣ Π.)</v>
      </c>
      <c r="F16" s="21" t="s">
        <v>119</v>
      </c>
      <c r="G16" s="24">
        <v>44707</v>
      </c>
      <c r="H16" s="24">
        <v>45071</v>
      </c>
      <c r="I16" s="25">
        <v>2</v>
      </c>
      <c r="J16" s="21">
        <v>0</v>
      </c>
      <c r="K16" s="21" t="s">
        <v>41</v>
      </c>
      <c r="L16" s="26" t="str">
        <f>VLOOKUP(K16,Resources!$A$2:$B$14,2,FALSE)</f>
        <v xml:space="preserve"> ΧΑΡΟΥΛΑ ΧΑΡΑ</v>
      </c>
      <c r="M16" s="21" t="s">
        <v>168</v>
      </c>
    </row>
    <row r="17" spans="1:13" x14ac:dyDescent="0.3">
      <c r="A17" s="21" t="s">
        <v>106</v>
      </c>
      <c r="B17" s="23">
        <v>0</v>
      </c>
      <c r="C17" s="26" t="s">
        <v>202</v>
      </c>
      <c r="D17" s="21" t="s">
        <v>144</v>
      </c>
      <c r="E17" s="26" t="str">
        <f>VLOOKUP(D17,Installation!$A$2:$B$8,2,FALSE)</f>
        <v>ΗΛΙΑ ΗΛΙΟΥ 36-37 -  (ΕΝΤΟΣ -ΣΩΚΟΣ Κ.)</v>
      </c>
      <c r="F17" s="21" t="s">
        <v>119</v>
      </c>
      <c r="G17" s="24">
        <v>44707</v>
      </c>
      <c r="H17" s="24">
        <v>45071</v>
      </c>
      <c r="I17" s="25">
        <v>2</v>
      </c>
      <c r="J17" s="21">
        <v>2</v>
      </c>
      <c r="K17" s="21" t="s">
        <v>12</v>
      </c>
      <c r="L17" s="26" t="str">
        <f>VLOOKUP(K17,Resources!$A$2:$B$14,2,FALSE)</f>
        <v>ΓΙΑΝΝΗΣ ΓΥΦΤΑΚΗΣ</v>
      </c>
      <c r="M17" s="21" t="s">
        <v>168</v>
      </c>
    </row>
    <row r="18" spans="1:13" x14ac:dyDescent="0.3">
      <c r="A18" s="21" t="s">
        <v>106</v>
      </c>
      <c r="B18" s="23">
        <v>0</v>
      </c>
      <c r="C18" s="26" t="s">
        <v>202</v>
      </c>
      <c r="D18" s="21" t="s">
        <v>151</v>
      </c>
      <c r="E18" s="26" t="str">
        <f>VLOOKUP(D18,Installation!$A$2:$B$8,2,FALSE)</f>
        <v>ΣΟΦΟΚΛΕΟΥΣ 11 -  (ΕΝΤΟΣ ΤΡΑΠΕΖΑΣ  BANK-ΚΟ</v>
      </c>
      <c r="F18" s="21" t="s">
        <v>119</v>
      </c>
      <c r="G18" s="24">
        <v>44707</v>
      </c>
      <c r="H18" s="24">
        <v>45071</v>
      </c>
      <c r="I18" s="25">
        <v>2</v>
      </c>
      <c r="J18" s="21">
        <v>2</v>
      </c>
      <c r="K18" s="21" t="s">
        <v>58</v>
      </c>
      <c r="L18" s="26" t="str">
        <f>VLOOKUP(K18,Resources!$A$2:$B$14,2,FALSE)</f>
        <v>ΛΑΛΟΣ ΕΥΑΓΓΕΛΟΣ</v>
      </c>
      <c r="M18" s="21" t="s">
        <v>168</v>
      </c>
    </row>
    <row r="19" spans="1:13" x14ac:dyDescent="0.3">
      <c r="A19" s="21" t="s">
        <v>106</v>
      </c>
      <c r="B19" s="23">
        <v>0</v>
      </c>
      <c r="C19" s="26" t="s">
        <v>202</v>
      </c>
      <c r="D19" s="21" t="s">
        <v>154</v>
      </c>
      <c r="E19" s="26" t="str">
        <f>VLOOKUP(D19,Installation!$A$2:$B$8,2,FALSE)</f>
        <v>ΓΑΡΓΗΤΟΥ 86 - &amp; ΠΟΡΟΥ (ΕΝΤΟΣ  ΤΡΑΠΕΖΑ</v>
      </c>
      <c r="F19" s="21" t="s">
        <v>119</v>
      </c>
      <c r="G19" s="24">
        <v>44707</v>
      </c>
      <c r="H19" s="24">
        <v>45071</v>
      </c>
      <c r="I19" s="25">
        <v>2</v>
      </c>
      <c r="J19" s="21">
        <v>2</v>
      </c>
      <c r="K19" s="21" t="s">
        <v>70</v>
      </c>
      <c r="L19" s="26" t="str">
        <f>VLOOKUP(K19,Resources!$A$2:$B$14,2,FALSE)</f>
        <v>ΔΑΝΕΖΗΣ ΝΙΚΟΛΑΣ</v>
      </c>
      <c r="M19" s="21" t="s">
        <v>168</v>
      </c>
    </row>
    <row r="20" spans="1:13" x14ac:dyDescent="0.3">
      <c r="A20" s="21" t="s">
        <v>106</v>
      </c>
      <c r="B20" s="23">
        <v>0</v>
      </c>
      <c r="C20" s="26" t="s">
        <v>203</v>
      </c>
      <c r="D20" s="21" t="s">
        <v>135</v>
      </c>
      <c r="E20" s="26" t="str">
        <f>VLOOKUP(D20,Installation!$A$2:$B$8,2,FALSE)</f>
        <v>ΛΕΩΦ. ΣΥΓΓΡΟΥ 320 - ΠΡΟΗΓΟΥΜΕΝΗ ΔΙΕΥΘΥΝΣΗ test</v>
      </c>
      <c r="F20" s="21" t="s">
        <v>119</v>
      </c>
      <c r="G20" s="24">
        <v>45072</v>
      </c>
      <c r="H20" s="24">
        <v>45437</v>
      </c>
      <c r="I20" s="25">
        <v>71.2</v>
      </c>
      <c r="J20" s="21">
        <v>71.22</v>
      </c>
      <c r="K20" s="21" t="s">
        <v>33</v>
      </c>
      <c r="L20" s="26" t="str">
        <f>VLOOKUP(K20,Resources!$A$2:$B$14,2,FALSE)</f>
        <v>ΒΑΣΙΛΗΣ ΜΕΝΕΛΑΟΥ</v>
      </c>
      <c r="M20" s="21" t="s">
        <v>168</v>
      </c>
    </row>
    <row r="21" spans="1:13" x14ac:dyDescent="0.3">
      <c r="A21" s="21" t="s">
        <v>106</v>
      </c>
      <c r="B21" s="23">
        <v>0</v>
      </c>
      <c r="C21" s="26" t="s">
        <v>203</v>
      </c>
      <c r="D21" s="21" t="s">
        <v>144</v>
      </c>
      <c r="E21" s="26" t="str">
        <f>VLOOKUP(D21,Installation!$A$2:$B$8,2,FALSE)</f>
        <v>ΗΛΙΑ ΗΛΙΟΥ 36-37 -  (ΕΝΤΟΣ -ΣΩΚΟΣ Κ.)</v>
      </c>
      <c r="F21" s="21" t="s">
        <v>119</v>
      </c>
      <c r="G21" s="24">
        <v>45072</v>
      </c>
      <c r="H21" s="24">
        <v>45083</v>
      </c>
      <c r="I21" s="25">
        <v>0</v>
      </c>
      <c r="J21" s="21">
        <v>0</v>
      </c>
      <c r="K21" s="21" t="s">
        <v>12</v>
      </c>
      <c r="L21" s="26" t="str">
        <f>VLOOKUP(K21,Resources!$A$2:$B$14,2,FALSE)</f>
        <v>ΓΙΑΝΝΗΣ ΓΥΦΤΑΚΗΣ</v>
      </c>
      <c r="M21" s="21" t="s">
        <v>168</v>
      </c>
    </row>
    <row r="22" spans="1:13" x14ac:dyDescent="0.3">
      <c r="A22" s="21" t="s">
        <v>106</v>
      </c>
      <c r="B22" s="23">
        <v>0</v>
      </c>
      <c r="C22" s="26" t="s">
        <v>203</v>
      </c>
      <c r="D22" s="21" t="s">
        <v>151</v>
      </c>
      <c r="E22" s="26" t="str">
        <f>VLOOKUP(D22,Installation!$A$2:$B$8,2,FALSE)</f>
        <v>ΣΟΦΟΚΛΕΟΥΣ 11 -  (ΕΝΤΟΣ ΤΡΑΠΕΖΑΣ  BANK-ΚΟ</v>
      </c>
      <c r="F22" s="21" t="s">
        <v>119</v>
      </c>
      <c r="G22" s="24">
        <v>45072</v>
      </c>
      <c r="H22" s="24">
        <v>45437</v>
      </c>
      <c r="I22" s="25">
        <v>2</v>
      </c>
      <c r="J22" s="21">
        <v>2</v>
      </c>
      <c r="K22" s="21" t="s">
        <v>58</v>
      </c>
      <c r="L22" s="26" t="str">
        <f>VLOOKUP(K22,Resources!$A$2:$B$14,2,FALSE)</f>
        <v>ΛΑΛΟΣ ΕΥΑΓΓΕΛΟΣ</v>
      </c>
      <c r="M22" s="21" t="s">
        <v>168</v>
      </c>
    </row>
    <row r="23" spans="1:13" x14ac:dyDescent="0.3">
      <c r="A23" s="21" t="s">
        <v>106</v>
      </c>
      <c r="B23" s="23">
        <v>0</v>
      </c>
      <c r="C23" s="26" t="s">
        <v>203</v>
      </c>
      <c r="D23" s="21" t="s">
        <v>154</v>
      </c>
      <c r="E23" s="26" t="str">
        <f>VLOOKUP(D23,Installation!$A$2:$B$8,2,FALSE)</f>
        <v>ΓΑΡΓΗΤΟΥ 86 - &amp; ΠΟΡΟΥ (ΕΝΤΟΣ  ΤΡΑΠΕΖΑ</v>
      </c>
      <c r="F23" s="21" t="s">
        <v>119</v>
      </c>
      <c r="G23" s="24">
        <v>45072</v>
      </c>
      <c r="H23" s="24">
        <v>45437</v>
      </c>
      <c r="I23" s="25">
        <v>2</v>
      </c>
      <c r="J23" s="21">
        <v>2</v>
      </c>
      <c r="K23" s="21" t="s">
        <v>70</v>
      </c>
      <c r="L23" s="26" t="str">
        <f>VLOOKUP(K23,Resources!$A$2:$B$14,2,FALSE)</f>
        <v>ΔΑΝΕΖΗΣ ΝΙΚΟΛΑΣ</v>
      </c>
      <c r="M23" s="21" t="s">
        <v>168</v>
      </c>
    </row>
    <row r="24" spans="1:13" x14ac:dyDescent="0.3">
      <c r="A24" s="21" t="s">
        <v>106</v>
      </c>
      <c r="B24" s="23">
        <v>0</v>
      </c>
      <c r="C24" s="26" t="s">
        <v>203</v>
      </c>
      <c r="D24" s="21" t="s">
        <v>158</v>
      </c>
      <c r="E24" s="26" t="str">
        <f>VLOOKUP(D24,Installation!$A$2:$B$8,2,FALSE)</f>
        <v>Λ. ΣΥΓΓΡΟΥ &amp; ΛΑΓΟΥΜΙΤΖΗ 40 -  (ΕΝΤΟΣ ΣΩΚΟΣ Κ.)</v>
      </c>
      <c r="F24" s="21" t="s">
        <v>119</v>
      </c>
      <c r="G24" s="24">
        <v>45079</v>
      </c>
      <c r="H24" s="24">
        <v>45437</v>
      </c>
      <c r="I24" s="25">
        <v>2</v>
      </c>
      <c r="J24" s="21">
        <v>2</v>
      </c>
      <c r="K24" s="21" t="s">
        <v>12</v>
      </c>
      <c r="L24" s="26" t="str">
        <f>VLOOKUP(K24,Resources!$A$2:$B$14,2,FALSE)</f>
        <v>ΓΙΑΝΝΗΣ ΓΥΦΤΑΚΗΣ</v>
      </c>
      <c r="M24" s="21" t="s">
        <v>168</v>
      </c>
    </row>
    <row r="25" spans="1:13" x14ac:dyDescent="0.3">
      <c r="A25" s="21" t="s">
        <v>106</v>
      </c>
      <c r="B25" s="23">
        <v>0</v>
      </c>
      <c r="C25" s="26" t="s">
        <v>204</v>
      </c>
      <c r="D25" s="21" t="s">
        <v>135</v>
      </c>
      <c r="E25" s="26" t="str">
        <f>VLOOKUP(D25,Installation!$A$2:$B$8,2,FALSE)</f>
        <v>ΛΕΩΦ. ΣΥΓΓΡΟΥ 320 - ΠΡΟΗΓΟΥΜΕΝΗ ΔΙΕΥΘΥΝΣΗ test</v>
      </c>
      <c r="F25" s="21" t="s">
        <v>119</v>
      </c>
      <c r="G25" s="24">
        <v>45438</v>
      </c>
      <c r="H25" s="24">
        <v>45802</v>
      </c>
      <c r="I25" s="25">
        <v>47</v>
      </c>
      <c r="J25" s="21">
        <v>47</v>
      </c>
      <c r="K25" s="21" t="s">
        <v>33</v>
      </c>
      <c r="L25" s="26" t="str">
        <f>VLOOKUP(K25,Resources!$A$2:$B$14,2,FALSE)</f>
        <v>ΒΑΣΙΛΗΣ ΜΕΝΕΛΑΟΥ</v>
      </c>
      <c r="M25" s="21" t="s">
        <v>168</v>
      </c>
    </row>
    <row r="26" spans="1:13" x14ac:dyDescent="0.3">
      <c r="A26" s="21" t="s">
        <v>106</v>
      </c>
      <c r="B26" s="23">
        <v>0</v>
      </c>
      <c r="C26" s="26" t="s">
        <v>204</v>
      </c>
      <c r="D26" s="21" t="s">
        <v>151</v>
      </c>
      <c r="E26" s="26" t="str">
        <f>VLOOKUP(D26,Installation!$A$2:$B$8,2,FALSE)</f>
        <v>ΣΟΦΟΚΛΕΟΥΣ 11 -  (ΕΝΤΟΣ ΤΡΑΠΕΖΑΣ  BANK-ΚΟ</v>
      </c>
      <c r="F26" s="21" t="s">
        <v>119</v>
      </c>
      <c r="G26" s="24">
        <v>45438</v>
      </c>
      <c r="H26" s="24">
        <v>45802</v>
      </c>
      <c r="I26" s="25">
        <v>2</v>
      </c>
      <c r="J26" s="21">
        <v>2</v>
      </c>
      <c r="K26" s="21" t="s">
        <v>58</v>
      </c>
      <c r="L26" s="26" t="str">
        <f>VLOOKUP(K26,Resources!$A$2:$B$14,2,FALSE)</f>
        <v>ΛΑΛΟΣ ΕΥΑΓΓΕΛΟΣ</v>
      </c>
      <c r="M26" s="21" t="s">
        <v>168</v>
      </c>
    </row>
    <row r="27" spans="1:13" x14ac:dyDescent="0.3">
      <c r="A27" s="21" t="s">
        <v>106</v>
      </c>
      <c r="B27" s="23">
        <v>0</v>
      </c>
      <c r="C27" s="26" t="s">
        <v>204</v>
      </c>
      <c r="D27" s="21" t="s">
        <v>154</v>
      </c>
      <c r="E27" s="26" t="str">
        <f>VLOOKUP(D27,Installation!$A$2:$B$8,2,FALSE)</f>
        <v>ΓΑΡΓΗΤΟΥ 86 - &amp; ΠΟΡΟΥ (ΕΝΤΟΣ  ΤΡΑΠΕΖΑ</v>
      </c>
      <c r="F27" s="21" t="s">
        <v>119</v>
      </c>
      <c r="G27" s="24">
        <v>45438</v>
      </c>
      <c r="H27" s="24">
        <v>45802</v>
      </c>
      <c r="I27" s="25">
        <v>2</v>
      </c>
      <c r="J27" s="21">
        <v>2</v>
      </c>
      <c r="K27" s="21" t="s">
        <v>70</v>
      </c>
      <c r="L27" s="26" t="str">
        <f>VLOOKUP(K27,Resources!$A$2:$B$14,2,FALSE)</f>
        <v>ΔΑΝΕΖΗΣ ΝΙΚΟΛΑΣ</v>
      </c>
      <c r="M27" s="21" t="s">
        <v>168</v>
      </c>
    </row>
    <row r="28" spans="1:13" x14ac:dyDescent="0.3">
      <c r="A28" s="21" t="s">
        <v>106</v>
      </c>
      <c r="B28" s="23">
        <v>0</v>
      </c>
      <c r="C28" s="26" t="s">
        <v>204</v>
      </c>
      <c r="D28" s="21" t="s">
        <v>158</v>
      </c>
      <c r="E28" s="26" t="str">
        <f>VLOOKUP(D28,Installation!$A$2:$B$8,2,FALSE)</f>
        <v>Λ. ΣΥΓΓΡΟΥ &amp; ΛΑΓΟΥΜΙΤΖΗ 40 -  (ΕΝΤΟΣ ΣΩΚΟΣ Κ.)</v>
      </c>
      <c r="F28" s="21" t="s">
        <v>119</v>
      </c>
      <c r="G28" s="24">
        <v>45438</v>
      </c>
      <c r="H28" s="24">
        <v>45802</v>
      </c>
      <c r="I28" s="25">
        <v>2</v>
      </c>
      <c r="J28" s="21">
        <v>2</v>
      </c>
      <c r="K28" s="21" t="s">
        <v>12</v>
      </c>
      <c r="L28" s="26" t="str">
        <f>VLOOKUP(K28,Resources!$A$2:$B$14,2,FALSE)</f>
        <v>ΓΙΑΝΝΗΣ ΓΥΦΤΑΚΗΣ</v>
      </c>
      <c r="M28" s="21" t="s">
        <v>168</v>
      </c>
    </row>
    <row r="29" spans="1:13" x14ac:dyDescent="0.3">
      <c r="A29" s="21" t="s">
        <v>108</v>
      </c>
      <c r="B29" s="23">
        <v>0</v>
      </c>
      <c r="C29" s="26" t="s">
        <v>205</v>
      </c>
      <c r="D29" s="21" t="s">
        <v>135</v>
      </c>
      <c r="E29" s="26" t="str">
        <f>VLOOKUP(D29,Installation!$A$2:$B$8,2,FALSE)</f>
        <v>ΛΕΩΦ. ΣΥΓΓΡΟΥ 320 - ΠΡΟΗΓΟΥΜΕΝΗ ΔΙΕΥΘΥΝΣΗ test</v>
      </c>
      <c r="F29" s="21" t="s">
        <v>120</v>
      </c>
      <c r="G29" s="24">
        <v>43977</v>
      </c>
      <c r="H29" s="24">
        <v>44341</v>
      </c>
      <c r="I29" s="25">
        <v>70.650000000000006</v>
      </c>
      <c r="J29" s="21">
        <v>70.52</v>
      </c>
      <c r="K29" s="21" t="s">
        <v>15</v>
      </c>
      <c r="L29" s="26" t="str">
        <f>VLOOKUP(K29,Resources!$A$2:$B$14,2,FALSE)</f>
        <v>ΜΠΑΛΟΣ ΝΙΚΟΛΑΣ</v>
      </c>
      <c r="M29" s="21" t="s">
        <v>168</v>
      </c>
    </row>
    <row r="30" spans="1:13" x14ac:dyDescent="0.3">
      <c r="A30" s="21" t="s">
        <v>108</v>
      </c>
      <c r="B30" s="23">
        <v>0</v>
      </c>
      <c r="C30" s="26" t="s">
        <v>205</v>
      </c>
      <c r="D30" s="21" t="s">
        <v>140</v>
      </c>
      <c r="E30" s="26" t="str">
        <f>VLOOKUP(D30,Installation!$A$2:$B$8,2,FALSE)</f>
        <v>ΜΙΧΑΛΑΚΟΠΟΥΛΟΥ 98 -  (ΕΝΤΟΣ ΑΧΑ-ΚΥΡΙΑΚΟΠΟΥΛΟΣ Π.)</v>
      </c>
      <c r="F30" s="21" t="s">
        <v>120</v>
      </c>
      <c r="G30" s="24">
        <v>43977</v>
      </c>
      <c r="H30" s="24">
        <v>44341</v>
      </c>
      <c r="I30" s="25">
        <v>1</v>
      </c>
      <c r="J30" s="21">
        <v>1</v>
      </c>
      <c r="K30" s="21" t="s">
        <v>39</v>
      </c>
      <c r="L30" s="26" t="str">
        <f>VLOOKUP(K30,Resources!$A$2:$B$14,2,FALSE)</f>
        <v>ΜΑΝΟΣ ΚΑΡΡΑΣ</v>
      </c>
      <c r="M30" s="21" t="s">
        <v>168</v>
      </c>
    </row>
    <row r="31" spans="1:13" x14ac:dyDescent="0.3">
      <c r="A31" s="21" t="s">
        <v>108</v>
      </c>
      <c r="B31" s="23">
        <v>0</v>
      </c>
      <c r="C31" s="26" t="s">
        <v>205</v>
      </c>
      <c r="D31" s="21" t="s">
        <v>144</v>
      </c>
      <c r="E31" s="26" t="str">
        <f>VLOOKUP(D31,Installation!$A$2:$B$8,2,FALSE)</f>
        <v>ΗΛΙΑ ΗΛΙΟΥ 36-37 -  (ΕΝΤΟΣ -ΣΩΚΟΣ Κ.)</v>
      </c>
      <c r="F31" s="21" t="s">
        <v>120</v>
      </c>
      <c r="G31" s="24">
        <v>43977</v>
      </c>
      <c r="H31" s="24">
        <v>44341</v>
      </c>
      <c r="I31" s="25">
        <v>1</v>
      </c>
      <c r="J31" s="21">
        <v>0.92</v>
      </c>
      <c r="K31" s="21" t="s">
        <v>15</v>
      </c>
      <c r="L31" s="26" t="str">
        <f>VLOOKUP(K31,Resources!$A$2:$B$14,2,FALSE)</f>
        <v>ΜΠΑΛΟΣ ΝΙΚΟΛΑΣ</v>
      </c>
      <c r="M31" s="21" t="s">
        <v>168</v>
      </c>
    </row>
    <row r="32" spans="1:13" x14ac:dyDescent="0.3">
      <c r="A32" s="21" t="s">
        <v>108</v>
      </c>
      <c r="B32" s="23">
        <v>0</v>
      </c>
      <c r="C32" s="26" t="s">
        <v>205</v>
      </c>
      <c r="D32" s="21" t="s">
        <v>147</v>
      </c>
      <c r="E32" s="26" t="str">
        <f>VLOOKUP(D32,Installation!$A$2:$B$8,2,FALSE)</f>
        <v>ΠΕΙΡΑΙΩΣ 247-249 -  (ΕΝΤΟΣ ΚΑΤΣΟΥΝΗΣ Α.)</v>
      </c>
      <c r="F32" s="21" t="s">
        <v>120</v>
      </c>
      <c r="G32" s="24">
        <v>43977</v>
      </c>
      <c r="H32" s="24">
        <v>44341</v>
      </c>
      <c r="I32" s="25">
        <v>0</v>
      </c>
      <c r="J32" s="21">
        <v>1</v>
      </c>
      <c r="K32" s="21" t="s">
        <v>15</v>
      </c>
      <c r="L32" s="26" t="str">
        <f>VLOOKUP(K32,Resources!$A$2:$B$14,2,FALSE)</f>
        <v>ΜΠΑΛΟΣ ΝΙΚΟΛΑΣ</v>
      </c>
      <c r="M32" s="21" t="s">
        <v>168</v>
      </c>
    </row>
    <row r="33" spans="1:13" x14ac:dyDescent="0.3">
      <c r="A33" s="21" t="s">
        <v>108</v>
      </c>
      <c r="B33" s="23">
        <v>0</v>
      </c>
      <c r="C33" s="26" t="s">
        <v>205</v>
      </c>
      <c r="D33" s="21" t="s">
        <v>151</v>
      </c>
      <c r="E33" s="26" t="str">
        <f>VLOOKUP(D33,Installation!$A$2:$B$8,2,FALSE)</f>
        <v>ΣΟΦΟΚΛΕΟΥΣ 11 -  (ΕΝΤΟΣ ΤΡΑΠΕΖΑΣ  BANK-ΚΟ</v>
      </c>
      <c r="F33" s="21" t="s">
        <v>120</v>
      </c>
      <c r="G33" s="24">
        <v>43977</v>
      </c>
      <c r="H33" s="24">
        <v>44341</v>
      </c>
      <c r="I33" s="25">
        <v>1</v>
      </c>
      <c r="J33" s="21">
        <v>0.92</v>
      </c>
      <c r="K33" s="21" t="s">
        <v>56</v>
      </c>
      <c r="L33" s="26" t="str">
        <f>VLOOKUP(K33,Resources!$A$2:$B$14,2,FALSE)</f>
        <v>ΓΙΑΝΝΗΣ ΓΙΑΝΝΑΚΗΣ</v>
      </c>
      <c r="M33" s="21" t="s">
        <v>168</v>
      </c>
    </row>
    <row r="34" spans="1:13" x14ac:dyDescent="0.3">
      <c r="A34" s="21" t="s">
        <v>108</v>
      </c>
      <c r="B34" s="23">
        <v>0</v>
      </c>
      <c r="C34" s="26" t="s">
        <v>205</v>
      </c>
      <c r="D34" s="21" t="s">
        <v>154</v>
      </c>
      <c r="E34" s="26" t="str">
        <f>VLOOKUP(D34,Installation!$A$2:$B$8,2,FALSE)</f>
        <v>ΓΑΡΓΗΤΟΥ 86 - &amp; ΠΟΡΟΥ (ΕΝΤΟΣ  ΤΡΑΠΕΖΑ</v>
      </c>
      <c r="F34" s="21" t="s">
        <v>120</v>
      </c>
      <c r="G34" s="24">
        <v>43977</v>
      </c>
      <c r="H34" s="24">
        <v>44341</v>
      </c>
      <c r="I34" s="25">
        <v>1</v>
      </c>
      <c r="J34" s="21">
        <v>0.92</v>
      </c>
      <c r="K34" s="21" t="s">
        <v>72</v>
      </c>
      <c r="L34" s="26" t="str">
        <f>VLOOKUP(K34,Resources!$A$2:$B$14,2,FALSE)</f>
        <v>ΚΩΝΣΤΑΝΤΙΝΟΣ ΝΤΟΥΚΑΣ</v>
      </c>
      <c r="M34" s="21" t="s">
        <v>168</v>
      </c>
    </row>
    <row r="35" spans="1:13" x14ac:dyDescent="0.3">
      <c r="A35" s="21" t="s">
        <v>108</v>
      </c>
      <c r="B35" s="23">
        <v>0</v>
      </c>
      <c r="C35" s="26" t="s">
        <v>201</v>
      </c>
      <c r="D35" s="21" t="s">
        <v>135</v>
      </c>
      <c r="E35" s="26" t="str">
        <f>VLOOKUP(D35,Installation!$A$2:$B$8,2,FALSE)</f>
        <v>ΛΕΩΦ. ΣΥΓΓΡΟΥ 320 - ΠΡΟΗΓΟΥΜΕΝΗ ΔΙΕΥΘΥΝΣΗ test</v>
      </c>
      <c r="F35" s="21" t="s">
        <v>120</v>
      </c>
      <c r="G35" s="24">
        <v>44342</v>
      </c>
      <c r="H35" s="24">
        <v>43976</v>
      </c>
      <c r="I35" s="25">
        <v>0.01</v>
      </c>
      <c r="J35" s="21">
        <v>0</v>
      </c>
      <c r="K35" s="21" t="s">
        <v>15</v>
      </c>
      <c r="L35" s="26" t="str">
        <f>VLOOKUP(K35,Resources!$A$2:$B$14,2,FALSE)</f>
        <v>ΜΠΑΛΟΣ ΝΙΚΟΛΑΣ</v>
      </c>
      <c r="M35" s="21" t="s">
        <v>168</v>
      </c>
    </row>
    <row r="36" spans="1:13" x14ac:dyDescent="0.3">
      <c r="A36" s="21" t="s">
        <v>108</v>
      </c>
      <c r="B36" s="23">
        <v>0</v>
      </c>
      <c r="C36" s="26" t="s">
        <v>201</v>
      </c>
      <c r="D36" s="21" t="s">
        <v>135</v>
      </c>
      <c r="E36" s="26" t="str">
        <f>VLOOKUP(D36,Installation!$A$2:$B$8,2,FALSE)</f>
        <v>ΛΕΩΦ. ΣΥΓΓΡΟΥ 320 - ΠΡΟΗΓΟΥΜΕΝΗ ΔΙΕΥΘΥΝΣΗ test</v>
      </c>
      <c r="F36" s="21" t="s">
        <v>120</v>
      </c>
      <c r="G36" s="24">
        <v>44342</v>
      </c>
      <c r="H36" s="24">
        <v>44516</v>
      </c>
      <c r="I36" s="25">
        <v>40.270000000000003</v>
      </c>
      <c r="J36" s="21">
        <v>40.270000000000003</v>
      </c>
      <c r="K36" s="21" t="s">
        <v>15</v>
      </c>
      <c r="L36" s="26" t="str">
        <f>VLOOKUP(K36,Resources!$A$2:$B$14,2,FALSE)</f>
        <v>ΜΠΑΛΟΣ ΝΙΚΟΛΑΣ</v>
      </c>
      <c r="M36" s="21" t="s">
        <v>168</v>
      </c>
    </row>
    <row r="37" spans="1:13" x14ac:dyDescent="0.3">
      <c r="A37" s="21" t="s">
        <v>108</v>
      </c>
      <c r="B37" s="23">
        <v>0</v>
      </c>
      <c r="C37" s="26" t="s">
        <v>201</v>
      </c>
      <c r="D37" s="21" t="s">
        <v>135</v>
      </c>
      <c r="E37" s="26" t="str">
        <f>VLOOKUP(D37,Installation!$A$2:$B$8,2,FALSE)</f>
        <v>ΛΕΩΦ. ΣΥΓΓΡΟΥ 320 - ΠΡΟΗΓΟΥΜΕΝΗ ΔΙΕΥΘΥΝΣΗ test</v>
      </c>
      <c r="F37" s="21" t="s">
        <v>120</v>
      </c>
      <c r="G37" s="24">
        <v>44517</v>
      </c>
      <c r="H37" s="24">
        <v>44706</v>
      </c>
      <c r="I37" s="25">
        <v>36.1</v>
      </c>
      <c r="J37" s="21">
        <v>36.1</v>
      </c>
      <c r="K37" s="21" t="s">
        <v>29</v>
      </c>
      <c r="L37" s="26" t="str">
        <f>VLOOKUP(K37,Resources!$A$2:$B$14,2,FALSE)</f>
        <v>ΓΙΑΝΝΗΣ ΠΑΝΤΑΖΗΣ</v>
      </c>
      <c r="M37" s="21" t="s">
        <v>168</v>
      </c>
    </row>
    <row r="38" spans="1:13" x14ac:dyDescent="0.3">
      <c r="A38" s="21" t="s">
        <v>108</v>
      </c>
      <c r="B38" s="23">
        <v>0</v>
      </c>
      <c r="C38" s="26" t="s">
        <v>201</v>
      </c>
      <c r="D38" s="21" t="s">
        <v>140</v>
      </c>
      <c r="E38" s="26" t="str">
        <f>VLOOKUP(D38,Installation!$A$2:$B$8,2,FALSE)</f>
        <v>ΜΙΧΑΛΑΚΟΠΟΥΛΟΥ 98 -  (ΕΝΤΟΣ ΑΧΑ-ΚΥΡΙΑΚΟΠΟΥΛΟΣ Π.)</v>
      </c>
      <c r="F38" s="21" t="s">
        <v>120</v>
      </c>
      <c r="G38" s="24">
        <v>44342</v>
      </c>
      <c r="H38" s="24">
        <v>43976</v>
      </c>
      <c r="I38" s="25">
        <v>0</v>
      </c>
      <c r="J38" s="21">
        <v>0</v>
      </c>
      <c r="K38" s="21" t="s">
        <v>39</v>
      </c>
      <c r="L38" s="26" t="str">
        <f>VLOOKUP(K38,Resources!$A$2:$B$14,2,FALSE)</f>
        <v>ΜΑΝΟΣ ΚΑΡΡΑΣ</v>
      </c>
      <c r="M38" s="21" t="s">
        <v>168</v>
      </c>
    </row>
    <row r="39" spans="1:13" x14ac:dyDescent="0.3">
      <c r="A39" s="21" t="s">
        <v>108</v>
      </c>
      <c r="B39" s="23">
        <v>0</v>
      </c>
      <c r="C39" s="26" t="s">
        <v>201</v>
      </c>
      <c r="D39" s="21" t="s">
        <v>140</v>
      </c>
      <c r="E39" s="26" t="str">
        <f>VLOOKUP(D39,Installation!$A$2:$B$8,2,FALSE)</f>
        <v>ΜΙΧΑΛΑΚΟΠΟΥΛΟΥ 98 -  (ΕΝΤΟΣ ΑΧΑ-ΚΥΡΙΑΚΟΠΟΥΛΟΣ Π.)</v>
      </c>
      <c r="F39" s="21" t="s">
        <v>120</v>
      </c>
      <c r="G39" s="24">
        <v>44342</v>
      </c>
      <c r="H39" s="24">
        <v>44706</v>
      </c>
      <c r="I39" s="25">
        <v>1.08</v>
      </c>
      <c r="J39" s="21">
        <v>1.08</v>
      </c>
      <c r="K39" s="21" t="s">
        <v>39</v>
      </c>
      <c r="L39" s="26" t="str">
        <f>VLOOKUP(K39,Resources!$A$2:$B$14,2,FALSE)</f>
        <v>ΜΑΝΟΣ ΚΑΡΡΑΣ</v>
      </c>
      <c r="M39" s="21" t="s">
        <v>168</v>
      </c>
    </row>
    <row r="40" spans="1:13" x14ac:dyDescent="0.3">
      <c r="A40" s="21" t="s">
        <v>108</v>
      </c>
      <c r="B40" s="23">
        <v>0</v>
      </c>
      <c r="C40" s="26" t="s">
        <v>201</v>
      </c>
      <c r="D40" s="21" t="s">
        <v>144</v>
      </c>
      <c r="E40" s="26" t="str">
        <f>VLOOKUP(D40,Installation!$A$2:$B$8,2,FALSE)</f>
        <v>ΗΛΙΑ ΗΛΙΟΥ 36-37 -  (ΕΝΤΟΣ -ΣΩΚΟΣ Κ.)</v>
      </c>
      <c r="F40" s="21" t="s">
        <v>120</v>
      </c>
      <c r="G40" s="24">
        <v>44342</v>
      </c>
      <c r="H40" s="24">
        <v>43976</v>
      </c>
      <c r="I40" s="25">
        <v>0</v>
      </c>
      <c r="J40" s="21">
        <v>0</v>
      </c>
      <c r="K40" s="21" t="s">
        <v>15</v>
      </c>
      <c r="L40" s="26" t="str">
        <f>VLOOKUP(K40,Resources!$A$2:$B$14,2,FALSE)</f>
        <v>ΜΠΑΛΟΣ ΝΙΚΟΛΑΣ</v>
      </c>
      <c r="M40" s="21" t="s">
        <v>168</v>
      </c>
    </row>
    <row r="41" spans="1:13" x14ac:dyDescent="0.3">
      <c r="A41" s="21" t="s">
        <v>108</v>
      </c>
      <c r="B41" s="23">
        <v>0</v>
      </c>
      <c r="C41" s="26" t="s">
        <v>201</v>
      </c>
      <c r="D41" s="21" t="s">
        <v>144</v>
      </c>
      <c r="E41" s="26" t="str">
        <f>VLOOKUP(D41,Installation!$A$2:$B$8,2,FALSE)</f>
        <v>ΗΛΙΑ ΗΛΙΟΥ 36-37 -  (ΕΝΤΟΣ -ΣΩΚΟΣ Κ.)</v>
      </c>
      <c r="F41" s="21" t="s">
        <v>120</v>
      </c>
      <c r="G41" s="24">
        <v>44342</v>
      </c>
      <c r="H41" s="24">
        <v>44706</v>
      </c>
      <c r="I41" s="25">
        <v>1.08</v>
      </c>
      <c r="J41" s="21">
        <v>1.08</v>
      </c>
      <c r="K41" s="21" t="s">
        <v>15</v>
      </c>
      <c r="L41" s="26" t="str">
        <f>VLOOKUP(K41,Resources!$A$2:$B$14,2,FALSE)</f>
        <v>ΜΠΑΛΟΣ ΝΙΚΟΛΑΣ</v>
      </c>
      <c r="M41" s="21" t="s">
        <v>168</v>
      </c>
    </row>
    <row r="42" spans="1:13" x14ac:dyDescent="0.3">
      <c r="A42" s="21" t="s">
        <v>108</v>
      </c>
      <c r="B42" s="23">
        <v>0</v>
      </c>
      <c r="C42" s="26" t="s">
        <v>201</v>
      </c>
      <c r="D42" s="21" t="s">
        <v>147</v>
      </c>
      <c r="E42" s="26" t="str">
        <f>VLOOKUP(D42,Installation!$A$2:$B$8,2,FALSE)</f>
        <v>ΠΕΙΡΑΙΩΣ 247-249 -  (ΕΝΤΟΣ ΚΑΤΣΟΥΝΗΣ Α.)</v>
      </c>
      <c r="F42" s="21" t="s">
        <v>120</v>
      </c>
      <c r="G42" s="24">
        <v>44342</v>
      </c>
      <c r="H42" s="24">
        <v>43976</v>
      </c>
      <c r="I42" s="25">
        <v>0</v>
      </c>
      <c r="J42" s="21">
        <v>0</v>
      </c>
      <c r="K42" s="21" t="s">
        <v>15</v>
      </c>
      <c r="L42" s="26" t="str">
        <f>VLOOKUP(K42,Resources!$A$2:$B$14,2,FALSE)</f>
        <v>ΜΠΑΛΟΣ ΝΙΚΟΛΑΣ</v>
      </c>
      <c r="M42" s="21" t="s">
        <v>168</v>
      </c>
    </row>
    <row r="43" spans="1:13" x14ac:dyDescent="0.3">
      <c r="A43" s="21" t="s">
        <v>108</v>
      </c>
      <c r="B43" s="23">
        <v>0</v>
      </c>
      <c r="C43" s="26" t="s">
        <v>201</v>
      </c>
      <c r="D43" s="21" t="s">
        <v>147</v>
      </c>
      <c r="E43" s="26" t="str">
        <f>VLOOKUP(D43,Installation!$A$2:$B$8,2,FALSE)</f>
        <v>ΠΕΙΡΑΙΩΣ 247-249 -  (ΕΝΤΟΣ ΚΑΤΣΟΥΝΗΣ Α.)</v>
      </c>
      <c r="F43" s="21" t="s">
        <v>120</v>
      </c>
      <c r="G43" s="24">
        <v>44342</v>
      </c>
      <c r="H43" s="24">
        <v>44706</v>
      </c>
      <c r="I43" s="25">
        <v>1.08</v>
      </c>
      <c r="J43" s="21">
        <v>0</v>
      </c>
      <c r="K43" s="21" t="s">
        <v>15</v>
      </c>
      <c r="L43" s="26" t="str">
        <f>VLOOKUP(K43,Resources!$A$2:$B$14,2,FALSE)</f>
        <v>ΜΠΑΛΟΣ ΝΙΚΟΛΑΣ</v>
      </c>
      <c r="M43" s="21" t="s">
        <v>168</v>
      </c>
    </row>
    <row r="44" spans="1:13" x14ac:dyDescent="0.3">
      <c r="A44" s="21" t="s">
        <v>108</v>
      </c>
      <c r="B44" s="23">
        <v>0</v>
      </c>
      <c r="C44" s="26" t="s">
        <v>201</v>
      </c>
      <c r="D44" s="21" t="s">
        <v>151</v>
      </c>
      <c r="E44" s="26" t="str">
        <f>VLOOKUP(D44,Installation!$A$2:$B$8,2,FALSE)</f>
        <v>ΣΟΦΟΚΛΕΟΥΣ 11 -  (ΕΝΤΟΣ ΤΡΑΠΕΖΑΣ  BANK-ΚΟ</v>
      </c>
      <c r="F44" s="21" t="s">
        <v>120</v>
      </c>
      <c r="G44" s="24">
        <v>44342</v>
      </c>
      <c r="H44" s="24">
        <v>43976</v>
      </c>
      <c r="I44" s="25">
        <v>0</v>
      </c>
      <c r="J44" s="21">
        <v>0</v>
      </c>
      <c r="K44" s="21" t="s">
        <v>56</v>
      </c>
      <c r="L44" s="26" t="str">
        <f>VLOOKUP(K44,Resources!$A$2:$B$14,2,FALSE)</f>
        <v>ΓΙΑΝΝΗΣ ΓΙΑΝΝΑΚΗΣ</v>
      </c>
      <c r="M44" s="21" t="s">
        <v>168</v>
      </c>
    </row>
    <row r="45" spans="1:13" x14ac:dyDescent="0.3">
      <c r="A45" s="21" t="s">
        <v>108</v>
      </c>
      <c r="B45" s="23">
        <v>0</v>
      </c>
      <c r="C45" s="26" t="s">
        <v>201</v>
      </c>
      <c r="D45" s="21" t="s">
        <v>151</v>
      </c>
      <c r="E45" s="26" t="str">
        <f>VLOOKUP(D45,Installation!$A$2:$B$8,2,FALSE)</f>
        <v>ΣΟΦΟΚΛΕΟΥΣ 11 -  (ΕΝΤΟΣ ΤΡΑΠΕΖΑΣ  BANK-ΚΟ</v>
      </c>
      <c r="F45" s="21" t="s">
        <v>120</v>
      </c>
      <c r="G45" s="24">
        <v>44342</v>
      </c>
      <c r="H45" s="24">
        <v>44706</v>
      </c>
      <c r="I45" s="25">
        <v>1.08</v>
      </c>
      <c r="J45" s="21">
        <v>1.17</v>
      </c>
      <c r="K45" s="21" t="s">
        <v>56</v>
      </c>
      <c r="L45" s="26" t="str">
        <f>VLOOKUP(K45,Resources!$A$2:$B$14,2,FALSE)</f>
        <v>ΓΙΑΝΝΗΣ ΓΙΑΝΝΑΚΗΣ</v>
      </c>
      <c r="M45" s="21" t="s">
        <v>168</v>
      </c>
    </row>
    <row r="46" spans="1:13" x14ac:dyDescent="0.3">
      <c r="A46" s="21" t="s">
        <v>108</v>
      </c>
      <c r="B46" s="23">
        <v>0</v>
      </c>
      <c r="C46" s="26" t="s">
        <v>201</v>
      </c>
      <c r="D46" s="21" t="s">
        <v>154</v>
      </c>
      <c r="E46" s="26" t="str">
        <f>VLOOKUP(D46,Installation!$A$2:$B$8,2,FALSE)</f>
        <v>ΓΑΡΓΗΤΟΥ 86 - &amp; ΠΟΡΟΥ (ΕΝΤΟΣ  ΤΡΑΠΕΖΑ</v>
      </c>
      <c r="F46" s="21" t="s">
        <v>120</v>
      </c>
      <c r="G46" s="24">
        <v>44342</v>
      </c>
      <c r="H46" s="24">
        <v>43976</v>
      </c>
      <c r="I46" s="25">
        <v>0</v>
      </c>
      <c r="J46" s="21">
        <v>0</v>
      </c>
      <c r="K46" s="21" t="s">
        <v>72</v>
      </c>
      <c r="L46" s="26" t="str">
        <f>VLOOKUP(K46,Resources!$A$2:$B$14,2,FALSE)</f>
        <v>ΚΩΝΣΤΑΝΤΙΝΟΣ ΝΤΟΥΚΑΣ</v>
      </c>
      <c r="M46" s="21" t="s">
        <v>168</v>
      </c>
    </row>
    <row r="47" spans="1:13" x14ac:dyDescent="0.3">
      <c r="A47" s="21" t="s">
        <v>108</v>
      </c>
      <c r="B47" s="23">
        <v>0</v>
      </c>
      <c r="C47" s="26" t="s">
        <v>201</v>
      </c>
      <c r="D47" s="21" t="s">
        <v>154</v>
      </c>
      <c r="E47" s="26" t="str">
        <f>VLOOKUP(D47,Installation!$A$2:$B$8,2,FALSE)</f>
        <v>ΓΑΡΓΗΤΟΥ 86 - &amp; ΠΟΡΟΥ (ΕΝΤΟΣ  ΤΡΑΠΕΖΑ</v>
      </c>
      <c r="F47" s="21" t="s">
        <v>120</v>
      </c>
      <c r="G47" s="24">
        <v>44342</v>
      </c>
      <c r="H47" s="24">
        <v>44706</v>
      </c>
      <c r="I47" s="25">
        <v>1.08</v>
      </c>
      <c r="J47" s="21">
        <v>1.08</v>
      </c>
      <c r="K47" s="21" t="s">
        <v>72</v>
      </c>
      <c r="L47" s="26" t="str">
        <f>VLOOKUP(K47,Resources!$A$2:$B$14,2,FALSE)</f>
        <v>ΚΩΝΣΤΑΝΤΙΝΟΣ ΝΤΟΥΚΑΣ</v>
      </c>
      <c r="M47" s="21" t="s">
        <v>168</v>
      </c>
    </row>
    <row r="48" spans="1:13" x14ac:dyDescent="0.3">
      <c r="A48" s="21" t="s">
        <v>108</v>
      </c>
      <c r="B48" s="23">
        <v>0</v>
      </c>
      <c r="C48" s="26" t="s">
        <v>206</v>
      </c>
      <c r="D48" s="21" t="s">
        <v>135</v>
      </c>
      <c r="E48" s="26" t="str">
        <f>VLOOKUP(D48,Installation!$A$2:$B$8,2,FALSE)</f>
        <v>ΛΕΩΦ. ΣΥΓΓΡΟΥ 320 - ΠΡΟΗΓΟΥΜΕΝΗ ΔΙΕΥΘΥΝΣΗ test</v>
      </c>
      <c r="F48" s="21" t="s">
        <v>120</v>
      </c>
      <c r="G48" s="24">
        <v>44707</v>
      </c>
      <c r="H48" s="24">
        <v>45071</v>
      </c>
      <c r="I48" s="25">
        <v>70.650000000000006</v>
      </c>
      <c r="J48" s="21">
        <v>70.7</v>
      </c>
      <c r="K48" s="21" t="s">
        <v>29</v>
      </c>
      <c r="L48" s="26" t="str">
        <f>VLOOKUP(K48,Resources!$A$2:$B$14,2,FALSE)</f>
        <v>ΓΙΑΝΝΗΣ ΠΑΝΤΑΖΗΣ</v>
      </c>
      <c r="M48" s="21" t="s">
        <v>168</v>
      </c>
    </row>
    <row r="49" spans="1:13" x14ac:dyDescent="0.3">
      <c r="A49" s="21" t="s">
        <v>108</v>
      </c>
      <c r="B49" s="23">
        <v>0</v>
      </c>
      <c r="C49" s="26" t="s">
        <v>206</v>
      </c>
      <c r="D49" s="21" t="s">
        <v>140</v>
      </c>
      <c r="E49" s="26" t="str">
        <f>VLOOKUP(D49,Installation!$A$2:$B$8,2,FALSE)</f>
        <v>ΜΙΧΑΛΑΚΟΠΟΥΛΟΥ 98 -  (ΕΝΤΟΣ ΑΧΑ-ΚΥΡΙΑΚΟΠΟΥΛΟΣ Π.)</v>
      </c>
      <c r="F49" s="21" t="s">
        <v>120</v>
      </c>
      <c r="G49" s="24">
        <v>44707</v>
      </c>
      <c r="H49" s="24">
        <v>45071</v>
      </c>
      <c r="I49" s="25">
        <v>2</v>
      </c>
      <c r="J49" s="21">
        <v>0</v>
      </c>
      <c r="K49" s="21" t="s">
        <v>39</v>
      </c>
      <c r="L49" s="26" t="str">
        <f>VLOOKUP(K49,Resources!$A$2:$B$14,2,FALSE)</f>
        <v>ΜΑΝΟΣ ΚΑΡΡΑΣ</v>
      </c>
      <c r="M49" s="21" t="s">
        <v>168</v>
      </c>
    </row>
    <row r="50" spans="1:13" x14ac:dyDescent="0.3">
      <c r="A50" s="21" t="s">
        <v>108</v>
      </c>
      <c r="B50" s="23">
        <v>0</v>
      </c>
      <c r="C50" s="26" t="s">
        <v>206</v>
      </c>
      <c r="D50" s="21" t="s">
        <v>144</v>
      </c>
      <c r="E50" s="26" t="str">
        <f>VLOOKUP(D50,Installation!$A$2:$B$8,2,FALSE)</f>
        <v>ΗΛΙΑ ΗΛΙΟΥ 36-37 -  (ΕΝΤΟΣ -ΣΩΚΟΣ Κ.)</v>
      </c>
      <c r="F50" s="21" t="s">
        <v>120</v>
      </c>
      <c r="G50" s="24">
        <v>44707</v>
      </c>
      <c r="H50" s="24">
        <v>45071</v>
      </c>
      <c r="I50" s="25">
        <v>2</v>
      </c>
      <c r="J50" s="21">
        <v>2</v>
      </c>
      <c r="K50" s="21" t="s">
        <v>15</v>
      </c>
      <c r="L50" s="26" t="str">
        <f>VLOOKUP(K50,Resources!$A$2:$B$14,2,FALSE)</f>
        <v>ΜΠΑΛΟΣ ΝΙΚΟΛΑΣ</v>
      </c>
      <c r="M50" s="21" t="s">
        <v>168</v>
      </c>
    </row>
    <row r="51" spans="1:13" x14ac:dyDescent="0.3">
      <c r="A51" s="21" t="s">
        <v>108</v>
      </c>
      <c r="B51" s="23">
        <v>0</v>
      </c>
      <c r="C51" s="26" t="s">
        <v>206</v>
      </c>
      <c r="D51" s="21" t="s">
        <v>151</v>
      </c>
      <c r="E51" s="26" t="str">
        <f>VLOOKUP(D51,Installation!$A$2:$B$8,2,FALSE)</f>
        <v>ΣΟΦΟΚΛΕΟΥΣ 11 -  (ΕΝΤΟΣ ΤΡΑΠΕΖΑΣ  BANK-ΚΟ</v>
      </c>
      <c r="F51" s="21" t="s">
        <v>120</v>
      </c>
      <c r="G51" s="24">
        <v>44707</v>
      </c>
      <c r="H51" s="24">
        <v>45071</v>
      </c>
      <c r="I51" s="25">
        <v>2</v>
      </c>
      <c r="J51" s="21">
        <v>2</v>
      </c>
      <c r="K51" s="21" t="s">
        <v>56</v>
      </c>
      <c r="L51" s="26" t="str">
        <f>VLOOKUP(K51,Resources!$A$2:$B$14,2,FALSE)</f>
        <v>ΓΙΑΝΝΗΣ ΓΙΑΝΝΑΚΗΣ</v>
      </c>
      <c r="M51" s="21" t="s">
        <v>168</v>
      </c>
    </row>
    <row r="52" spans="1:13" x14ac:dyDescent="0.3">
      <c r="A52" s="21" t="s">
        <v>108</v>
      </c>
      <c r="B52" s="23">
        <v>0</v>
      </c>
      <c r="C52" s="26" t="s">
        <v>206</v>
      </c>
      <c r="D52" s="21" t="s">
        <v>154</v>
      </c>
      <c r="E52" s="26" t="str">
        <f>VLOOKUP(D52,Installation!$A$2:$B$8,2,FALSE)</f>
        <v>ΓΑΡΓΗΤΟΥ 86 - &amp; ΠΟΡΟΥ (ΕΝΤΟΣ  ΤΡΑΠΕΖΑ</v>
      </c>
      <c r="F52" s="21" t="s">
        <v>120</v>
      </c>
      <c r="G52" s="24">
        <v>44707</v>
      </c>
      <c r="H52" s="24">
        <v>45071</v>
      </c>
      <c r="I52" s="25">
        <v>2</v>
      </c>
      <c r="J52" s="21">
        <v>2</v>
      </c>
      <c r="K52" s="21" t="s">
        <v>77</v>
      </c>
      <c r="L52" s="26" t="str">
        <f>VLOOKUP(K52,Resources!$A$2:$B$14,2,FALSE)</f>
        <v>ΚΑΚΟΣ ΓΙΩΡΓΟΣ</v>
      </c>
      <c r="M52" s="21" t="s">
        <v>168</v>
      </c>
    </row>
    <row r="53" spans="1:13" x14ac:dyDescent="0.3">
      <c r="A53" s="21" t="s">
        <v>108</v>
      </c>
      <c r="B53" s="23">
        <v>0</v>
      </c>
      <c r="C53" s="26" t="s">
        <v>207</v>
      </c>
      <c r="D53" s="21" t="s">
        <v>135</v>
      </c>
      <c r="E53" s="26" t="str">
        <f>VLOOKUP(D53,Installation!$A$2:$B$8,2,FALSE)</f>
        <v>ΛΕΩΦ. ΣΥΓΓΡΟΥ 320 - ΠΡΟΗΓΟΥΜΕΝΗ ΔΙΕΥΘΥΝΣΗ test</v>
      </c>
      <c r="F53" s="21" t="s">
        <v>120</v>
      </c>
      <c r="G53" s="24">
        <v>45072</v>
      </c>
      <c r="H53" s="24">
        <v>45437</v>
      </c>
      <c r="I53" s="25">
        <v>71.12</v>
      </c>
      <c r="J53" s="21">
        <v>71.12</v>
      </c>
      <c r="K53" s="21" t="s">
        <v>29</v>
      </c>
      <c r="L53" s="26" t="str">
        <f>VLOOKUP(K53,Resources!$A$2:$B$14,2,FALSE)</f>
        <v>ΓΙΑΝΝΗΣ ΠΑΝΤΑΖΗΣ</v>
      </c>
      <c r="M53" s="21" t="s">
        <v>168</v>
      </c>
    </row>
    <row r="54" spans="1:13" x14ac:dyDescent="0.3">
      <c r="A54" s="21" t="s">
        <v>108</v>
      </c>
      <c r="B54" s="23">
        <v>0</v>
      </c>
      <c r="C54" s="26" t="s">
        <v>207</v>
      </c>
      <c r="D54" s="21" t="s">
        <v>144</v>
      </c>
      <c r="E54" s="26" t="str">
        <f>VLOOKUP(D54,Installation!$A$2:$B$8,2,FALSE)</f>
        <v>ΗΛΙΑ ΗΛΙΟΥ 36-37 -  (ΕΝΤΟΣ -ΣΩΚΟΣ Κ.)</v>
      </c>
      <c r="F54" s="21" t="s">
        <v>120</v>
      </c>
      <c r="G54" s="24">
        <v>45072</v>
      </c>
      <c r="H54" s="24">
        <v>45437</v>
      </c>
      <c r="I54" s="25">
        <v>0</v>
      </c>
      <c r="J54" s="21">
        <v>0</v>
      </c>
      <c r="K54" s="21" t="s">
        <v>15</v>
      </c>
      <c r="L54" s="26" t="str">
        <f>VLOOKUP(K54,Resources!$A$2:$B$14,2,FALSE)</f>
        <v>ΜΠΑΛΟΣ ΝΙΚΟΛΑΣ</v>
      </c>
      <c r="M54" s="21" t="s">
        <v>168</v>
      </c>
    </row>
    <row r="55" spans="1:13" x14ac:dyDescent="0.3">
      <c r="A55" s="21" t="s">
        <v>108</v>
      </c>
      <c r="B55" s="23">
        <v>0</v>
      </c>
      <c r="C55" s="26" t="s">
        <v>207</v>
      </c>
      <c r="D55" s="21" t="s">
        <v>151</v>
      </c>
      <c r="E55" s="26" t="str">
        <f>VLOOKUP(D55,Installation!$A$2:$B$8,2,FALSE)</f>
        <v>ΣΟΦΟΚΛΕΟΥΣ 11 -  (ΕΝΤΟΣ ΤΡΑΠΕΖΑΣ  BANK-ΚΟ</v>
      </c>
      <c r="F55" s="21" t="s">
        <v>120</v>
      </c>
      <c r="G55" s="24">
        <v>45072</v>
      </c>
      <c r="H55" s="24">
        <v>45437</v>
      </c>
      <c r="I55" s="25">
        <v>2</v>
      </c>
      <c r="J55" s="21">
        <v>2</v>
      </c>
      <c r="K55" s="21" t="s">
        <v>56</v>
      </c>
      <c r="L55" s="26" t="str">
        <f>VLOOKUP(K55,Resources!$A$2:$B$14,2,FALSE)</f>
        <v>ΓΙΑΝΝΗΣ ΓΙΑΝΝΑΚΗΣ</v>
      </c>
      <c r="M55" s="21" t="s">
        <v>168</v>
      </c>
    </row>
    <row r="56" spans="1:13" x14ac:dyDescent="0.3">
      <c r="A56" s="21" t="s">
        <v>108</v>
      </c>
      <c r="B56" s="23">
        <v>0</v>
      </c>
      <c r="C56" s="26" t="s">
        <v>207</v>
      </c>
      <c r="D56" s="21" t="s">
        <v>154</v>
      </c>
      <c r="E56" s="26" t="str">
        <f>VLOOKUP(D56,Installation!$A$2:$B$8,2,FALSE)</f>
        <v>ΓΑΡΓΗΤΟΥ 86 - &amp; ΠΟΡΟΥ (ΕΝΤΟΣ  ΤΡΑΠΕΖΑ</v>
      </c>
      <c r="F56" s="21" t="s">
        <v>120</v>
      </c>
      <c r="G56" s="24">
        <v>45072</v>
      </c>
      <c r="H56" s="24">
        <v>45437</v>
      </c>
      <c r="I56" s="25">
        <v>2</v>
      </c>
      <c r="J56" s="21">
        <v>2</v>
      </c>
      <c r="K56" s="21" t="s">
        <v>77</v>
      </c>
      <c r="L56" s="26" t="str">
        <f>VLOOKUP(K56,Resources!$A$2:$B$14,2,FALSE)</f>
        <v>ΚΑΚΟΣ ΓΙΩΡΓΟΣ</v>
      </c>
      <c r="M56" s="21" t="s">
        <v>168</v>
      </c>
    </row>
    <row r="57" spans="1:13" x14ac:dyDescent="0.3">
      <c r="A57" s="21" t="s">
        <v>108</v>
      </c>
      <c r="B57" s="23">
        <v>0</v>
      </c>
      <c r="C57" s="26" t="s">
        <v>207</v>
      </c>
      <c r="D57" s="21" t="s">
        <v>158</v>
      </c>
      <c r="E57" s="26" t="str">
        <f>VLOOKUP(D57,Installation!$A$2:$B$8,2,FALSE)</f>
        <v>Λ. ΣΥΓΓΡΟΥ &amp; ΛΑΓΟΥΜΙΤΖΗ 40 -  (ΕΝΤΟΣ ΣΩΚΟΣ Κ.)</v>
      </c>
      <c r="F57" s="21" t="s">
        <v>120</v>
      </c>
      <c r="G57" s="24">
        <v>45079</v>
      </c>
      <c r="H57" s="24">
        <v>45437</v>
      </c>
      <c r="I57" s="25">
        <v>2</v>
      </c>
      <c r="J57" s="21">
        <v>2</v>
      </c>
      <c r="K57" s="21" t="s">
        <v>15</v>
      </c>
      <c r="L57" s="26" t="str">
        <f>VLOOKUP(K57,Resources!$A$2:$B$14,2,FALSE)</f>
        <v>ΜΠΑΛΟΣ ΝΙΚΟΛΑΣ</v>
      </c>
      <c r="M57" s="21" t="s">
        <v>168</v>
      </c>
    </row>
    <row r="58" spans="1:13" x14ac:dyDescent="0.3">
      <c r="A58" s="21" t="s">
        <v>108</v>
      </c>
      <c r="B58" s="23">
        <v>0</v>
      </c>
      <c r="C58" s="26" t="s">
        <v>208</v>
      </c>
      <c r="D58" s="21" t="s">
        <v>135</v>
      </c>
      <c r="E58" s="26" t="str">
        <f>VLOOKUP(D58,Installation!$A$2:$B$8,2,FALSE)</f>
        <v>ΛΕΩΦ. ΣΥΓΓΡΟΥ 320 - ΠΡΟΗΓΟΥΜΕΝΗ ΔΙΕΥΘΥΝΣΗ test</v>
      </c>
      <c r="F58" s="21" t="s">
        <v>120</v>
      </c>
      <c r="G58" s="24">
        <v>45438</v>
      </c>
      <c r="H58" s="24">
        <v>45802</v>
      </c>
      <c r="I58" s="25">
        <v>47</v>
      </c>
      <c r="J58" s="21">
        <v>47</v>
      </c>
      <c r="K58" s="21" t="s">
        <v>29</v>
      </c>
      <c r="L58" s="26" t="str">
        <f>VLOOKUP(K58,Resources!$A$2:$B$14,2,FALSE)</f>
        <v>ΓΙΑΝΝΗΣ ΠΑΝΤΑΖΗΣ</v>
      </c>
      <c r="M58" s="21" t="s">
        <v>168</v>
      </c>
    </row>
    <row r="59" spans="1:13" x14ac:dyDescent="0.3">
      <c r="A59" s="21" t="s">
        <v>108</v>
      </c>
      <c r="B59" s="23">
        <v>0</v>
      </c>
      <c r="C59" s="26" t="s">
        <v>208</v>
      </c>
      <c r="D59" s="21" t="s">
        <v>151</v>
      </c>
      <c r="E59" s="26" t="str">
        <f>VLOOKUP(D59,Installation!$A$2:$B$8,2,FALSE)</f>
        <v>ΣΟΦΟΚΛΕΟΥΣ 11 -  (ΕΝΤΟΣ ΤΡΑΠΕΖΑΣ  BANK-ΚΟ</v>
      </c>
      <c r="F59" s="21" t="s">
        <v>120</v>
      </c>
      <c r="G59" s="24">
        <v>45438</v>
      </c>
      <c r="H59" s="24">
        <v>45802</v>
      </c>
      <c r="I59" s="25">
        <v>2</v>
      </c>
      <c r="J59" s="21">
        <v>2</v>
      </c>
      <c r="K59" s="21" t="s">
        <v>56</v>
      </c>
      <c r="L59" s="26" t="str">
        <f>VLOOKUP(K59,Resources!$A$2:$B$14,2,FALSE)</f>
        <v>ΓΙΑΝΝΗΣ ΓΙΑΝΝΑΚΗΣ</v>
      </c>
      <c r="M59" s="21" t="s">
        <v>168</v>
      </c>
    </row>
    <row r="60" spans="1:13" x14ac:dyDescent="0.3">
      <c r="A60" s="21" t="s">
        <v>108</v>
      </c>
      <c r="B60" s="23">
        <v>0</v>
      </c>
      <c r="C60" s="26" t="s">
        <v>208</v>
      </c>
      <c r="D60" s="21" t="s">
        <v>154</v>
      </c>
      <c r="E60" s="26" t="str">
        <f>VLOOKUP(D60,Installation!$A$2:$B$8,2,FALSE)</f>
        <v>ΓΑΡΓΗΤΟΥ 86 - &amp; ΠΟΡΟΥ (ΕΝΤΟΣ  ΤΡΑΠΕΖΑ</v>
      </c>
      <c r="F60" s="21" t="s">
        <v>120</v>
      </c>
      <c r="G60" s="24">
        <v>45438</v>
      </c>
      <c r="H60" s="24">
        <v>45802</v>
      </c>
      <c r="I60" s="25">
        <v>2</v>
      </c>
      <c r="J60" s="21">
        <v>2</v>
      </c>
      <c r="K60" s="21" t="s">
        <v>77</v>
      </c>
      <c r="L60" s="26" t="str">
        <f>VLOOKUP(K60,Resources!$A$2:$B$14,2,FALSE)</f>
        <v>ΚΑΚΟΣ ΓΙΩΡΓΟΣ</v>
      </c>
      <c r="M60" s="21" t="s">
        <v>168</v>
      </c>
    </row>
    <row r="61" spans="1:13" x14ac:dyDescent="0.3">
      <c r="A61" s="21" t="s">
        <v>108</v>
      </c>
      <c r="B61" s="23">
        <v>0</v>
      </c>
      <c r="C61" s="26" t="s">
        <v>208</v>
      </c>
      <c r="D61" s="21" t="s">
        <v>158</v>
      </c>
      <c r="E61" s="26" t="str">
        <f>VLOOKUP(D61,Installation!$A$2:$B$8,2,FALSE)</f>
        <v>Λ. ΣΥΓΓΡΟΥ &amp; ΛΑΓΟΥΜΙΤΖΗ 40 -  (ΕΝΤΟΣ ΣΩΚΟΣ Κ.)</v>
      </c>
      <c r="F61" s="21" t="s">
        <v>120</v>
      </c>
      <c r="G61" s="24">
        <v>45438</v>
      </c>
      <c r="H61" s="24">
        <v>45802</v>
      </c>
      <c r="I61" s="25">
        <v>2</v>
      </c>
      <c r="J61" s="21">
        <v>2</v>
      </c>
      <c r="K61" s="21" t="s">
        <v>15</v>
      </c>
      <c r="L61" s="26" t="str">
        <f>VLOOKUP(K61,Resources!$A$2:$B$14,2,FALSE)</f>
        <v>ΜΠΑΛΟΣ ΝΙΚΟΛΑΣ</v>
      </c>
      <c r="M61" s="21" t="s">
        <v>168</v>
      </c>
    </row>
    <row r="62" spans="1:13" x14ac:dyDescent="0.3">
      <c r="A62" s="21" t="s">
        <v>108</v>
      </c>
      <c r="B62" s="23">
        <v>1</v>
      </c>
      <c r="C62" s="26" t="s">
        <v>209</v>
      </c>
      <c r="D62" s="21" t="s">
        <v>135</v>
      </c>
      <c r="E62" s="26" t="str">
        <f>VLOOKUP(D62,Installation!$A$2:$B$8,2,FALSE)</f>
        <v>ΛΕΩΦ. ΣΥΓΓΡΟΥ 320 - ΠΡΟΗΓΟΥΜΕΝΗ ΔΙΕΥΘΥΝΣΗ test</v>
      </c>
      <c r="F62" s="21" t="s">
        <v>120</v>
      </c>
      <c r="G62" s="24">
        <v>45803</v>
      </c>
      <c r="H62" s="24">
        <v>46167</v>
      </c>
      <c r="I62" s="25">
        <v>47</v>
      </c>
      <c r="J62" s="21">
        <v>47</v>
      </c>
      <c r="K62" s="21" t="s">
        <v>29</v>
      </c>
      <c r="L62" s="26" t="str">
        <f>VLOOKUP(K62,Resources!$A$2:$B$14,2,FALSE)</f>
        <v>ΓΙΑΝΝΗΣ ΠΑΝΤΑΖΗΣ</v>
      </c>
      <c r="M62" s="21" t="s">
        <v>168</v>
      </c>
    </row>
    <row r="63" spans="1:13" x14ac:dyDescent="0.3">
      <c r="A63" s="21" t="s">
        <v>108</v>
      </c>
      <c r="B63" s="23">
        <v>1</v>
      </c>
      <c r="C63" s="26" t="s">
        <v>209</v>
      </c>
      <c r="D63" s="21" t="s">
        <v>151</v>
      </c>
      <c r="E63" s="26" t="str">
        <f>VLOOKUP(D63,Installation!$A$2:$B$8,2,FALSE)</f>
        <v>ΣΟΦΟΚΛΕΟΥΣ 11 -  (ΕΝΤΟΣ ΤΡΑΠΕΖΑΣ  BANK-ΚΟ</v>
      </c>
      <c r="F63" s="21" t="s">
        <v>120</v>
      </c>
      <c r="G63" s="24">
        <v>45803</v>
      </c>
      <c r="H63" s="24">
        <v>46167</v>
      </c>
      <c r="I63" s="25">
        <v>2</v>
      </c>
      <c r="J63" s="21">
        <v>2</v>
      </c>
      <c r="K63" s="21" t="s">
        <v>56</v>
      </c>
      <c r="L63" s="26" t="str">
        <f>VLOOKUP(K63,Resources!$A$2:$B$14,2,FALSE)</f>
        <v>ΓΙΑΝΝΗΣ ΓΙΑΝΝΑΚΗΣ</v>
      </c>
      <c r="M63" s="21" t="s">
        <v>168</v>
      </c>
    </row>
    <row r="64" spans="1:13" x14ac:dyDescent="0.3">
      <c r="A64" s="21" t="s">
        <v>108</v>
      </c>
      <c r="B64" s="23">
        <v>1</v>
      </c>
      <c r="C64" s="26" t="s">
        <v>209</v>
      </c>
      <c r="D64" s="21" t="s">
        <v>154</v>
      </c>
      <c r="E64" s="26" t="str">
        <f>VLOOKUP(D64,Installation!$A$2:$B$8,2,FALSE)</f>
        <v>ΓΑΡΓΗΤΟΥ 86 - &amp; ΠΟΡΟΥ (ΕΝΤΟΣ  ΤΡΑΠΕΖΑ</v>
      </c>
      <c r="F64" s="21" t="s">
        <v>120</v>
      </c>
      <c r="G64" s="24">
        <v>45803</v>
      </c>
      <c r="H64" s="24">
        <v>46167</v>
      </c>
      <c r="I64" s="25">
        <v>2</v>
      </c>
      <c r="J64" s="21">
        <v>2</v>
      </c>
      <c r="K64" s="21" t="s">
        <v>77</v>
      </c>
      <c r="L64" s="26" t="str">
        <f>VLOOKUP(K64,Resources!$A$2:$B$14,2,FALSE)</f>
        <v>ΚΑΚΟΣ ΓΙΩΡΓΟΣ</v>
      </c>
      <c r="M64" s="21" t="s">
        <v>168</v>
      </c>
    </row>
    <row r="65" spans="1:13" x14ac:dyDescent="0.3">
      <c r="A65" s="21" t="s">
        <v>108</v>
      </c>
      <c r="B65" s="23">
        <v>1</v>
      </c>
      <c r="C65" s="26" t="s">
        <v>209</v>
      </c>
      <c r="D65" s="21" t="s">
        <v>158</v>
      </c>
      <c r="E65" s="26" t="str">
        <f>VLOOKUP(D65,Installation!$A$2:$B$8,2,FALSE)</f>
        <v>Λ. ΣΥΓΓΡΟΥ &amp; ΛΑΓΟΥΜΙΤΖΗ 40 -  (ΕΝΤΟΣ ΣΩΚΟΣ Κ.)</v>
      </c>
      <c r="F65" s="21" t="s">
        <v>120</v>
      </c>
      <c r="G65" s="24">
        <v>45803</v>
      </c>
      <c r="H65" s="24">
        <v>46167</v>
      </c>
      <c r="I65" s="25">
        <v>2</v>
      </c>
      <c r="J65" s="21">
        <v>2</v>
      </c>
      <c r="K65" s="21" t="s">
        <v>15</v>
      </c>
      <c r="L65" s="26" t="str">
        <f>VLOOKUP(K65,Resources!$A$2:$B$14,2,FALSE)</f>
        <v>ΜΠΑΛΟΣ ΝΙΚΟΛΑΣ</v>
      </c>
      <c r="M65" s="21" t="s">
        <v>168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tabSelected="1" topLeftCell="A49" workbookViewId="0">
      <selection activeCell="C14" sqref="C14"/>
    </sheetView>
  </sheetViews>
  <sheetFormatPr defaultRowHeight="14.4" x14ac:dyDescent="0.3"/>
  <cols>
    <col min="1" max="1" width="18" customWidth="1"/>
    <col min="3" max="3" width="50.109375" customWidth="1"/>
    <col min="4" max="4" width="12.21875" customWidth="1"/>
    <col min="5" max="5" width="21.5546875" customWidth="1"/>
    <col min="6" max="6" width="11.88671875" customWidth="1"/>
    <col min="8" max="8" width="14.109375" style="24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s="2">
        <v>632702</v>
      </c>
      <c r="C2" s="26" t="s">
        <v>224</v>
      </c>
      <c r="D2" t="s">
        <v>12</v>
      </c>
      <c r="E2" t="str">
        <f>VLOOKUP(D2,Resources!$A$2:$B$14,2,FALSE)</f>
        <v>ΓΙΑΝΝΗΣ ΓΥΦΤΑΚΗΣ</v>
      </c>
      <c r="F2" s="3">
        <v>45268</v>
      </c>
      <c r="G2" s="4">
        <v>0.625</v>
      </c>
      <c r="H2" s="24">
        <v>45268.708333333336</v>
      </c>
      <c r="I2" s="4">
        <v>0.70833333333333337</v>
      </c>
      <c r="J2">
        <v>2</v>
      </c>
      <c r="K2" t="s">
        <v>13</v>
      </c>
    </row>
    <row r="3" spans="1:11" x14ac:dyDescent="0.3">
      <c r="A3" t="s">
        <v>14</v>
      </c>
      <c r="B3" s="2">
        <v>632700</v>
      </c>
      <c r="C3" s="26" t="s">
        <v>224</v>
      </c>
      <c r="D3" t="s">
        <v>15</v>
      </c>
      <c r="E3" s="26" t="str">
        <f>VLOOKUP(D3,Resources!$A$2:$B$14,2,FALSE)</f>
        <v>ΜΠΑΛΟΣ ΝΙΚΟΛΑΣ</v>
      </c>
      <c r="F3" s="3">
        <v>45432</v>
      </c>
      <c r="G3" s="4">
        <v>0.625</v>
      </c>
      <c r="H3" s="24">
        <v>45432.708333333336</v>
      </c>
      <c r="I3" s="4">
        <v>0.70833333333333337</v>
      </c>
      <c r="J3">
        <v>2</v>
      </c>
      <c r="K3" t="s">
        <v>16</v>
      </c>
    </row>
    <row r="4" spans="1:11" x14ac:dyDescent="0.3">
      <c r="A4" t="s">
        <v>17</v>
      </c>
      <c r="B4" s="2">
        <v>765749</v>
      </c>
      <c r="C4" s="26" t="s">
        <v>224</v>
      </c>
      <c r="D4" t="s">
        <v>12</v>
      </c>
      <c r="E4" s="26" t="str">
        <f>VLOOKUP(D4,Resources!$A$2:$B$14,2,FALSE)</f>
        <v>ΓΙΑΝΝΗΣ ΓΥΦΤΑΚΗΣ</v>
      </c>
      <c r="F4" s="3">
        <v>45776</v>
      </c>
      <c r="G4" s="4">
        <v>0.625</v>
      </c>
      <c r="H4" s="24">
        <v>45776.708333333336</v>
      </c>
      <c r="I4" s="4">
        <v>0.70833333333333337</v>
      </c>
      <c r="J4">
        <v>2</v>
      </c>
      <c r="K4" t="s">
        <v>13</v>
      </c>
    </row>
    <row r="5" spans="1:11" x14ac:dyDescent="0.3">
      <c r="A5" t="s">
        <v>18</v>
      </c>
      <c r="B5" s="2">
        <v>764756</v>
      </c>
      <c r="C5" s="26" t="s">
        <v>224</v>
      </c>
      <c r="D5" t="s">
        <v>15</v>
      </c>
      <c r="E5" s="26" t="str">
        <f>VLOOKUP(D5,Resources!$A$2:$B$14,2,FALSE)</f>
        <v>ΜΠΑΛΟΣ ΝΙΚΟΛΑΣ</v>
      </c>
      <c r="F5" s="3">
        <v>45715</v>
      </c>
      <c r="G5" s="4">
        <v>0.63541666666666663</v>
      </c>
      <c r="H5" s="24">
        <v>45715.71875</v>
      </c>
      <c r="I5" s="4">
        <v>0.71875</v>
      </c>
      <c r="J5">
        <v>2</v>
      </c>
      <c r="K5" t="s">
        <v>16</v>
      </c>
    </row>
    <row r="6" spans="1:11" x14ac:dyDescent="0.3">
      <c r="A6" t="s">
        <v>19</v>
      </c>
      <c r="B6" s="2">
        <v>909522</v>
      </c>
      <c r="C6" s="26" t="s">
        <v>224</v>
      </c>
      <c r="D6" t="s">
        <v>15</v>
      </c>
      <c r="E6" s="26" t="str">
        <f>VLOOKUP(D6,Resources!$A$2:$B$14,2,FALSE)</f>
        <v>ΜΠΑΛΟΣ ΝΙΚΟΛΑΣ</v>
      </c>
      <c r="F6" s="3">
        <v>46146</v>
      </c>
      <c r="G6" s="4">
        <v>0.375</v>
      </c>
      <c r="H6" s="24">
        <v>46146.458333333336</v>
      </c>
      <c r="I6" s="4">
        <v>0.45833333333333331</v>
      </c>
      <c r="J6">
        <v>2</v>
      </c>
      <c r="K6" t="s">
        <v>13</v>
      </c>
    </row>
    <row r="7" spans="1:11" x14ac:dyDescent="0.3">
      <c r="A7" t="s">
        <v>20</v>
      </c>
      <c r="B7" s="2">
        <v>215865</v>
      </c>
      <c r="C7" s="26" t="s">
        <v>224</v>
      </c>
      <c r="D7" t="s">
        <v>15</v>
      </c>
      <c r="E7" s="26" t="str">
        <f>VLOOKUP(D7,Resources!$A$2:$B$14,2,FALSE)</f>
        <v>ΜΠΑΛΟΣ ΝΙΚΟΛΑΣ</v>
      </c>
      <c r="F7" s="3">
        <v>43998</v>
      </c>
      <c r="G7" s="4">
        <v>0.44444444444444442</v>
      </c>
      <c r="H7" s="24">
        <v>43998.517361111109</v>
      </c>
      <c r="I7" s="4">
        <v>0.51736111111111116</v>
      </c>
      <c r="J7">
        <v>1.75</v>
      </c>
      <c r="K7" t="s">
        <v>13</v>
      </c>
    </row>
    <row r="8" spans="1:11" x14ac:dyDescent="0.3">
      <c r="A8" t="s">
        <v>20</v>
      </c>
      <c r="B8" s="2">
        <v>218390</v>
      </c>
      <c r="C8" s="26" t="s">
        <v>224</v>
      </c>
      <c r="D8" t="s">
        <v>15</v>
      </c>
      <c r="E8" s="26" t="str">
        <f>VLOOKUP(D8,Resources!$A$2:$B$14,2,FALSE)</f>
        <v>ΜΠΑΛΟΣ ΝΙΚΟΛΑΣ</v>
      </c>
      <c r="F8" s="3">
        <v>44021</v>
      </c>
      <c r="G8" s="4">
        <v>0.54513888888888884</v>
      </c>
      <c r="H8" s="24">
        <v>44021.708333333336</v>
      </c>
      <c r="I8" s="4">
        <v>0.70833333333333337</v>
      </c>
      <c r="J8">
        <v>3.9166666666666665</v>
      </c>
      <c r="K8" t="s">
        <v>13</v>
      </c>
    </row>
    <row r="9" spans="1:11" x14ac:dyDescent="0.3">
      <c r="A9" t="s">
        <v>20</v>
      </c>
      <c r="B9" s="2">
        <v>222378</v>
      </c>
      <c r="C9" s="26" t="s">
        <v>224</v>
      </c>
      <c r="D9" t="s">
        <v>15</v>
      </c>
      <c r="E9" s="26" t="str">
        <f>VLOOKUP(D9,Resources!$A$2:$B$14,2,FALSE)</f>
        <v>ΜΠΑΛΟΣ ΝΙΚΟΛΑΣ</v>
      </c>
      <c r="F9" s="3">
        <v>44070</v>
      </c>
      <c r="G9" s="4">
        <v>0.54513888888888884</v>
      </c>
      <c r="H9" s="24">
        <v>44070.708333333336</v>
      </c>
      <c r="I9" s="4">
        <v>0.70833333333333337</v>
      </c>
      <c r="J9">
        <v>3.9166666666666665</v>
      </c>
      <c r="K9" t="s">
        <v>13</v>
      </c>
    </row>
    <row r="10" spans="1:11" x14ac:dyDescent="0.3">
      <c r="A10" t="s">
        <v>20</v>
      </c>
      <c r="B10" s="2">
        <v>224481</v>
      </c>
      <c r="C10" s="26" t="s">
        <v>224</v>
      </c>
      <c r="D10" t="s">
        <v>15</v>
      </c>
      <c r="E10" s="26" t="str">
        <f>VLOOKUP(D10,Resources!$A$2:$B$14,2,FALSE)</f>
        <v>ΜΠΑΛΟΣ ΝΙΚΟΛΑΣ</v>
      </c>
      <c r="F10" s="3">
        <v>44088</v>
      </c>
      <c r="G10" s="4">
        <v>0.375</v>
      </c>
      <c r="H10" s="24">
        <v>44088.517361111109</v>
      </c>
      <c r="I10" s="4">
        <v>0.51736111111111116</v>
      </c>
      <c r="J10">
        <v>3.4166666666666665</v>
      </c>
      <c r="K10" t="s">
        <v>13</v>
      </c>
    </row>
    <row r="11" spans="1:11" x14ac:dyDescent="0.3">
      <c r="A11" t="s">
        <v>20</v>
      </c>
      <c r="B11" s="2">
        <v>226776</v>
      </c>
      <c r="C11" s="26" t="s">
        <v>224</v>
      </c>
      <c r="D11" t="s">
        <v>15</v>
      </c>
      <c r="E11" s="26" t="str">
        <f>VLOOKUP(D11,Resources!$A$2:$B$14,2,FALSE)</f>
        <v>ΜΠΑΛΟΣ ΝΙΚΟΛΑΣ</v>
      </c>
      <c r="F11" s="3">
        <v>44103</v>
      </c>
      <c r="G11" s="4">
        <v>0.59722222222222221</v>
      </c>
      <c r="H11" s="24">
        <v>44103.708333333336</v>
      </c>
      <c r="I11" s="4">
        <v>0.70833333333333337</v>
      </c>
      <c r="J11">
        <v>2.6666666666666665</v>
      </c>
      <c r="K11" t="s">
        <v>13</v>
      </c>
    </row>
    <row r="12" spans="1:11" x14ac:dyDescent="0.3">
      <c r="A12" t="s">
        <v>20</v>
      </c>
      <c r="B12" s="2">
        <v>227760</v>
      </c>
      <c r="C12" s="26" t="s">
        <v>224</v>
      </c>
      <c r="D12" t="s">
        <v>15</v>
      </c>
      <c r="E12" s="26" t="str">
        <f>VLOOKUP(D12,Resources!$A$2:$B$14,2,FALSE)</f>
        <v>ΜΠΑΛΟΣ ΝΙΚΟΛΑΣ</v>
      </c>
      <c r="F12" s="3">
        <v>44110</v>
      </c>
      <c r="G12" s="4">
        <v>0.54513888888888884</v>
      </c>
      <c r="H12" s="24">
        <v>44110.677083333336</v>
      </c>
      <c r="I12" s="4">
        <v>0.67708333333333337</v>
      </c>
      <c r="J12">
        <v>3.1666666666666665</v>
      </c>
      <c r="K12" t="s">
        <v>13</v>
      </c>
    </row>
    <row r="13" spans="1:11" x14ac:dyDescent="0.3">
      <c r="A13" t="s">
        <v>20</v>
      </c>
      <c r="B13" s="2">
        <v>229643</v>
      </c>
      <c r="C13" s="26" t="s">
        <v>224</v>
      </c>
      <c r="D13" t="s">
        <v>15</v>
      </c>
      <c r="E13" s="26" t="str">
        <f>VLOOKUP(D13,Resources!$A$2:$B$14,2,FALSE)</f>
        <v>ΜΠΑΛΟΣ ΝΙΚΟΛΑΣ</v>
      </c>
      <c r="F13" s="3">
        <v>44123</v>
      </c>
      <c r="G13" s="4">
        <v>0.625</v>
      </c>
      <c r="H13" s="24">
        <v>44123.708333333336</v>
      </c>
      <c r="I13" s="4">
        <v>0.70833333333333337</v>
      </c>
      <c r="J13">
        <v>2</v>
      </c>
      <c r="K13" t="s">
        <v>13</v>
      </c>
    </row>
    <row r="14" spans="1:11" x14ac:dyDescent="0.3">
      <c r="A14" t="s">
        <v>20</v>
      </c>
      <c r="B14" s="2">
        <v>231907</v>
      </c>
      <c r="C14" s="26" t="s">
        <v>224</v>
      </c>
      <c r="D14" t="s">
        <v>15</v>
      </c>
      <c r="E14" s="26" t="str">
        <f>VLOOKUP(D14,Resources!$A$2:$B$14,2,FALSE)</f>
        <v>ΜΠΑΛΟΣ ΝΙΚΟΛΑΣ</v>
      </c>
      <c r="F14" s="3">
        <v>44138</v>
      </c>
      <c r="G14" s="4">
        <v>0.45833333333333331</v>
      </c>
      <c r="H14" s="24">
        <v>44138.621527777781</v>
      </c>
      <c r="I14" s="4">
        <v>0.62152777777777779</v>
      </c>
      <c r="J14">
        <v>3.9166666666666665</v>
      </c>
      <c r="K14" t="s">
        <v>13</v>
      </c>
    </row>
    <row r="15" spans="1:11" x14ac:dyDescent="0.3">
      <c r="A15" t="s">
        <v>20</v>
      </c>
      <c r="B15" s="2">
        <v>234067</v>
      </c>
      <c r="C15" s="26" t="s">
        <v>224</v>
      </c>
      <c r="D15" t="s">
        <v>15</v>
      </c>
      <c r="E15" s="26" t="str">
        <f>VLOOKUP(D15,Resources!$A$2:$B$14,2,FALSE)</f>
        <v>ΜΠΑΛΟΣ ΝΙΚΟΛΑΣ</v>
      </c>
      <c r="F15" s="3">
        <v>44151</v>
      </c>
      <c r="G15" s="4">
        <v>0.57638888888888884</v>
      </c>
      <c r="H15" s="24">
        <v>44151.704861111109</v>
      </c>
      <c r="I15" s="4">
        <v>0.70486111111111116</v>
      </c>
      <c r="J15">
        <v>3.083333333333333</v>
      </c>
      <c r="K15" t="s">
        <v>13</v>
      </c>
    </row>
    <row r="16" spans="1:11" x14ac:dyDescent="0.3">
      <c r="A16" t="s">
        <v>20</v>
      </c>
      <c r="B16" s="2">
        <v>239443</v>
      </c>
      <c r="C16" s="26" t="s">
        <v>224</v>
      </c>
      <c r="D16" t="s">
        <v>15</v>
      </c>
      <c r="E16" s="26" t="str">
        <f>VLOOKUP(D16,Resources!$A$2:$B$14,2,FALSE)</f>
        <v>ΜΠΑΛΟΣ ΝΙΚΟΛΑΣ</v>
      </c>
      <c r="F16" s="3">
        <v>44178</v>
      </c>
      <c r="G16" s="4">
        <v>0.54513888888888884</v>
      </c>
      <c r="H16" s="24">
        <v>44178.704861111109</v>
      </c>
      <c r="I16" s="4">
        <v>0.70486111111111116</v>
      </c>
      <c r="J16">
        <v>3.833333333333333</v>
      </c>
      <c r="K16" t="s">
        <v>13</v>
      </c>
    </row>
    <row r="17" spans="1:11" x14ac:dyDescent="0.3">
      <c r="A17" t="s">
        <v>20</v>
      </c>
      <c r="B17" s="2">
        <v>242121</v>
      </c>
      <c r="C17" s="26" t="s">
        <v>224</v>
      </c>
      <c r="D17" t="s">
        <v>15</v>
      </c>
      <c r="E17" s="26" t="str">
        <f>VLOOKUP(D17,Resources!$A$2:$B$14,2,FALSE)</f>
        <v>ΜΠΑΛΟΣ ΝΙΚΟΛΑΣ</v>
      </c>
      <c r="F17" s="3">
        <v>44200</v>
      </c>
      <c r="G17" s="4">
        <v>0.375</v>
      </c>
      <c r="H17" s="24">
        <v>44200.583333333336</v>
      </c>
      <c r="I17" s="4">
        <v>0.58333333333333337</v>
      </c>
      <c r="J17">
        <v>5</v>
      </c>
      <c r="K17" t="s">
        <v>16</v>
      </c>
    </row>
    <row r="18" spans="1:11" x14ac:dyDescent="0.3">
      <c r="A18" t="s">
        <v>20</v>
      </c>
      <c r="B18" s="2">
        <v>246469</v>
      </c>
      <c r="C18" s="26" t="s">
        <v>224</v>
      </c>
      <c r="D18" t="s">
        <v>15</v>
      </c>
      <c r="E18" s="26" t="str">
        <f>VLOOKUP(D18,Resources!$A$2:$B$14,2,FALSE)</f>
        <v>ΜΠΑΛΟΣ ΝΙΚΟΛΑΣ</v>
      </c>
      <c r="F18" s="3">
        <v>44221</v>
      </c>
      <c r="G18" s="4">
        <v>0.375</v>
      </c>
      <c r="H18" s="24">
        <v>44221.538194444445</v>
      </c>
      <c r="I18" s="4">
        <v>0.53819444444444442</v>
      </c>
      <c r="J18">
        <v>3.9166666666666665</v>
      </c>
      <c r="K18" t="s">
        <v>13</v>
      </c>
    </row>
    <row r="19" spans="1:11" x14ac:dyDescent="0.3">
      <c r="A19" t="s">
        <v>20</v>
      </c>
      <c r="B19" s="2">
        <v>247911</v>
      </c>
      <c r="C19" s="26" t="s">
        <v>224</v>
      </c>
      <c r="D19" t="s">
        <v>15</v>
      </c>
      <c r="E19" s="26" t="str">
        <f>VLOOKUP(D19,Resources!$A$2:$B$14,2,FALSE)</f>
        <v>ΜΠΑΛΟΣ ΝΙΚΟΛΑΣ</v>
      </c>
      <c r="F19" s="3">
        <v>44228</v>
      </c>
      <c r="G19" s="4">
        <v>0.45833333333333331</v>
      </c>
      <c r="H19" s="24">
        <v>44228.708333333336</v>
      </c>
      <c r="I19" s="4">
        <v>0.70833333333333337</v>
      </c>
      <c r="J19">
        <v>6</v>
      </c>
      <c r="K19" t="s">
        <v>13</v>
      </c>
    </row>
    <row r="20" spans="1:11" x14ac:dyDescent="0.3">
      <c r="A20" t="s">
        <v>20</v>
      </c>
      <c r="B20" s="2">
        <v>250729</v>
      </c>
      <c r="C20" s="26" t="s">
        <v>224</v>
      </c>
      <c r="D20" t="s">
        <v>15</v>
      </c>
      <c r="E20" s="26" t="str">
        <f>VLOOKUP(D20,Resources!$A$2:$B$14,2,FALSE)</f>
        <v>ΜΠΑΛΟΣ ΝΙΚΟΛΑΣ</v>
      </c>
      <c r="F20" s="3">
        <v>44242</v>
      </c>
      <c r="G20" s="4">
        <v>0.41666666666666669</v>
      </c>
      <c r="H20" s="24">
        <v>44242.579861111109</v>
      </c>
      <c r="I20" s="4">
        <v>0.57986111111111116</v>
      </c>
      <c r="J20">
        <v>3.9166666666666665</v>
      </c>
      <c r="K20" t="s">
        <v>13</v>
      </c>
    </row>
    <row r="21" spans="1:11" x14ac:dyDescent="0.3">
      <c r="A21" t="s">
        <v>20</v>
      </c>
      <c r="B21" s="2">
        <v>253373</v>
      </c>
      <c r="C21" s="26" t="s">
        <v>224</v>
      </c>
      <c r="D21" t="s">
        <v>15</v>
      </c>
      <c r="E21" s="26" t="str">
        <f>VLOOKUP(D21,Resources!$A$2:$B$14,2,FALSE)</f>
        <v>ΜΠΑΛΟΣ ΝΙΚΟΛΑΣ</v>
      </c>
      <c r="F21" s="3">
        <v>44256</v>
      </c>
      <c r="G21" s="4">
        <v>0.375</v>
      </c>
      <c r="H21" s="24">
        <v>44256.541666666664</v>
      </c>
      <c r="I21" s="4">
        <v>0.54166666666666663</v>
      </c>
      <c r="J21">
        <v>4</v>
      </c>
      <c r="K21" t="s">
        <v>13</v>
      </c>
    </row>
    <row r="22" spans="1:11" x14ac:dyDescent="0.3">
      <c r="A22" t="s">
        <v>20</v>
      </c>
      <c r="B22" s="2">
        <v>255518</v>
      </c>
      <c r="C22" s="26" t="s">
        <v>224</v>
      </c>
      <c r="D22" t="s">
        <v>15</v>
      </c>
      <c r="E22" s="26" t="str">
        <f>VLOOKUP(D22,Resources!$A$2:$B$14,2,FALSE)</f>
        <v>ΜΠΑΛΟΣ ΝΙΚΟΛΑΣ</v>
      </c>
      <c r="F22" s="3">
        <v>44271</v>
      </c>
      <c r="G22" s="4">
        <v>0.375</v>
      </c>
      <c r="H22" s="24">
        <v>44271.541666666664</v>
      </c>
      <c r="I22" s="4">
        <v>0.54166666666666663</v>
      </c>
      <c r="J22">
        <v>4</v>
      </c>
      <c r="K22" t="s">
        <v>13</v>
      </c>
    </row>
    <row r="23" spans="1:11" x14ac:dyDescent="0.3">
      <c r="A23" t="s">
        <v>20</v>
      </c>
      <c r="B23" s="2">
        <v>258242</v>
      </c>
      <c r="C23" s="26" t="s">
        <v>224</v>
      </c>
      <c r="D23" t="s">
        <v>15</v>
      </c>
      <c r="E23" s="26" t="str">
        <f>VLOOKUP(D23,Resources!$A$2:$B$14,2,FALSE)</f>
        <v>ΜΠΑΛΟΣ ΝΙΚΟΛΑΣ</v>
      </c>
      <c r="F23" s="3">
        <v>44291</v>
      </c>
      <c r="G23" s="4">
        <v>0.375</v>
      </c>
      <c r="H23" s="24">
        <v>44291.541666666664</v>
      </c>
      <c r="I23" s="4">
        <v>0.54166666666666663</v>
      </c>
      <c r="J23">
        <v>4</v>
      </c>
      <c r="K23" t="s">
        <v>13</v>
      </c>
    </row>
    <row r="24" spans="1:11" x14ac:dyDescent="0.3">
      <c r="A24" t="s">
        <v>20</v>
      </c>
      <c r="B24" s="2">
        <v>260175</v>
      </c>
      <c r="C24" s="26" t="s">
        <v>224</v>
      </c>
      <c r="D24" t="s">
        <v>15</v>
      </c>
      <c r="E24" s="26" t="str">
        <f>VLOOKUP(D24,Resources!$A$2:$B$14,2,FALSE)</f>
        <v>ΜΠΑΛΟΣ ΝΙΚΟΛΑΣ</v>
      </c>
      <c r="F24" s="3">
        <v>44305</v>
      </c>
      <c r="G24" s="4">
        <v>0.375</v>
      </c>
      <c r="H24" s="24">
        <v>44305.541666666664</v>
      </c>
      <c r="I24" s="4">
        <v>0.54166666666666663</v>
      </c>
      <c r="J24">
        <v>4</v>
      </c>
      <c r="K24" t="s">
        <v>13</v>
      </c>
    </row>
    <row r="25" spans="1:11" x14ac:dyDescent="0.3">
      <c r="A25" t="s">
        <v>20</v>
      </c>
      <c r="B25" s="2">
        <v>262192</v>
      </c>
      <c r="C25" s="26" t="s">
        <v>224</v>
      </c>
      <c r="D25" t="s">
        <v>15</v>
      </c>
      <c r="E25" s="26" t="str">
        <f>VLOOKUP(D25,Resources!$A$2:$B$14,2,FALSE)</f>
        <v>ΜΠΑΛΟΣ ΝΙΚΟΛΑΣ</v>
      </c>
      <c r="F25" s="3">
        <v>44326</v>
      </c>
      <c r="G25" s="4">
        <v>0.375</v>
      </c>
      <c r="H25" s="24">
        <v>44326.541666666664</v>
      </c>
      <c r="I25" s="4">
        <v>0.54166666666666663</v>
      </c>
      <c r="J25">
        <v>4</v>
      </c>
      <c r="K25" t="s">
        <v>13</v>
      </c>
    </row>
    <row r="26" spans="1:11" x14ac:dyDescent="0.3">
      <c r="A26" t="s">
        <v>21</v>
      </c>
      <c r="B26" s="2">
        <v>215168</v>
      </c>
      <c r="C26" s="26" t="s">
        <v>224</v>
      </c>
      <c r="D26" t="s">
        <v>22</v>
      </c>
      <c r="E26" s="26" t="str">
        <f>VLOOKUP(D26,Resources!$A$2:$B$14,2,FALSE)</f>
        <v>ΚΩΣΤΑΣ ΚΩΣΤΑΚΗΣ</v>
      </c>
      <c r="F26" s="3">
        <v>43992</v>
      </c>
      <c r="G26" s="4">
        <v>0.375</v>
      </c>
      <c r="H26" s="24">
        <v>43992.522222222222</v>
      </c>
      <c r="I26" s="4">
        <v>0.52222222222222225</v>
      </c>
      <c r="J26">
        <v>3.5333333333333332</v>
      </c>
      <c r="K26" t="s">
        <v>13</v>
      </c>
    </row>
    <row r="27" spans="1:11" x14ac:dyDescent="0.3">
      <c r="A27" t="s">
        <v>21</v>
      </c>
      <c r="B27" s="2">
        <v>216009</v>
      </c>
      <c r="C27" s="26" t="s">
        <v>224</v>
      </c>
      <c r="D27" t="s">
        <v>22</v>
      </c>
      <c r="E27" s="26" t="str">
        <f>VLOOKUP(D27,Resources!$A$2:$B$14,2,FALSE)</f>
        <v>ΚΩΣΤΑΣ ΚΩΣΤΑΚΗΣ</v>
      </c>
      <c r="F27" s="3">
        <v>43999</v>
      </c>
      <c r="G27" s="4">
        <v>0.375</v>
      </c>
      <c r="H27" s="24">
        <v>43999.522222222222</v>
      </c>
      <c r="I27" s="4">
        <v>0.52222222222222225</v>
      </c>
      <c r="J27">
        <v>3.5333333333333332</v>
      </c>
      <c r="K27" t="s">
        <v>13</v>
      </c>
    </row>
    <row r="28" spans="1:11" x14ac:dyDescent="0.3">
      <c r="A28" t="s">
        <v>21</v>
      </c>
      <c r="B28" s="2">
        <v>218186</v>
      </c>
      <c r="C28" s="26" t="s">
        <v>224</v>
      </c>
      <c r="D28" t="s">
        <v>22</v>
      </c>
      <c r="E28" s="26" t="str">
        <f>VLOOKUP(D28,Resources!$A$2:$B$14,2,FALSE)</f>
        <v>ΚΩΣΤΑΣ ΚΩΣΤΑΚΗΣ</v>
      </c>
      <c r="F28" s="3">
        <v>44020</v>
      </c>
      <c r="G28" s="4">
        <v>0.375</v>
      </c>
      <c r="H28" s="24">
        <v>44020.522222222222</v>
      </c>
      <c r="I28" s="4">
        <v>0.52222222222222225</v>
      </c>
      <c r="J28">
        <v>3.5333333333333332</v>
      </c>
      <c r="K28" t="s">
        <v>13</v>
      </c>
    </row>
    <row r="29" spans="1:11" x14ac:dyDescent="0.3">
      <c r="A29" t="s">
        <v>21</v>
      </c>
      <c r="B29" s="2">
        <v>219045</v>
      </c>
      <c r="C29" s="26" t="s">
        <v>224</v>
      </c>
      <c r="D29" t="s">
        <v>22</v>
      </c>
      <c r="E29" s="26" t="str">
        <f>VLOOKUP(D29,Resources!$A$2:$B$14,2,FALSE)</f>
        <v>ΚΩΣΤΑΣ ΚΩΣΤΑΚΗΣ</v>
      </c>
      <c r="F29" s="3">
        <v>44027</v>
      </c>
      <c r="G29" s="4">
        <v>0.375</v>
      </c>
      <c r="H29" s="24">
        <v>44027.522222222222</v>
      </c>
      <c r="I29" s="4">
        <v>0.52222222222222225</v>
      </c>
      <c r="J29">
        <v>3.5333333333333332</v>
      </c>
      <c r="K29" t="s">
        <v>13</v>
      </c>
    </row>
    <row r="30" spans="1:11" x14ac:dyDescent="0.3">
      <c r="A30" t="s">
        <v>21</v>
      </c>
      <c r="B30" s="2">
        <v>220379</v>
      </c>
      <c r="C30" s="26" t="s">
        <v>224</v>
      </c>
      <c r="D30" t="s">
        <v>22</v>
      </c>
      <c r="E30" s="26" t="str">
        <f>VLOOKUP(D30,Resources!$A$2:$B$14,2,FALSE)</f>
        <v>ΚΩΣΤΑΣ ΚΩΣΤΑΚΗΣ</v>
      </c>
      <c r="F30" s="3">
        <v>44041</v>
      </c>
      <c r="G30" s="4">
        <v>0.375</v>
      </c>
      <c r="H30" s="24">
        <v>44041.522222222222</v>
      </c>
      <c r="I30" s="4">
        <v>0.52222222222222225</v>
      </c>
      <c r="J30">
        <v>3.5333333333333332</v>
      </c>
      <c r="K30" t="s">
        <v>13</v>
      </c>
    </row>
    <row r="31" spans="1:11" x14ac:dyDescent="0.3">
      <c r="A31" t="s">
        <v>21</v>
      </c>
      <c r="B31" s="2">
        <v>220971</v>
      </c>
      <c r="C31" s="26" t="s">
        <v>224</v>
      </c>
      <c r="D31" t="s">
        <v>22</v>
      </c>
      <c r="E31" s="26" t="str">
        <f>VLOOKUP(D31,Resources!$A$2:$B$14,2,FALSE)</f>
        <v>ΚΩΣΤΑΣ ΚΩΣΤΑΚΗΣ</v>
      </c>
      <c r="F31" s="3">
        <v>44048</v>
      </c>
      <c r="G31" s="4">
        <v>0.375</v>
      </c>
      <c r="H31" s="24">
        <v>44048.522222222222</v>
      </c>
      <c r="I31" s="4">
        <v>0.52222222222222225</v>
      </c>
      <c r="J31">
        <v>3.5333333333333332</v>
      </c>
      <c r="K31" t="s">
        <v>13</v>
      </c>
    </row>
    <row r="32" spans="1:11" x14ac:dyDescent="0.3">
      <c r="A32" t="s">
        <v>21</v>
      </c>
      <c r="B32" s="2">
        <v>221705</v>
      </c>
      <c r="C32" s="26" t="s">
        <v>224</v>
      </c>
      <c r="D32" t="s">
        <v>22</v>
      </c>
      <c r="E32" s="26" t="str">
        <f>VLOOKUP(D32,Resources!$A$2:$B$14,2,FALSE)</f>
        <v>ΚΩΣΤΑΣ ΚΩΣΤΑΚΗΣ</v>
      </c>
      <c r="F32" s="3">
        <v>44062</v>
      </c>
      <c r="G32" s="4">
        <v>0.375</v>
      </c>
      <c r="H32" s="24">
        <v>44062.522222222222</v>
      </c>
      <c r="I32" s="4">
        <v>0.52222222222222225</v>
      </c>
      <c r="J32">
        <v>3.5333333333333332</v>
      </c>
      <c r="K32" t="s">
        <v>13</v>
      </c>
    </row>
    <row r="33" spans="1:11" x14ac:dyDescent="0.3">
      <c r="A33" t="s">
        <v>21</v>
      </c>
      <c r="B33" s="2">
        <v>222887</v>
      </c>
      <c r="C33" s="26" t="s">
        <v>224</v>
      </c>
      <c r="D33" t="s">
        <v>22</v>
      </c>
      <c r="E33" s="26" t="str">
        <f>VLOOKUP(D33,Resources!$A$2:$B$14,2,FALSE)</f>
        <v>ΚΩΣΤΑΣ ΚΩΣΤΑΚΗΣ</v>
      </c>
      <c r="F33" s="3">
        <v>44076</v>
      </c>
      <c r="G33" s="4">
        <v>0.375</v>
      </c>
      <c r="H33" s="24">
        <v>44076.522222222222</v>
      </c>
      <c r="I33" s="4">
        <v>0.52222222222222225</v>
      </c>
      <c r="J33">
        <v>3.5333333333333332</v>
      </c>
      <c r="K33" t="s">
        <v>13</v>
      </c>
    </row>
    <row r="34" spans="1:11" x14ac:dyDescent="0.3">
      <c r="A34" t="s">
        <v>21</v>
      </c>
      <c r="B34" s="2">
        <v>224925</v>
      </c>
      <c r="C34" s="26" t="s">
        <v>224</v>
      </c>
      <c r="D34" t="s">
        <v>22</v>
      </c>
      <c r="E34" s="26" t="str">
        <f>VLOOKUP(D34,Resources!$A$2:$B$14,2,FALSE)</f>
        <v>ΚΩΣΤΑΣ ΚΩΣΤΑΚΗΣ</v>
      </c>
      <c r="F34" s="3">
        <v>44090</v>
      </c>
      <c r="G34" s="4">
        <v>0.375</v>
      </c>
      <c r="H34" s="24">
        <v>44090.522222222222</v>
      </c>
      <c r="I34" s="4">
        <v>0.52222222222222225</v>
      </c>
      <c r="J34">
        <v>3.5333333333333332</v>
      </c>
      <c r="K34" t="s">
        <v>13</v>
      </c>
    </row>
    <row r="35" spans="1:11" x14ac:dyDescent="0.3">
      <c r="A35" t="s">
        <v>21</v>
      </c>
      <c r="B35" s="2">
        <v>228992</v>
      </c>
      <c r="C35" s="26" t="s">
        <v>224</v>
      </c>
      <c r="D35" t="s">
        <v>22</v>
      </c>
      <c r="E35" s="26" t="str">
        <f>VLOOKUP(D35,Resources!$A$2:$B$14,2,FALSE)</f>
        <v>ΚΩΣΤΑΣ ΚΩΣΤΑΚΗΣ</v>
      </c>
      <c r="F35" s="3">
        <v>44118</v>
      </c>
      <c r="G35" s="4">
        <v>0.375</v>
      </c>
      <c r="H35" s="24">
        <v>44118.522222222222</v>
      </c>
      <c r="I35" s="4">
        <v>0.52222222222222225</v>
      </c>
      <c r="J35">
        <v>3.5333333333333332</v>
      </c>
      <c r="K35" t="s">
        <v>13</v>
      </c>
    </row>
    <row r="36" spans="1:11" x14ac:dyDescent="0.3">
      <c r="A36" t="s">
        <v>21</v>
      </c>
      <c r="B36" s="2">
        <v>233320</v>
      </c>
      <c r="C36" s="26" t="s">
        <v>224</v>
      </c>
      <c r="D36" t="s">
        <v>22</v>
      </c>
      <c r="E36" s="26" t="str">
        <f>VLOOKUP(D36,Resources!$A$2:$B$14,2,FALSE)</f>
        <v>ΚΩΣΤΑΣ ΚΩΣΤΑΚΗΣ</v>
      </c>
      <c r="F36" s="3">
        <v>44146</v>
      </c>
      <c r="G36" s="4">
        <v>0.375</v>
      </c>
      <c r="H36" s="24">
        <v>44146.522222222222</v>
      </c>
      <c r="I36" s="4">
        <v>0.52222222222222225</v>
      </c>
      <c r="J36">
        <v>3.5333333333333332</v>
      </c>
      <c r="K36" t="s">
        <v>13</v>
      </c>
    </row>
    <row r="37" spans="1:11" x14ac:dyDescent="0.3">
      <c r="A37" t="s">
        <v>21</v>
      </c>
      <c r="B37" s="2">
        <v>235910</v>
      </c>
      <c r="C37" s="26" t="s">
        <v>224</v>
      </c>
      <c r="D37" t="s">
        <v>22</v>
      </c>
      <c r="E37" s="26" t="str">
        <f>VLOOKUP(D37,Resources!$A$2:$B$14,2,FALSE)</f>
        <v>ΚΩΣΤΑΣ ΚΩΣΤΑΚΗΣ</v>
      </c>
      <c r="F37" s="3">
        <v>44160</v>
      </c>
      <c r="G37" s="4">
        <v>0.375</v>
      </c>
      <c r="H37" s="24">
        <v>44160.522222222222</v>
      </c>
      <c r="I37" s="4">
        <v>0.52222222222222225</v>
      </c>
      <c r="J37">
        <v>3.5333333333333332</v>
      </c>
      <c r="K37" t="s">
        <v>13</v>
      </c>
    </row>
    <row r="38" spans="1:11" x14ac:dyDescent="0.3">
      <c r="A38" t="s">
        <v>21</v>
      </c>
      <c r="B38" s="2">
        <v>238434</v>
      </c>
      <c r="C38" s="26" t="s">
        <v>224</v>
      </c>
      <c r="D38" t="s">
        <v>22</v>
      </c>
      <c r="E38" s="26" t="str">
        <f>VLOOKUP(D38,Resources!$A$2:$B$14,2,FALSE)</f>
        <v>ΚΩΣΤΑΣ ΚΩΣΤΑΚΗΣ</v>
      </c>
      <c r="F38" s="3">
        <v>44174</v>
      </c>
      <c r="G38" s="4">
        <v>0.375</v>
      </c>
      <c r="H38" s="24">
        <v>44174.522222222222</v>
      </c>
      <c r="I38" s="4">
        <v>0.52222222222222225</v>
      </c>
      <c r="J38">
        <v>3.5333333333333332</v>
      </c>
      <c r="K38" t="s">
        <v>13</v>
      </c>
    </row>
    <row r="39" spans="1:11" x14ac:dyDescent="0.3">
      <c r="A39" t="s">
        <v>21</v>
      </c>
      <c r="B39" s="2">
        <v>241329</v>
      </c>
      <c r="C39" s="26" t="s">
        <v>224</v>
      </c>
      <c r="D39" t="s">
        <v>22</v>
      </c>
      <c r="E39" s="26" t="str">
        <f>VLOOKUP(D39,Resources!$A$2:$B$14,2,FALSE)</f>
        <v>ΚΩΣΤΑΣ ΚΩΣΤΑΚΗΣ</v>
      </c>
      <c r="F39" s="3">
        <v>44188</v>
      </c>
      <c r="G39" s="4">
        <v>0.375</v>
      </c>
      <c r="H39" s="24">
        <v>44188.522222222222</v>
      </c>
      <c r="I39" s="4">
        <v>0.52222222222222225</v>
      </c>
      <c r="J39">
        <v>3.5333333333333332</v>
      </c>
      <c r="K39" t="s">
        <v>13</v>
      </c>
    </row>
    <row r="40" spans="1:11" x14ac:dyDescent="0.3">
      <c r="A40" t="s">
        <v>21</v>
      </c>
      <c r="B40" s="2">
        <v>245651</v>
      </c>
      <c r="C40" s="26" t="s">
        <v>224</v>
      </c>
      <c r="D40" t="s">
        <v>22</v>
      </c>
      <c r="E40" s="26" t="str">
        <f>VLOOKUP(D40,Resources!$A$2:$B$14,2,FALSE)</f>
        <v>ΚΩΣΤΑΣ ΚΩΣΤΑΚΗΣ</v>
      </c>
      <c r="F40" s="3">
        <v>44216</v>
      </c>
      <c r="G40" s="4">
        <v>0.375</v>
      </c>
      <c r="H40" s="24">
        <v>44216.522222222222</v>
      </c>
      <c r="I40" s="4">
        <v>0.52222222222222225</v>
      </c>
      <c r="J40">
        <v>3.5333333333333332</v>
      </c>
      <c r="K40" t="s">
        <v>13</v>
      </c>
    </row>
    <row r="41" spans="1:11" x14ac:dyDescent="0.3">
      <c r="A41" t="s">
        <v>21</v>
      </c>
      <c r="B41" s="2">
        <v>249709</v>
      </c>
      <c r="C41" s="26" t="s">
        <v>224</v>
      </c>
      <c r="D41" t="s">
        <v>22</v>
      </c>
      <c r="E41" s="26" t="str">
        <f>VLOOKUP(D41,Resources!$A$2:$B$14,2,FALSE)</f>
        <v>ΚΩΣΤΑΣ ΚΩΣΤΑΚΗΣ</v>
      </c>
      <c r="F41" s="3">
        <v>44237</v>
      </c>
      <c r="G41" s="4">
        <v>0.375</v>
      </c>
      <c r="H41" s="24">
        <v>44237.522916666669</v>
      </c>
      <c r="I41" s="4">
        <v>0.5229166666666667</v>
      </c>
      <c r="J41">
        <v>3.55</v>
      </c>
      <c r="K41" t="s">
        <v>13</v>
      </c>
    </row>
    <row r="42" spans="1:11" x14ac:dyDescent="0.3">
      <c r="A42" t="s">
        <v>21</v>
      </c>
      <c r="B42" s="2">
        <v>254812</v>
      </c>
      <c r="C42" s="26" t="s">
        <v>224</v>
      </c>
      <c r="D42" t="s">
        <v>22</v>
      </c>
      <c r="E42" s="26" t="str">
        <f>VLOOKUP(D42,Resources!$A$2:$B$14,2,FALSE)</f>
        <v>ΚΩΣΤΑΣ ΚΩΣΤΑΚΗΣ</v>
      </c>
      <c r="F42" s="3">
        <v>44265</v>
      </c>
      <c r="G42" s="4">
        <v>0.375</v>
      </c>
      <c r="H42" s="24">
        <v>44265.522916666669</v>
      </c>
      <c r="I42" s="4">
        <v>0.5229166666666667</v>
      </c>
      <c r="J42">
        <v>3.55</v>
      </c>
      <c r="K42" t="s">
        <v>13</v>
      </c>
    </row>
    <row r="43" spans="1:11" x14ac:dyDescent="0.3">
      <c r="A43" t="s">
        <v>21</v>
      </c>
      <c r="B43" s="2">
        <v>259636</v>
      </c>
      <c r="C43" s="26" t="s">
        <v>224</v>
      </c>
      <c r="D43" t="s">
        <v>22</v>
      </c>
      <c r="E43" s="26" t="str">
        <f>VLOOKUP(D43,Resources!$A$2:$B$14,2,FALSE)</f>
        <v>ΚΩΣΤΑΣ ΚΩΣΤΑΚΗΣ</v>
      </c>
      <c r="F43" s="3">
        <v>44300</v>
      </c>
      <c r="G43" s="4">
        <v>0.375</v>
      </c>
      <c r="H43" s="24">
        <v>44300.522916666669</v>
      </c>
      <c r="I43" s="4">
        <v>0.5229166666666667</v>
      </c>
      <c r="J43">
        <v>3.55</v>
      </c>
      <c r="K43" t="s">
        <v>13</v>
      </c>
    </row>
    <row r="44" spans="1:11" x14ac:dyDescent="0.3">
      <c r="A44" t="s">
        <v>21</v>
      </c>
      <c r="B44" s="2">
        <v>261264</v>
      </c>
      <c r="C44" s="26" t="s">
        <v>224</v>
      </c>
      <c r="D44" t="s">
        <v>22</v>
      </c>
      <c r="E44" s="26" t="str">
        <f>VLOOKUP(D44,Resources!$A$2:$B$14,2,FALSE)</f>
        <v>ΚΩΣΤΑΣ ΚΩΣΤΑΚΗΣ</v>
      </c>
      <c r="F44" s="3">
        <v>44314</v>
      </c>
      <c r="G44" s="4">
        <v>0.375</v>
      </c>
      <c r="H44" s="24">
        <v>44314.522916666669</v>
      </c>
      <c r="I44" s="4">
        <v>0.5229166666666667</v>
      </c>
      <c r="J44">
        <v>3.55</v>
      </c>
      <c r="K44" t="s">
        <v>13</v>
      </c>
    </row>
    <row r="45" spans="1:11" x14ac:dyDescent="0.3">
      <c r="A45" t="s">
        <v>21</v>
      </c>
      <c r="B45" s="2">
        <v>263502</v>
      </c>
      <c r="C45" s="26" t="s">
        <v>224</v>
      </c>
      <c r="D45" t="s">
        <v>22</v>
      </c>
      <c r="E45" s="26" t="str">
        <f>VLOOKUP(D45,Resources!$A$2:$B$14,2,FALSE)</f>
        <v>ΚΩΣΤΑΣ ΚΩΣΤΑΚΗΣ</v>
      </c>
      <c r="F45" s="3">
        <v>44335</v>
      </c>
      <c r="G45" s="4">
        <v>0.375</v>
      </c>
      <c r="H45" s="24">
        <v>44335.522916666669</v>
      </c>
      <c r="I45" s="4">
        <v>0.5229166666666667</v>
      </c>
      <c r="J45">
        <v>3.55</v>
      </c>
      <c r="K45" t="s">
        <v>13</v>
      </c>
    </row>
    <row r="46" spans="1:11" x14ac:dyDescent="0.3">
      <c r="A46" t="s">
        <v>21</v>
      </c>
      <c r="B46" s="2">
        <v>346256</v>
      </c>
      <c r="C46" s="26" t="s">
        <v>224</v>
      </c>
      <c r="D46" t="s">
        <v>22</v>
      </c>
      <c r="E46" s="26" t="str">
        <f>VLOOKUP(D46,Resources!$A$2:$B$14,2,FALSE)</f>
        <v>ΚΩΣΤΑΣ ΚΩΣΤΑΚΗΣ</v>
      </c>
      <c r="F46" s="3">
        <v>44349</v>
      </c>
      <c r="G46" s="4">
        <v>0.5625</v>
      </c>
      <c r="H46" s="24">
        <v>44349.708333333336</v>
      </c>
      <c r="I46" s="4">
        <v>0.70833333333333337</v>
      </c>
      <c r="J46">
        <v>3.5</v>
      </c>
      <c r="K46" t="s">
        <v>13</v>
      </c>
    </row>
    <row r="47" spans="1:11" x14ac:dyDescent="0.3">
      <c r="A47" t="s">
        <v>21</v>
      </c>
      <c r="B47" s="2">
        <v>346258</v>
      </c>
      <c r="C47" s="26" t="s">
        <v>224</v>
      </c>
      <c r="D47" t="s">
        <v>22</v>
      </c>
      <c r="E47" s="26" t="str">
        <f>VLOOKUP(D47,Resources!$A$2:$B$14,2,FALSE)</f>
        <v>ΚΩΣΤΑΣ ΚΩΣΤΑΚΗΣ</v>
      </c>
      <c r="F47" s="3">
        <v>44390</v>
      </c>
      <c r="G47" s="4">
        <v>0.5625</v>
      </c>
      <c r="H47" s="24">
        <v>44390.708333333336</v>
      </c>
      <c r="I47" s="4">
        <v>0.70833333333333337</v>
      </c>
      <c r="J47">
        <v>3.5</v>
      </c>
      <c r="K47" t="s">
        <v>13</v>
      </c>
    </row>
    <row r="48" spans="1:11" x14ac:dyDescent="0.3">
      <c r="A48" t="s">
        <v>21</v>
      </c>
      <c r="B48" s="2">
        <v>346259</v>
      </c>
      <c r="C48" s="26" t="s">
        <v>224</v>
      </c>
      <c r="D48" t="s">
        <v>22</v>
      </c>
      <c r="E48" s="26" t="str">
        <f>VLOOKUP(D48,Resources!$A$2:$B$14,2,FALSE)</f>
        <v>ΚΩΣΤΑΣ ΚΩΣΤΑΚΗΣ</v>
      </c>
      <c r="F48" s="3">
        <v>44391</v>
      </c>
      <c r="G48" s="4">
        <v>0.5625</v>
      </c>
      <c r="H48" s="24">
        <v>44391.708333333336</v>
      </c>
      <c r="I48" s="4">
        <v>0.70833333333333337</v>
      </c>
      <c r="J48">
        <v>3.5</v>
      </c>
      <c r="K48" t="s">
        <v>13</v>
      </c>
    </row>
    <row r="49" spans="1:11" x14ac:dyDescent="0.3">
      <c r="A49" t="s">
        <v>21</v>
      </c>
      <c r="B49" s="2">
        <v>346260</v>
      </c>
      <c r="C49" s="26" t="s">
        <v>224</v>
      </c>
      <c r="D49" t="s">
        <v>22</v>
      </c>
      <c r="E49" s="26" t="str">
        <f>VLOOKUP(D49,Resources!$A$2:$B$14,2,FALSE)</f>
        <v>ΚΩΣΤΑΣ ΚΩΣΤΑΚΗΣ</v>
      </c>
      <c r="F49" s="3">
        <v>44412</v>
      </c>
      <c r="G49" s="4">
        <v>0.5625</v>
      </c>
      <c r="H49" s="24">
        <v>44412.708333333336</v>
      </c>
      <c r="I49" s="4">
        <v>0.70833333333333337</v>
      </c>
      <c r="J49">
        <v>3.5</v>
      </c>
      <c r="K49" t="s">
        <v>13</v>
      </c>
    </row>
    <row r="50" spans="1:11" x14ac:dyDescent="0.3">
      <c r="A50" t="s">
        <v>21</v>
      </c>
      <c r="B50" s="2">
        <v>346261</v>
      </c>
      <c r="C50" s="26" t="s">
        <v>224</v>
      </c>
      <c r="D50" t="s">
        <v>22</v>
      </c>
      <c r="E50" s="26" t="str">
        <f>VLOOKUP(D50,Resources!$A$2:$B$14,2,FALSE)</f>
        <v>ΚΩΣΤΑΣ ΚΩΣΤΑΚΗΣ</v>
      </c>
      <c r="F50" s="3">
        <v>44416</v>
      </c>
      <c r="G50" s="4">
        <v>0.5625</v>
      </c>
      <c r="H50" s="24">
        <v>44416.708333333336</v>
      </c>
      <c r="I50" s="4">
        <v>0.70833333333333337</v>
      </c>
      <c r="J50">
        <v>3.5</v>
      </c>
      <c r="K50" t="s">
        <v>13</v>
      </c>
    </row>
    <row r="51" spans="1:11" x14ac:dyDescent="0.3">
      <c r="A51" t="s">
        <v>21</v>
      </c>
      <c r="B51" s="2">
        <v>346262</v>
      </c>
      <c r="C51" s="26" t="s">
        <v>224</v>
      </c>
      <c r="D51" t="s">
        <v>22</v>
      </c>
      <c r="E51" s="26" t="str">
        <f>VLOOKUP(D51,Resources!$A$2:$B$14,2,FALSE)</f>
        <v>ΚΩΣΤΑΣ ΚΩΣΤΑΚΗΣ</v>
      </c>
      <c r="F51" s="3">
        <v>44467</v>
      </c>
      <c r="G51" s="4">
        <v>0.5625</v>
      </c>
      <c r="H51" s="24">
        <v>44467.708333333336</v>
      </c>
      <c r="I51" s="4">
        <v>0.70833333333333337</v>
      </c>
      <c r="J51">
        <v>3.5</v>
      </c>
      <c r="K51" t="s">
        <v>13</v>
      </c>
    </row>
    <row r="52" spans="1:11" x14ac:dyDescent="0.3">
      <c r="A52" t="s">
        <v>21</v>
      </c>
      <c r="B52" s="2">
        <v>346263</v>
      </c>
      <c r="C52" s="26" t="s">
        <v>224</v>
      </c>
      <c r="D52" t="s">
        <v>22</v>
      </c>
      <c r="E52" s="26" t="str">
        <f>VLOOKUP(D52,Resources!$A$2:$B$14,2,FALSE)</f>
        <v>ΚΩΣΤΑΣ ΚΩΣΤΑΚΗΣ</v>
      </c>
      <c r="F52" s="3">
        <v>44468</v>
      </c>
      <c r="G52" s="4">
        <v>0.5625</v>
      </c>
      <c r="H52" s="24">
        <v>44468.708333333336</v>
      </c>
      <c r="I52" s="4">
        <v>0.70833333333333337</v>
      </c>
      <c r="J52">
        <v>3.5</v>
      </c>
      <c r="K52" t="s">
        <v>13</v>
      </c>
    </row>
    <row r="53" spans="1:11" x14ac:dyDescent="0.3">
      <c r="A53" t="s">
        <v>21</v>
      </c>
      <c r="B53" s="2">
        <v>346266</v>
      </c>
      <c r="C53" s="26" t="s">
        <v>224</v>
      </c>
      <c r="D53" t="s">
        <v>22</v>
      </c>
      <c r="E53" s="26" t="str">
        <f>VLOOKUP(D53,Resources!$A$2:$B$14,2,FALSE)</f>
        <v>ΚΩΣΤΑΣ ΚΩΣΤΑΚΗΣ</v>
      </c>
      <c r="F53" s="3">
        <v>44509</v>
      </c>
      <c r="G53" s="4">
        <v>0.5625</v>
      </c>
      <c r="H53" s="24">
        <v>44509.708333333336</v>
      </c>
      <c r="I53" s="4">
        <v>0.70833333333333337</v>
      </c>
      <c r="J53">
        <v>3.5</v>
      </c>
      <c r="K53" t="s">
        <v>13</v>
      </c>
    </row>
    <row r="54" spans="1:11" x14ac:dyDescent="0.3">
      <c r="A54" t="s">
        <v>21</v>
      </c>
      <c r="B54" s="2">
        <v>346267</v>
      </c>
      <c r="C54" s="26" t="s">
        <v>224</v>
      </c>
      <c r="D54" t="s">
        <v>22</v>
      </c>
      <c r="E54" s="26" t="str">
        <f>VLOOKUP(D54,Resources!$A$2:$B$14,2,FALSE)</f>
        <v>ΚΩΣΤΑΣ ΚΩΣΤΑΚΗΣ</v>
      </c>
      <c r="F54" s="3">
        <v>44516</v>
      </c>
      <c r="G54" s="4">
        <v>0.5625</v>
      </c>
      <c r="H54" s="24">
        <v>44516.708333333336</v>
      </c>
      <c r="I54" s="4">
        <v>0.70833333333333337</v>
      </c>
      <c r="J54">
        <v>3.5</v>
      </c>
      <c r="K54" t="s">
        <v>13</v>
      </c>
    </row>
    <row r="55" spans="1:11" x14ac:dyDescent="0.3">
      <c r="A55" t="s">
        <v>21</v>
      </c>
      <c r="B55" s="2">
        <v>346542</v>
      </c>
      <c r="C55" s="26" t="s">
        <v>224</v>
      </c>
      <c r="D55" t="s">
        <v>22</v>
      </c>
      <c r="E55" s="26" t="str">
        <f>VLOOKUP(D55,Resources!$A$2:$B$14,2,FALSE)</f>
        <v>ΚΩΣΤΑΣ ΚΩΣΤΑΚΗΣ</v>
      </c>
      <c r="F55" s="3">
        <v>44473</v>
      </c>
      <c r="G55" s="4">
        <v>0.5625</v>
      </c>
      <c r="H55" s="24">
        <v>44473.708333333336</v>
      </c>
      <c r="I55" s="4">
        <v>0.70833333333333337</v>
      </c>
      <c r="J55">
        <v>3.5</v>
      </c>
      <c r="K55" t="s">
        <v>13</v>
      </c>
    </row>
    <row r="56" spans="1:11" x14ac:dyDescent="0.3">
      <c r="A56" t="s">
        <v>21</v>
      </c>
      <c r="B56" s="2">
        <v>346543</v>
      </c>
      <c r="C56" s="26" t="s">
        <v>224</v>
      </c>
      <c r="D56" t="s">
        <v>22</v>
      </c>
      <c r="E56" s="26" t="str">
        <f>VLOOKUP(D56,Resources!$A$2:$B$14,2,FALSE)</f>
        <v>ΚΩΣΤΑΣ ΚΩΣΤΑΚΗΣ</v>
      </c>
      <c r="F56" s="3">
        <v>44474</v>
      </c>
      <c r="G56" s="4">
        <v>0.5625</v>
      </c>
      <c r="H56" s="24">
        <v>44474.708333333336</v>
      </c>
      <c r="I56" s="4">
        <v>0.70833333333333337</v>
      </c>
      <c r="J56">
        <v>3.5</v>
      </c>
      <c r="K56" t="s">
        <v>13</v>
      </c>
    </row>
    <row r="57" spans="1:11" x14ac:dyDescent="0.3">
      <c r="A57" t="s">
        <v>23</v>
      </c>
      <c r="B57" s="2">
        <v>346373</v>
      </c>
      <c r="C57" s="26" t="s">
        <v>224</v>
      </c>
      <c r="D57" t="s">
        <v>15</v>
      </c>
      <c r="E57" s="26" t="str">
        <f>VLOOKUP(D57,Resources!$A$2:$B$14,2,FALSE)</f>
        <v>ΜΠΑΛΟΣ ΝΙΚΟΛΑΣ</v>
      </c>
      <c r="F57" s="3">
        <v>44348</v>
      </c>
      <c r="G57" s="4">
        <v>0.5</v>
      </c>
      <c r="H57" s="24">
        <v>44348.708333333336</v>
      </c>
      <c r="I57" s="4">
        <v>0.70833333333333337</v>
      </c>
      <c r="J57">
        <v>5</v>
      </c>
      <c r="K57" t="s">
        <v>13</v>
      </c>
    </row>
    <row r="58" spans="1:11" x14ac:dyDescent="0.3">
      <c r="A58" t="s">
        <v>23</v>
      </c>
      <c r="B58" s="2">
        <v>346374</v>
      </c>
      <c r="C58" s="26" t="s">
        <v>224</v>
      </c>
      <c r="D58" t="s">
        <v>15</v>
      </c>
      <c r="E58" s="26" t="str">
        <f>VLOOKUP(D58,Resources!$A$2:$B$14,2,FALSE)</f>
        <v>ΜΠΑΛΟΣ ΝΙΚΟΛΑΣ</v>
      </c>
      <c r="F58" s="3">
        <v>44368</v>
      </c>
      <c r="G58" s="4">
        <v>0.48958333333333331</v>
      </c>
      <c r="H58" s="24">
        <v>44368.708333333336</v>
      </c>
      <c r="I58" s="4">
        <v>0.70833333333333337</v>
      </c>
      <c r="J58">
        <v>5.25</v>
      </c>
      <c r="K58" t="s">
        <v>13</v>
      </c>
    </row>
    <row r="59" spans="1:11" x14ac:dyDescent="0.3">
      <c r="A59" t="s">
        <v>23</v>
      </c>
      <c r="B59" s="2">
        <v>346386</v>
      </c>
      <c r="C59" s="26" t="s">
        <v>224</v>
      </c>
      <c r="D59" t="s">
        <v>15</v>
      </c>
      <c r="E59" s="26" t="str">
        <f>VLOOKUP(D59,Resources!$A$2:$B$14,2,FALSE)</f>
        <v>ΜΠΑΛΟΣ ΝΙΚΟΛΑΣ</v>
      </c>
      <c r="F59" s="3">
        <v>44376</v>
      </c>
      <c r="G59" s="4">
        <v>0.39583333333333331</v>
      </c>
      <c r="H59" s="24">
        <v>44376.5625</v>
      </c>
      <c r="I59" s="4">
        <v>0.5625</v>
      </c>
      <c r="J59">
        <v>4</v>
      </c>
      <c r="K59" t="s">
        <v>13</v>
      </c>
    </row>
    <row r="60" spans="1:11" x14ac:dyDescent="0.3">
      <c r="A60" t="s">
        <v>23</v>
      </c>
      <c r="B60" s="2">
        <v>346388</v>
      </c>
      <c r="C60" s="26" t="s">
        <v>224</v>
      </c>
      <c r="D60" t="s">
        <v>15</v>
      </c>
      <c r="E60" s="26" t="str">
        <f>VLOOKUP(D60,Resources!$A$2:$B$14,2,FALSE)</f>
        <v>ΜΠΑΛΟΣ ΝΙΚΟΛΑΣ</v>
      </c>
      <c r="F60" s="3">
        <v>44384</v>
      </c>
      <c r="G60" s="4">
        <v>0.375</v>
      </c>
      <c r="H60" s="24">
        <v>44384.541666666664</v>
      </c>
      <c r="I60" s="4">
        <v>0.54166666666666663</v>
      </c>
      <c r="J60">
        <v>4</v>
      </c>
      <c r="K60" t="s">
        <v>13</v>
      </c>
    </row>
    <row r="61" spans="1:11" x14ac:dyDescent="0.3">
      <c r="A61" t="s">
        <v>23</v>
      </c>
      <c r="B61" s="2">
        <v>346397</v>
      </c>
      <c r="C61" s="26" t="s">
        <v>224</v>
      </c>
      <c r="D61" t="s">
        <v>15</v>
      </c>
      <c r="E61" s="26" t="str">
        <f>VLOOKUP(D61,Resources!$A$2:$B$14,2,FALSE)</f>
        <v>ΜΠΑΛΟΣ ΝΙΚΟΛΑΣ</v>
      </c>
      <c r="F61" s="3">
        <v>44438</v>
      </c>
      <c r="G61" s="4">
        <v>0.5625</v>
      </c>
      <c r="H61" s="24">
        <v>44438.708333333336</v>
      </c>
      <c r="I61" s="4">
        <v>0.70833333333333337</v>
      </c>
      <c r="J61">
        <v>3.5</v>
      </c>
      <c r="K61" t="s">
        <v>13</v>
      </c>
    </row>
    <row r="62" spans="1:11" x14ac:dyDescent="0.3">
      <c r="A62" t="s">
        <v>23</v>
      </c>
      <c r="B62" s="2">
        <v>346409</v>
      </c>
      <c r="C62" s="26" t="s">
        <v>224</v>
      </c>
      <c r="D62" t="s">
        <v>15</v>
      </c>
      <c r="E62" s="26" t="str">
        <f>VLOOKUP(D62,Resources!$A$2:$B$14,2,FALSE)</f>
        <v>ΜΠΑΛΟΣ ΝΙΚΟΛΑΣ</v>
      </c>
      <c r="F62" s="3">
        <v>44452</v>
      </c>
      <c r="G62" s="4">
        <v>0.50069444444444444</v>
      </c>
      <c r="H62" s="24">
        <v>44452.665972222225</v>
      </c>
      <c r="I62" s="4">
        <v>0.66597222222222219</v>
      </c>
      <c r="J62">
        <v>3.9666666666666663</v>
      </c>
      <c r="K62" t="s">
        <v>13</v>
      </c>
    </row>
    <row r="63" spans="1:11" x14ac:dyDescent="0.3">
      <c r="A63" t="s">
        <v>23</v>
      </c>
      <c r="B63" s="2">
        <v>346410</v>
      </c>
      <c r="C63" s="26" t="s">
        <v>224</v>
      </c>
      <c r="D63" t="s">
        <v>15</v>
      </c>
      <c r="E63" s="26" t="str">
        <f>VLOOKUP(D63,Resources!$A$2:$B$14,2,FALSE)</f>
        <v>ΜΠΑΛΟΣ ΝΙΚΟΛΑΣ</v>
      </c>
      <c r="F63" s="3">
        <v>44468</v>
      </c>
      <c r="G63" s="4">
        <v>0.54166666666666663</v>
      </c>
      <c r="H63" s="24">
        <v>44468.708333333336</v>
      </c>
      <c r="I63" s="4">
        <v>0.70833333333333337</v>
      </c>
      <c r="J63">
        <v>4</v>
      </c>
      <c r="K63" t="s">
        <v>13</v>
      </c>
    </row>
    <row r="64" spans="1:11" x14ac:dyDescent="0.3">
      <c r="A64" t="s">
        <v>23</v>
      </c>
      <c r="B64" s="2">
        <v>346411</v>
      </c>
      <c r="C64" s="26" t="s">
        <v>224</v>
      </c>
      <c r="D64" t="s">
        <v>15</v>
      </c>
      <c r="E64" s="26" t="str">
        <f>VLOOKUP(D64,Resources!$A$2:$B$14,2,FALSE)</f>
        <v>ΜΠΑΛΟΣ ΝΙΚΟΛΑΣ</v>
      </c>
      <c r="F64" s="3">
        <v>44481</v>
      </c>
      <c r="G64" s="4">
        <v>0.54166666666666663</v>
      </c>
      <c r="H64" s="24">
        <v>44481.708333333336</v>
      </c>
      <c r="I64" s="4">
        <v>0.70833333333333337</v>
      </c>
      <c r="J64">
        <v>4</v>
      </c>
      <c r="K64" t="s">
        <v>16</v>
      </c>
    </row>
    <row r="65" spans="1:11" x14ac:dyDescent="0.3">
      <c r="A65" t="s">
        <v>23</v>
      </c>
      <c r="B65" s="2">
        <v>346414</v>
      </c>
      <c r="C65" s="26" t="s">
        <v>224</v>
      </c>
      <c r="D65" t="s">
        <v>15</v>
      </c>
      <c r="E65" s="26" t="str">
        <f>VLOOKUP(D65,Resources!$A$2:$B$14,2,FALSE)</f>
        <v>ΜΠΑΛΟΣ ΝΙΚΟΛΑΣ</v>
      </c>
      <c r="F65" s="3">
        <v>44487</v>
      </c>
      <c r="G65" s="4">
        <v>0.54166666666666663</v>
      </c>
      <c r="H65" s="24">
        <v>44487.666666666664</v>
      </c>
      <c r="I65" s="4">
        <v>0.66666666666666663</v>
      </c>
      <c r="J65">
        <v>3</v>
      </c>
      <c r="K65" t="s">
        <v>16</v>
      </c>
    </row>
    <row r="66" spans="1:11" x14ac:dyDescent="0.3">
      <c r="A66" t="s">
        <v>23</v>
      </c>
      <c r="B66" s="2">
        <v>346423</v>
      </c>
      <c r="C66" s="26" t="s">
        <v>224</v>
      </c>
      <c r="D66" t="s">
        <v>15</v>
      </c>
      <c r="E66" s="26" t="str">
        <f>VLOOKUP(D66,Resources!$A$2:$B$14,2,FALSE)</f>
        <v>ΜΠΑΛΟΣ ΝΙΚΟΛΑΣ</v>
      </c>
      <c r="F66" s="3">
        <v>44502</v>
      </c>
      <c r="G66" s="4">
        <v>0.39374999999999999</v>
      </c>
      <c r="H66" s="24">
        <v>44502.541666666664</v>
      </c>
      <c r="I66" s="4">
        <v>0.54166666666666663</v>
      </c>
      <c r="J66">
        <v>3.55</v>
      </c>
      <c r="K66" t="s">
        <v>16</v>
      </c>
    </row>
    <row r="67" spans="1:11" x14ac:dyDescent="0.3">
      <c r="A67" t="s">
        <v>24</v>
      </c>
      <c r="B67" s="2">
        <v>346257</v>
      </c>
      <c r="C67" s="26" t="s">
        <v>224</v>
      </c>
      <c r="D67" t="s">
        <v>22</v>
      </c>
      <c r="E67" s="26" t="str">
        <f>VLOOKUP(D67,Resources!$A$2:$B$14,2,FALSE)</f>
        <v>ΚΩΣΤΑΣ ΚΩΣΤΑΚΗΣ</v>
      </c>
      <c r="F67" s="3">
        <v>44375</v>
      </c>
      <c r="G67" s="4">
        <v>0.5625</v>
      </c>
      <c r="H67" s="24">
        <v>44375.708333333336</v>
      </c>
      <c r="I67" s="4">
        <v>0.70833333333333337</v>
      </c>
      <c r="J67">
        <v>3.5</v>
      </c>
      <c r="K67" t="s">
        <v>13</v>
      </c>
    </row>
    <row r="68" spans="1:11" x14ac:dyDescent="0.3">
      <c r="A68" t="s">
        <v>24</v>
      </c>
      <c r="B68" s="2">
        <v>346268</v>
      </c>
      <c r="C68" s="26" t="s">
        <v>224</v>
      </c>
      <c r="D68" t="s">
        <v>22</v>
      </c>
      <c r="E68" s="26" t="str">
        <f>VLOOKUP(D68,Resources!$A$2:$B$14,2,FALSE)</f>
        <v>ΚΩΣΤΑΣ ΚΩΣΤΑΚΗΣ</v>
      </c>
      <c r="F68" s="3">
        <v>44552</v>
      </c>
      <c r="G68" s="4">
        <v>0.5625</v>
      </c>
      <c r="H68" s="24">
        <v>44552.708333333336</v>
      </c>
      <c r="I68" s="4">
        <v>0.70833333333333337</v>
      </c>
      <c r="J68">
        <v>3.5</v>
      </c>
      <c r="K68" t="s">
        <v>25</v>
      </c>
    </row>
    <row r="69" spans="1:11" x14ac:dyDescent="0.3">
      <c r="A69" t="s">
        <v>24</v>
      </c>
      <c r="B69" s="2">
        <v>346271</v>
      </c>
      <c r="C69" s="26" t="s">
        <v>224</v>
      </c>
      <c r="D69" t="s">
        <v>22</v>
      </c>
      <c r="E69" s="26" t="str">
        <f>VLOOKUP(D69,Resources!$A$2:$B$14,2,FALSE)</f>
        <v>ΚΩΣΤΑΣ ΚΩΣΤΑΚΗΣ</v>
      </c>
      <c r="F69" s="3">
        <v>44565</v>
      </c>
      <c r="G69" s="4">
        <v>0.5625</v>
      </c>
      <c r="H69" s="24">
        <v>44565.708333333336</v>
      </c>
      <c r="I69" s="4">
        <v>0.70833333333333337</v>
      </c>
      <c r="J69">
        <v>3.5</v>
      </c>
      <c r="K69" t="s">
        <v>25</v>
      </c>
    </row>
    <row r="70" spans="1:11" x14ac:dyDescent="0.3">
      <c r="A70" t="s">
        <v>24</v>
      </c>
      <c r="B70" s="2">
        <v>346272</v>
      </c>
      <c r="C70" s="26" t="s">
        <v>224</v>
      </c>
      <c r="D70" t="s">
        <v>22</v>
      </c>
      <c r="E70" s="26" t="str">
        <f>VLOOKUP(D70,Resources!$A$2:$B$14,2,FALSE)</f>
        <v>ΚΩΣΤΑΣ ΚΩΣΤΑΚΗΣ</v>
      </c>
      <c r="F70" s="3">
        <v>44614</v>
      </c>
      <c r="G70" s="4">
        <v>0.5625</v>
      </c>
      <c r="H70" s="24">
        <v>44614.708333333336</v>
      </c>
      <c r="I70" s="4">
        <v>0.70833333333333337</v>
      </c>
      <c r="J70">
        <v>3.5</v>
      </c>
      <c r="K70" t="s">
        <v>25</v>
      </c>
    </row>
    <row r="71" spans="1:11" x14ac:dyDescent="0.3">
      <c r="A71" t="s">
        <v>24</v>
      </c>
      <c r="B71" s="2">
        <v>346273</v>
      </c>
      <c r="C71" s="26" t="s">
        <v>224</v>
      </c>
      <c r="D71" t="s">
        <v>22</v>
      </c>
      <c r="E71" s="26" t="str">
        <f>VLOOKUP(D71,Resources!$A$2:$B$14,2,FALSE)</f>
        <v>ΚΩΣΤΑΣ ΚΩΣΤΑΚΗΣ</v>
      </c>
      <c r="F71" s="3">
        <v>44649</v>
      </c>
      <c r="G71" s="4">
        <v>0.5625</v>
      </c>
      <c r="H71" s="24">
        <v>44649.708333333336</v>
      </c>
      <c r="I71" s="4">
        <v>0.70833333333333337</v>
      </c>
      <c r="J71">
        <v>3.5</v>
      </c>
      <c r="K71" t="s">
        <v>25</v>
      </c>
    </row>
    <row r="72" spans="1:11" x14ac:dyDescent="0.3">
      <c r="A72" t="s">
        <v>24</v>
      </c>
      <c r="B72" s="2">
        <v>346274</v>
      </c>
      <c r="C72" s="26" t="s">
        <v>224</v>
      </c>
      <c r="D72" t="s">
        <v>22</v>
      </c>
      <c r="E72" s="26" t="str">
        <f>VLOOKUP(D72,Resources!$A$2:$B$14,2,FALSE)</f>
        <v>ΚΩΣΤΑΣ ΚΩΣΤΑΚΗΣ</v>
      </c>
      <c r="F72" s="3">
        <v>44664</v>
      </c>
      <c r="G72" s="4">
        <v>0.5625</v>
      </c>
      <c r="H72" s="24">
        <v>44664.709027777775</v>
      </c>
      <c r="I72" s="4">
        <v>0.70902777777777781</v>
      </c>
      <c r="J72">
        <v>3.5166666666666666</v>
      </c>
      <c r="K72" t="s">
        <v>25</v>
      </c>
    </row>
    <row r="73" spans="1:11" x14ac:dyDescent="0.3">
      <c r="A73" t="s">
        <v>24</v>
      </c>
      <c r="B73" s="2">
        <v>346275</v>
      </c>
      <c r="C73" s="26" t="s">
        <v>224</v>
      </c>
      <c r="D73" t="s">
        <v>22</v>
      </c>
      <c r="E73" s="26" t="str">
        <f>VLOOKUP(D73,Resources!$A$2:$B$14,2,FALSE)</f>
        <v>ΚΩΣΤΑΣ ΚΩΣΤΑΚΗΣ</v>
      </c>
      <c r="F73" s="3">
        <v>44671</v>
      </c>
      <c r="G73" s="4">
        <v>0.5625</v>
      </c>
      <c r="H73" s="24">
        <v>44671.708333333336</v>
      </c>
      <c r="I73" s="4">
        <v>0.70833333333333337</v>
      </c>
      <c r="J73">
        <v>3.5</v>
      </c>
      <c r="K73" t="s">
        <v>25</v>
      </c>
    </row>
    <row r="74" spans="1:11" x14ac:dyDescent="0.3">
      <c r="A74" t="s">
        <v>24</v>
      </c>
      <c r="B74" s="2">
        <v>346276</v>
      </c>
      <c r="C74" s="26" t="s">
        <v>224</v>
      </c>
      <c r="D74" t="s">
        <v>22</v>
      </c>
      <c r="E74" s="26" t="str">
        <f>VLOOKUP(D74,Resources!$A$2:$B$14,2,FALSE)</f>
        <v>ΚΩΣΤΑΣ ΚΩΣΤΑΚΗΣ</v>
      </c>
      <c r="F74" s="3">
        <v>44685</v>
      </c>
      <c r="G74" s="4">
        <v>0.5625</v>
      </c>
      <c r="H74" s="24">
        <v>44685.708333333336</v>
      </c>
      <c r="I74" s="4">
        <v>0.70833333333333337</v>
      </c>
      <c r="J74">
        <v>3.5</v>
      </c>
      <c r="K74" t="s">
        <v>25</v>
      </c>
    </row>
    <row r="75" spans="1:11" x14ac:dyDescent="0.3">
      <c r="A75" t="s">
        <v>24</v>
      </c>
      <c r="B75" s="2">
        <v>346277</v>
      </c>
      <c r="C75" s="26" t="s">
        <v>224</v>
      </c>
      <c r="D75" t="s">
        <v>22</v>
      </c>
      <c r="E75" s="26" t="str">
        <f>VLOOKUP(D75,Resources!$A$2:$B$14,2,FALSE)</f>
        <v>ΚΩΣΤΑΣ ΚΩΣΤΑΚΗΣ</v>
      </c>
      <c r="F75" s="3">
        <v>44692</v>
      </c>
      <c r="G75" s="4">
        <v>0.5625</v>
      </c>
      <c r="H75" s="24">
        <v>44692.708333333336</v>
      </c>
      <c r="I75" s="4">
        <v>0.70833333333333337</v>
      </c>
      <c r="J75">
        <v>3.5</v>
      </c>
      <c r="K75" t="s">
        <v>25</v>
      </c>
    </row>
    <row r="76" spans="1:11" x14ac:dyDescent="0.3">
      <c r="A76" t="s">
        <v>26</v>
      </c>
      <c r="B76" s="2">
        <v>406621</v>
      </c>
      <c r="C76" s="26" t="s">
        <v>224</v>
      </c>
      <c r="D76" t="s">
        <v>27</v>
      </c>
      <c r="E76" s="26" t="str">
        <f>VLOOKUP(D76,Resources!$A$2:$B$14,2,FALSE)</f>
        <v>ΜΕΝΕΛΑΟΣ ΑΡΧΗΓΟΣ</v>
      </c>
      <c r="F76" s="3">
        <v>44686</v>
      </c>
      <c r="G76" s="4">
        <v>0.5</v>
      </c>
      <c r="H76" s="24">
        <v>44686.708333333336</v>
      </c>
      <c r="I76" s="4">
        <v>0.70833333333333337</v>
      </c>
      <c r="J76">
        <v>5</v>
      </c>
      <c r="K76" t="s">
        <v>13</v>
      </c>
    </row>
    <row r="77" spans="1:11" x14ac:dyDescent="0.3">
      <c r="A77" t="s">
        <v>26</v>
      </c>
      <c r="B77" s="2">
        <v>406622</v>
      </c>
      <c r="C77" s="26" t="s">
        <v>224</v>
      </c>
      <c r="D77" t="s">
        <v>27</v>
      </c>
      <c r="E77" s="26" t="str">
        <f>VLOOKUP(D77,Resources!$A$2:$B$14,2,FALSE)</f>
        <v>ΜΕΝΕΛΑΟΣ ΑΡΧΗΓΟΣ</v>
      </c>
      <c r="F77" s="3">
        <v>44706</v>
      </c>
      <c r="G77" s="4">
        <v>0.33333333333333331</v>
      </c>
      <c r="H77" s="24">
        <v>44706.548611111109</v>
      </c>
      <c r="I77" s="4">
        <v>0.54861111111111116</v>
      </c>
      <c r="J77">
        <v>5.1666666666666661</v>
      </c>
      <c r="K77" t="s">
        <v>13</v>
      </c>
    </row>
    <row r="78" spans="1:11" x14ac:dyDescent="0.3">
      <c r="A78" t="s">
        <v>26</v>
      </c>
      <c r="B78" s="2">
        <v>406625</v>
      </c>
      <c r="C78" s="26" t="s">
        <v>224</v>
      </c>
      <c r="D78" t="s">
        <v>27</v>
      </c>
      <c r="E78" s="26" t="str">
        <f>VLOOKUP(D78,Resources!$A$2:$B$14,2,FALSE)</f>
        <v>ΜΕΝΕΛΑΟΣ ΑΡΧΗΓΟΣ</v>
      </c>
      <c r="F78" s="3">
        <v>44630</v>
      </c>
      <c r="G78" s="4">
        <v>0.5</v>
      </c>
      <c r="H78" s="24">
        <v>44630.713194444441</v>
      </c>
      <c r="I78" s="4">
        <v>0.71319444444444446</v>
      </c>
      <c r="J78">
        <v>5.1166666666666663</v>
      </c>
      <c r="K78" t="s">
        <v>13</v>
      </c>
    </row>
    <row r="79" spans="1:11" x14ac:dyDescent="0.3">
      <c r="A79" t="s">
        <v>26</v>
      </c>
      <c r="B79" s="2">
        <v>406637</v>
      </c>
      <c r="C79" s="26" t="s">
        <v>224</v>
      </c>
      <c r="D79" t="s">
        <v>27</v>
      </c>
      <c r="E79" s="26" t="str">
        <f>VLOOKUP(D79,Resources!$A$2:$B$14,2,FALSE)</f>
        <v>ΜΕΝΕΛΑΟΣ ΑΡΧΗΓΟΣ</v>
      </c>
      <c r="F79" s="3">
        <v>44601</v>
      </c>
      <c r="G79" s="4">
        <v>0.5</v>
      </c>
      <c r="H79" s="24">
        <v>44601.708333333336</v>
      </c>
      <c r="I79" s="4">
        <v>0.70833333333333337</v>
      </c>
      <c r="J79">
        <v>5</v>
      </c>
      <c r="K79" t="s">
        <v>13</v>
      </c>
    </row>
    <row r="80" spans="1:11" x14ac:dyDescent="0.3">
      <c r="A80" t="s">
        <v>26</v>
      </c>
      <c r="B80" s="2">
        <v>406639</v>
      </c>
      <c r="C80" s="26" t="s">
        <v>224</v>
      </c>
      <c r="D80" t="s">
        <v>27</v>
      </c>
      <c r="E80" s="26" t="str">
        <f>VLOOKUP(D80,Resources!$A$2:$B$14,2,FALSE)</f>
        <v>ΜΕΝΕΛΑΟΣ ΑΡΧΗΓΟΣ</v>
      </c>
      <c r="F80" s="3">
        <v>44580</v>
      </c>
      <c r="G80" s="4">
        <v>0.375</v>
      </c>
      <c r="H80" s="24">
        <v>44580.708333333336</v>
      </c>
      <c r="I80" s="4">
        <v>0.70833333333333337</v>
      </c>
      <c r="J80">
        <v>8</v>
      </c>
      <c r="K80" t="s">
        <v>13</v>
      </c>
    </row>
    <row r="81" spans="1:11" x14ac:dyDescent="0.3">
      <c r="A81" t="s">
        <v>26</v>
      </c>
      <c r="B81" s="2">
        <v>406803</v>
      </c>
      <c r="C81" s="26" t="s">
        <v>224</v>
      </c>
      <c r="D81" t="s">
        <v>27</v>
      </c>
      <c r="E81" s="26" t="str">
        <f>VLOOKUP(D81,Resources!$A$2:$B$14,2,FALSE)</f>
        <v>ΜΕΝΕΛΑΟΣ ΑΡΧΗΓΟΣ</v>
      </c>
      <c r="F81" s="3">
        <v>44545</v>
      </c>
      <c r="G81" s="4">
        <v>0.375</v>
      </c>
      <c r="H81" s="24">
        <v>44545.699305555558</v>
      </c>
      <c r="I81" s="4">
        <v>0.69930555555555551</v>
      </c>
      <c r="J81">
        <v>7.7833333333333332</v>
      </c>
      <c r="K81" t="s">
        <v>13</v>
      </c>
    </row>
    <row r="82" spans="1:11" x14ac:dyDescent="0.3">
      <c r="A82" t="s">
        <v>28</v>
      </c>
      <c r="B82" s="2">
        <v>407086</v>
      </c>
      <c r="C82" s="26" t="s">
        <v>224</v>
      </c>
      <c r="D82" t="s">
        <v>29</v>
      </c>
      <c r="E82" s="26" t="str">
        <f>VLOOKUP(D82,Resources!$A$2:$B$14,2,FALSE)</f>
        <v>ΓΙΑΝΝΗΣ ΠΑΝΤΑΖΗΣ</v>
      </c>
      <c r="F82" s="3">
        <v>44587</v>
      </c>
      <c r="G82" s="4">
        <v>0.375</v>
      </c>
      <c r="H82" s="24">
        <v>44587.708333333336</v>
      </c>
      <c r="I82" s="4">
        <v>0.70833333333333337</v>
      </c>
      <c r="J82">
        <v>8</v>
      </c>
      <c r="K82" t="s">
        <v>16</v>
      </c>
    </row>
    <row r="83" spans="1:11" x14ac:dyDescent="0.3">
      <c r="A83" t="s">
        <v>28</v>
      </c>
      <c r="B83" s="2">
        <v>407093</v>
      </c>
      <c r="C83" s="26" t="s">
        <v>224</v>
      </c>
      <c r="D83" t="s">
        <v>29</v>
      </c>
      <c r="E83" s="26" t="str">
        <f>VLOOKUP(D83,Resources!$A$2:$B$14,2,FALSE)</f>
        <v>ΓΙΑΝΝΗΣ ΠΑΝΤΑΖΗΣ</v>
      </c>
      <c r="F83" s="3">
        <v>44616</v>
      </c>
      <c r="G83" s="4">
        <v>0.375</v>
      </c>
      <c r="H83" s="24">
        <v>44616.67083333333</v>
      </c>
      <c r="I83" s="4">
        <v>0.67083333333333328</v>
      </c>
      <c r="J83">
        <v>7.1</v>
      </c>
      <c r="K83" t="s">
        <v>16</v>
      </c>
    </row>
    <row r="84" spans="1:11" x14ac:dyDescent="0.3">
      <c r="A84" t="s">
        <v>28</v>
      </c>
      <c r="B84" s="2">
        <v>407094</v>
      </c>
      <c r="C84" s="26" t="s">
        <v>224</v>
      </c>
      <c r="D84" t="s">
        <v>29</v>
      </c>
      <c r="E84" s="26" t="str">
        <f>VLOOKUP(D84,Resources!$A$2:$B$14,2,FALSE)</f>
        <v>ΓΙΑΝΝΗΣ ΠΑΝΤΑΖΗΣ</v>
      </c>
      <c r="F84" s="3">
        <v>44643</v>
      </c>
      <c r="G84" s="4">
        <v>0.375</v>
      </c>
      <c r="H84" s="24">
        <v>44643.666666666664</v>
      </c>
      <c r="I84" s="4">
        <v>0.66666666666666663</v>
      </c>
      <c r="J84">
        <v>7</v>
      </c>
      <c r="K84" t="s">
        <v>16</v>
      </c>
    </row>
    <row r="85" spans="1:11" x14ac:dyDescent="0.3">
      <c r="A85" t="s">
        <v>28</v>
      </c>
      <c r="B85" s="2">
        <v>407095</v>
      </c>
      <c r="C85" s="26" t="s">
        <v>224</v>
      </c>
      <c r="D85" t="s">
        <v>29</v>
      </c>
      <c r="E85" s="26" t="str">
        <f>VLOOKUP(D85,Resources!$A$2:$B$14,2,FALSE)</f>
        <v>ΓΙΑΝΝΗΣ ΠΑΝΤΑΖΗΣ</v>
      </c>
      <c r="F85" s="3">
        <v>44664</v>
      </c>
      <c r="G85" s="4">
        <v>0.375</v>
      </c>
      <c r="H85" s="24">
        <v>44664.666666666664</v>
      </c>
      <c r="I85" s="4">
        <v>0.66666666666666663</v>
      </c>
      <c r="J85">
        <v>7</v>
      </c>
      <c r="K85" t="s">
        <v>16</v>
      </c>
    </row>
    <row r="86" spans="1:11" x14ac:dyDescent="0.3">
      <c r="A86" t="s">
        <v>28</v>
      </c>
      <c r="B86" s="2">
        <v>407096</v>
      </c>
      <c r="C86" s="26" t="s">
        <v>224</v>
      </c>
      <c r="D86" t="s">
        <v>29</v>
      </c>
      <c r="E86" s="26" t="str">
        <f>VLOOKUP(D86,Resources!$A$2:$B$14,2,FALSE)</f>
        <v>ΓΙΑΝΝΗΣ ΠΑΝΤΑΖΗΣ</v>
      </c>
      <c r="F86" s="3">
        <v>44706</v>
      </c>
      <c r="G86" s="4">
        <v>0.375</v>
      </c>
      <c r="H86" s="24">
        <v>44706.666666666664</v>
      </c>
      <c r="I86" s="4">
        <v>0.66666666666666663</v>
      </c>
      <c r="J86">
        <v>7</v>
      </c>
      <c r="K86" t="s">
        <v>16</v>
      </c>
    </row>
    <row r="87" spans="1:11" x14ac:dyDescent="0.3">
      <c r="A87" t="s">
        <v>30</v>
      </c>
      <c r="B87" s="2">
        <v>478895</v>
      </c>
      <c r="C87" s="26" t="s">
        <v>224</v>
      </c>
      <c r="D87" t="s">
        <v>27</v>
      </c>
      <c r="E87" s="26" t="str">
        <f>VLOOKUP(D87,Resources!$A$2:$B$14,2,FALSE)</f>
        <v>ΜΕΝΕΛΑΟΣ ΑΡΧΗΓΟΣ</v>
      </c>
      <c r="F87" s="3">
        <v>44715</v>
      </c>
      <c r="G87" s="4">
        <v>0.33333333333333331</v>
      </c>
      <c r="H87" s="24">
        <v>44715.677083333336</v>
      </c>
      <c r="I87" s="4">
        <v>0.67708333333333337</v>
      </c>
      <c r="J87">
        <v>8.25</v>
      </c>
      <c r="K87" t="s">
        <v>13</v>
      </c>
    </row>
    <row r="88" spans="1:11" x14ac:dyDescent="0.3">
      <c r="A88" t="s">
        <v>30</v>
      </c>
      <c r="B88" s="2">
        <v>478900</v>
      </c>
      <c r="C88" s="26" t="s">
        <v>224</v>
      </c>
      <c r="D88" t="s">
        <v>27</v>
      </c>
      <c r="E88" s="26" t="str">
        <f>VLOOKUP(D88,Resources!$A$2:$B$14,2,FALSE)</f>
        <v>ΜΕΝΕΛΑΟΣ ΑΡΧΗΓΟΣ</v>
      </c>
      <c r="F88" s="3">
        <v>44882</v>
      </c>
      <c r="G88" s="4">
        <v>0.33333333333333331</v>
      </c>
      <c r="H88" s="24">
        <v>44882.677083333336</v>
      </c>
      <c r="I88" s="4">
        <v>0.67708333333333337</v>
      </c>
      <c r="J88">
        <v>8.25</v>
      </c>
      <c r="K88" t="s">
        <v>25</v>
      </c>
    </row>
    <row r="89" spans="1:11" x14ac:dyDescent="0.3">
      <c r="A89" t="s">
        <v>30</v>
      </c>
      <c r="B89" s="2">
        <v>478902</v>
      </c>
      <c r="C89" s="26" t="s">
        <v>224</v>
      </c>
      <c r="D89" t="s">
        <v>27</v>
      </c>
      <c r="E89" s="26" t="str">
        <f>VLOOKUP(D89,Resources!$A$2:$B$14,2,FALSE)</f>
        <v>ΜΕΝΕΛΑΟΣ ΑΡΧΗΓΟΣ</v>
      </c>
      <c r="F89" s="3">
        <v>44874</v>
      </c>
      <c r="G89" s="4">
        <v>0.6381944444444444</v>
      </c>
      <c r="H89" s="24">
        <v>44874.72152777778</v>
      </c>
      <c r="I89" s="4">
        <v>0.72152777777777777</v>
      </c>
      <c r="J89">
        <v>2</v>
      </c>
      <c r="K89" t="s">
        <v>25</v>
      </c>
    </row>
    <row r="90" spans="1:11" x14ac:dyDescent="0.3">
      <c r="A90" t="s">
        <v>30</v>
      </c>
      <c r="B90" s="2">
        <v>478905</v>
      </c>
      <c r="C90" s="26" t="s">
        <v>224</v>
      </c>
      <c r="D90" t="s">
        <v>27</v>
      </c>
      <c r="E90" s="26" t="str">
        <f>VLOOKUP(D90,Resources!$A$2:$B$14,2,FALSE)</f>
        <v>ΜΕΝΕΛΑΟΣ ΑΡΧΗΓΟΣ</v>
      </c>
      <c r="F90" s="3">
        <v>44855</v>
      </c>
      <c r="G90" s="4">
        <v>0.58402777777777781</v>
      </c>
      <c r="H90" s="24">
        <v>44855.709027777775</v>
      </c>
      <c r="I90" s="4">
        <v>0.70902777777777781</v>
      </c>
      <c r="J90">
        <v>3</v>
      </c>
      <c r="K90" t="s">
        <v>25</v>
      </c>
    </row>
    <row r="91" spans="1:11" x14ac:dyDescent="0.3">
      <c r="A91" t="s">
        <v>30</v>
      </c>
      <c r="B91" s="2">
        <v>478908</v>
      </c>
      <c r="C91" s="26" t="s">
        <v>224</v>
      </c>
      <c r="D91" t="s">
        <v>27</v>
      </c>
      <c r="E91" s="26" t="str">
        <f>VLOOKUP(D91,Resources!$A$2:$B$14,2,FALSE)</f>
        <v>ΜΕΝΕΛΑΟΣ ΑΡΧΗΓΟΣ</v>
      </c>
      <c r="F91" s="3">
        <v>44839</v>
      </c>
      <c r="G91" s="4">
        <v>0.58333333333333337</v>
      </c>
      <c r="H91" s="24">
        <v>44839.708333333336</v>
      </c>
      <c r="I91" s="4">
        <v>0.70833333333333337</v>
      </c>
      <c r="J91">
        <v>3</v>
      </c>
      <c r="K91" t="s">
        <v>25</v>
      </c>
    </row>
    <row r="92" spans="1:11" x14ac:dyDescent="0.3">
      <c r="A92" t="s">
        <v>30</v>
      </c>
      <c r="B92" s="2">
        <v>478911</v>
      </c>
      <c r="C92" s="26" t="s">
        <v>224</v>
      </c>
      <c r="D92" t="s">
        <v>27</v>
      </c>
      <c r="E92" s="26" t="str">
        <f>VLOOKUP(D92,Resources!$A$2:$B$14,2,FALSE)</f>
        <v>ΜΕΝΕΛΑΟΣ ΑΡΧΗΓΟΣ</v>
      </c>
      <c r="F92" s="3">
        <v>44827</v>
      </c>
      <c r="G92" s="4">
        <v>0.58402777777777781</v>
      </c>
      <c r="H92" s="24">
        <v>44827.709027777775</v>
      </c>
      <c r="I92" s="4">
        <v>0.70902777777777781</v>
      </c>
      <c r="J92">
        <v>3</v>
      </c>
      <c r="K92" t="s">
        <v>25</v>
      </c>
    </row>
    <row r="93" spans="1:11" x14ac:dyDescent="0.3">
      <c r="A93" t="s">
        <v>30</v>
      </c>
      <c r="B93" s="2">
        <v>478913</v>
      </c>
      <c r="C93" s="26" t="s">
        <v>224</v>
      </c>
      <c r="D93" t="s">
        <v>27</v>
      </c>
      <c r="E93" s="26" t="str">
        <f>VLOOKUP(D93,Resources!$A$2:$B$14,2,FALSE)</f>
        <v>ΜΕΝΕΛΑΟΣ ΑΡΧΗΓΟΣ</v>
      </c>
      <c r="F93" s="3">
        <v>44811</v>
      </c>
      <c r="G93" s="4">
        <v>0.58333333333333337</v>
      </c>
      <c r="H93" s="24">
        <v>44811.708333333336</v>
      </c>
      <c r="I93" s="4">
        <v>0.70833333333333337</v>
      </c>
      <c r="J93">
        <v>3</v>
      </c>
      <c r="K93" t="s">
        <v>25</v>
      </c>
    </row>
    <row r="94" spans="1:11" x14ac:dyDescent="0.3">
      <c r="A94" t="s">
        <v>30</v>
      </c>
      <c r="B94" s="2">
        <v>478915</v>
      </c>
      <c r="C94" s="26" t="s">
        <v>224</v>
      </c>
      <c r="D94" t="s">
        <v>27</v>
      </c>
      <c r="E94" s="26" t="str">
        <f>VLOOKUP(D94,Resources!$A$2:$B$14,2,FALSE)</f>
        <v>ΜΕΝΕΛΑΟΣ ΑΡΧΗΓΟΣ</v>
      </c>
      <c r="F94" s="3">
        <v>44776</v>
      </c>
      <c r="G94" s="4">
        <v>0.58333333333333337</v>
      </c>
      <c r="H94" s="24">
        <v>44776.708333333336</v>
      </c>
      <c r="I94" s="4">
        <v>0.70833333333333337</v>
      </c>
      <c r="J94">
        <v>3</v>
      </c>
      <c r="K94" t="s">
        <v>25</v>
      </c>
    </row>
    <row r="95" spans="1:11" x14ac:dyDescent="0.3">
      <c r="A95" t="s">
        <v>30</v>
      </c>
      <c r="B95" s="2">
        <v>478918</v>
      </c>
      <c r="C95" s="26" t="s">
        <v>224</v>
      </c>
      <c r="D95" t="s">
        <v>27</v>
      </c>
      <c r="E95" s="26" t="str">
        <f>VLOOKUP(D95,Resources!$A$2:$B$14,2,FALSE)</f>
        <v>ΜΕΝΕΛΑΟΣ ΑΡΧΗΓΟΣ</v>
      </c>
      <c r="F95" s="3">
        <v>44749</v>
      </c>
      <c r="G95" s="4">
        <v>0.58402777777777781</v>
      </c>
      <c r="H95" s="24">
        <v>44749.709027777775</v>
      </c>
      <c r="I95" s="4">
        <v>0.70902777777777781</v>
      </c>
      <c r="J95">
        <v>3</v>
      </c>
      <c r="K95" t="s">
        <v>25</v>
      </c>
    </row>
    <row r="96" spans="1:11" x14ac:dyDescent="0.3">
      <c r="A96" t="s">
        <v>30</v>
      </c>
      <c r="B96" s="2">
        <v>478924</v>
      </c>
      <c r="C96" s="26" t="s">
        <v>224</v>
      </c>
      <c r="D96" t="s">
        <v>27</v>
      </c>
      <c r="E96" s="26" t="str">
        <f>VLOOKUP(D96,Resources!$A$2:$B$14,2,FALSE)</f>
        <v>ΜΕΝΕΛΑΟΣ ΑΡΧΗΓΟΣ</v>
      </c>
      <c r="F96" s="3">
        <v>44728</v>
      </c>
      <c r="G96" s="4">
        <v>0.58402777777777781</v>
      </c>
      <c r="H96" s="24">
        <v>44728.709027777775</v>
      </c>
      <c r="I96" s="4">
        <v>0.70902777777777781</v>
      </c>
      <c r="J96">
        <v>3</v>
      </c>
      <c r="K96" t="s">
        <v>13</v>
      </c>
    </row>
    <row r="97" spans="1:11" x14ac:dyDescent="0.3">
      <c r="A97" t="s">
        <v>30</v>
      </c>
      <c r="B97" s="2">
        <v>478941</v>
      </c>
      <c r="C97" s="26" t="s">
        <v>224</v>
      </c>
      <c r="D97" t="s">
        <v>27</v>
      </c>
      <c r="E97" s="26" t="str">
        <f>VLOOKUP(D97,Resources!$A$2:$B$14,2,FALSE)</f>
        <v>ΜΕΝΕΛΑΟΣ ΑΡΧΗΓΟΣ</v>
      </c>
      <c r="F97" s="3">
        <v>44909</v>
      </c>
      <c r="G97" s="4">
        <v>0.58402777777777781</v>
      </c>
      <c r="H97" s="24">
        <v>44909.709027777775</v>
      </c>
      <c r="I97" s="4">
        <v>0.70902777777777781</v>
      </c>
      <c r="J97">
        <v>3</v>
      </c>
      <c r="K97" t="s">
        <v>13</v>
      </c>
    </row>
    <row r="98" spans="1:11" x14ac:dyDescent="0.3">
      <c r="A98" t="s">
        <v>30</v>
      </c>
      <c r="B98" s="2">
        <v>478946</v>
      </c>
      <c r="C98" s="26" t="s">
        <v>224</v>
      </c>
      <c r="D98" t="s">
        <v>27</v>
      </c>
      <c r="E98" s="26" t="str">
        <f>VLOOKUP(D98,Resources!$A$2:$B$14,2,FALSE)</f>
        <v>ΜΕΝΕΛΑΟΣ ΑΡΧΗΓΟΣ</v>
      </c>
      <c r="F98" s="3">
        <v>44938</v>
      </c>
      <c r="G98" s="4">
        <v>0.33333333333333331</v>
      </c>
      <c r="H98" s="24">
        <v>44938.673611111109</v>
      </c>
      <c r="I98" s="4">
        <v>0.67361111111111116</v>
      </c>
      <c r="J98">
        <v>8.1666666666666661</v>
      </c>
      <c r="K98" t="s">
        <v>13</v>
      </c>
    </row>
    <row r="99" spans="1:11" x14ac:dyDescent="0.3">
      <c r="A99" t="s">
        <v>30</v>
      </c>
      <c r="B99" s="2">
        <v>478951</v>
      </c>
      <c r="C99" s="26" t="s">
        <v>224</v>
      </c>
      <c r="D99" t="s">
        <v>27</v>
      </c>
      <c r="E99" s="26" t="str">
        <f>VLOOKUP(D99,Resources!$A$2:$B$14,2,FALSE)</f>
        <v>ΜΕΝΕΛΑΟΣ ΑΡΧΗΓΟΣ</v>
      </c>
      <c r="F99" s="3">
        <v>44966</v>
      </c>
      <c r="G99" s="4">
        <v>0.33333333333333331</v>
      </c>
      <c r="H99" s="24">
        <v>44966.673611111109</v>
      </c>
      <c r="I99" s="4">
        <v>0.67361111111111116</v>
      </c>
      <c r="J99">
        <v>8.1666666666666661</v>
      </c>
      <c r="K99" t="s">
        <v>13</v>
      </c>
    </row>
    <row r="100" spans="1:11" x14ac:dyDescent="0.3">
      <c r="A100" t="s">
        <v>30</v>
      </c>
      <c r="B100" s="2">
        <v>478954</v>
      </c>
      <c r="C100" s="26" t="s">
        <v>224</v>
      </c>
      <c r="D100" t="s">
        <v>27</v>
      </c>
      <c r="E100" s="26" t="str">
        <f>VLOOKUP(D100,Resources!$A$2:$B$14,2,FALSE)</f>
        <v>ΜΕΝΕΛΑΟΣ ΑΡΧΗΓΟΣ</v>
      </c>
      <c r="F100" s="3">
        <v>44993</v>
      </c>
      <c r="G100" s="4">
        <v>0.33333333333333331</v>
      </c>
      <c r="H100" s="24">
        <v>44993.5</v>
      </c>
      <c r="I100" s="4">
        <v>0.5</v>
      </c>
      <c r="J100">
        <v>4</v>
      </c>
      <c r="K100" t="s">
        <v>13</v>
      </c>
    </row>
    <row r="101" spans="1:11" x14ac:dyDescent="0.3">
      <c r="A101" t="s">
        <v>30</v>
      </c>
      <c r="B101" s="2">
        <v>478955</v>
      </c>
      <c r="C101" s="26" t="s">
        <v>224</v>
      </c>
      <c r="D101" t="s">
        <v>27</v>
      </c>
      <c r="E101" s="26" t="str">
        <f>VLOOKUP(D101,Resources!$A$2:$B$14,2,FALSE)</f>
        <v>ΜΕΝΕΛΑΟΣ ΑΡΧΗΓΟΣ</v>
      </c>
      <c r="F101" s="3">
        <v>45022</v>
      </c>
      <c r="G101" s="4">
        <v>0.33333333333333331</v>
      </c>
      <c r="H101" s="24">
        <v>45022.5</v>
      </c>
      <c r="I101" s="4">
        <v>0.5</v>
      </c>
      <c r="J101">
        <v>4</v>
      </c>
      <c r="K101" t="s">
        <v>13</v>
      </c>
    </row>
    <row r="102" spans="1:11" x14ac:dyDescent="0.3">
      <c r="A102" t="s">
        <v>30</v>
      </c>
      <c r="B102" s="2">
        <v>478956</v>
      </c>
      <c r="C102" s="26" t="s">
        <v>224</v>
      </c>
      <c r="D102" t="s">
        <v>27</v>
      </c>
      <c r="E102" s="26" t="str">
        <f>VLOOKUP(D102,Resources!$A$2:$B$14,2,FALSE)</f>
        <v>ΜΕΝΕΛΑΟΣ ΑΡΧΗΓΟΣ</v>
      </c>
      <c r="F102" s="3">
        <v>45056</v>
      </c>
      <c r="G102" s="4">
        <v>0.54166666666666663</v>
      </c>
      <c r="H102" s="24">
        <v>45056.708333333336</v>
      </c>
      <c r="I102" s="4">
        <v>0.70833333333333337</v>
      </c>
      <c r="J102">
        <v>4</v>
      </c>
      <c r="K102" t="s">
        <v>13</v>
      </c>
    </row>
    <row r="103" spans="1:11" x14ac:dyDescent="0.3">
      <c r="A103" t="s">
        <v>31</v>
      </c>
      <c r="B103" s="2">
        <v>477777</v>
      </c>
      <c r="C103" s="26" t="s">
        <v>224</v>
      </c>
      <c r="D103" t="s">
        <v>29</v>
      </c>
      <c r="E103" s="26" t="str">
        <f>VLOOKUP(D103,Resources!$A$2:$B$14,2,FALSE)</f>
        <v>ΓΙΑΝΝΗΣ ΠΑΝΤΑΖΗΣ</v>
      </c>
      <c r="F103" s="3">
        <v>44767</v>
      </c>
      <c r="G103" s="4">
        <v>0.375</v>
      </c>
      <c r="H103" s="24">
        <v>44767.708333333336</v>
      </c>
      <c r="I103" s="4">
        <v>0.70833333333333337</v>
      </c>
      <c r="J103">
        <v>8</v>
      </c>
      <c r="K103" t="s">
        <v>16</v>
      </c>
    </row>
    <row r="104" spans="1:11" x14ac:dyDescent="0.3">
      <c r="A104" t="s">
        <v>31</v>
      </c>
      <c r="B104" s="2">
        <v>477778</v>
      </c>
      <c r="C104" s="26" t="s">
        <v>224</v>
      </c>
      <c r="D104" t="s">
        <v>29</v>
      </c>
      <c r="E104" s="26" t="str">
        <f>VLOOKUP(D104,Resources!$A$2:$B$14,2,FALSE)</f>
        <v>ΓΙΑΝΝΗΣ ΠΑΝΤΑΖΗΣ</v>
      </c>
      <c r="F104" s="3">
        <v>44809</v>
      </c>
      <c r="G104" s="4">
        <v>0.375</v>
      </c>
      <c r="H104" s="24">
        <v>44809.708333333336</v>
      </c>
      <c r="I104" s="4">
        <v>0.70833333333333337</v>
      </c>
      <c r="J104">
        <v>8</v>
      </c>
      <c r="K104" t="s">
        <v>16</v>
      </c>
    </row>
    <row r="105" spans="1:11" x14ac:dyDescent="0.3">
      <c r="A105" t="s">
        <v>31</v>
      </c>
      <c r="B105" s="2">
        <v>477779</v>
      </c>
      <c r="C105" s="26" t="s">
        <v>224</v>
      </c>
      <c r="D105" t="s">
        <v>29</v>
      </c>
      <c r="E105" s="26" t="str">
        <f>VLOOKUP(D105,Resources!$A$2:$B$14,2,FALSE)</f>
        <v>ΓΙΑΝΝΗΣ ΠΑΝΤΑΖΗΣ</v>
      </c>
      <c r="F105" s="3">
        <v>44880</v>
      </c>
      <c r="G105" s="4">
        <v>0.375</v>
      </c>
      <c r="H105" s="24">
        <v>44880.708333333336</v>
      </c>
      <c r="I105" s="4">
        <v>0.70833333333333337</v>
      </c>
      <c r="J105">
        <v>8</v>
      </c>
      <c r="K105" t="s">
        <v>16</v>
      </c>
    </row>
    <row r="106" spans="1:11" x14ac:dyDescent="0.3">
      <c r="A106" t="s">
        <v>31</v>
      </c>
      <c r="B106" s="2">
        <v>477780</v>
      </c>
      <c r="C106" s="26" t="s">
        <v>224</v>
      </c>
      <c r="D106" t="s">
        <v>29</v>
      </c>
      <c r="E106" s="26" t="str">
        <f>VLOOKUP(D106,Resources!$A$2:$B$14,2,FALSE)</f>
        <v>ΓΙΑΝΝΗΣ ΠΑΝΤΑΖΗΣ</v>
      </c>
      <c r="F106" s="3">
        <v>44909</v>
      </c>
      <c r="G106" s="4">
        <v>0.375</v>
      </c>
      <c r="H106" s="24">
        <v>44909.708333333336</v>
      </c>
      <c r="I106" s="4">
        <v>0.70833333333333337</v>
      </c>
      <c r="J106">
        <v>8</v>
      </c>
      <c r="K106" t="s">
        <v>16</v>
      </c>
    </row>
    <row r="107" spans="1:11" x14ac:dyDescent="0.3">
      <c r="A107" t="s">
        <v>31</v>
      </c>
      <c r="B107" s="2">
        <v>477781</v>
      </c>
      <c r="C107" s="26" t="s">
        <v>224</v>
      </c>
      <c r="D107" t="s">
        <v>29</v>
      </c>
      <c r="E107" s="26" t="str">
        <f>VLOOKUP(D107,Resources!$A$2:$B$14,2,FALSE)</f>
        <v>ΓΙΑΝΝΗΣ ΠΑΝΤΑΖΗΣ</v>
      </c>
      <c r="F107" s="3">
        <v>44951</v>
      </c>
      <c r="G107" s="4">
        <v>0.375</v>
      </c>
      <c r="H107" s="24">
        <v>44951.708333333336</v>
      </c>
      <c r="I107" s="4">
        <v>0.70833333333333337</v>
      </c>
      <c r="J107">
        <v>8</v>
      </c>
      <c r="K107" t="s">
        <v>16</v>
      </c>
    </row>
    <row r="108" spans="1:11" x14ac:dyDescent="0.3">
      <c r="A108" t="s">
        <v>31</v>
      </c>
      <c r="B108" s="2">
        <v>477782</v>
      </c>
      <c r="C108" s="26" t="s">
        <v>224</v>
      </c>
      <c r="D108" t="s">
        <v>29</v>
      </c>
      <c r="E108" s="26" t="str">
        <f>VLOOKUP(D108,Resources!$A$2:$B$14,2,FALSE)</f>
        <v>ΓΙΑΝΝΗΣ ΠΑΝΤΑΖΗΣ</v>
      </c>
      <c r="F108" s="3">
        <v>44980</v>
      </c>
      <c r="G108" s="4">
        <v>0.375</v>
      </c>
      <c r="H108" s="24">
        <v>44980.708333333336</v>
      </c>
      <c r="I108" s="4">
        <v>0.70833333333333337</v>
      </c>
      <c r="J108">
        <v>8</v>
      </c>
      <c r="K108" t="s">
        <v>16</v>
      </c>
    </row>
    <row r="109" spans="1:11" x14ac:dyDescent="0.3">
      <c r="A109" t="s">
        <v>31</v>
      </c>
      <c r="B109" s="2">
        <v>477783</v>
      </c>
      <c r="C109" s="26" t="s">
        <v>224</v>
      </c>
      <c r="D109" t="s">
        <v>29</v>
      </c>
      <c r="E109" s="26" t="str">
        <f>VLOOKUP(D109,Resources!$A$2:$B$14,2,FALSE)</f>
        <v>ΓΙΑΝΝΗΣ ΠΑΝΤΑΖΗΣ</v>
      </c>
      <c r="F109" s="3">
        <v>45007</v>
      </c>
      <c r="G109" s="4">
        <v>0.375</v>
      </c>
      <c r="H109" s="24">
        <v>45007.708333333336</v>
      </c>
      <c r="I109" s="4">
        <v>0.70833333333333337</v>
      </c>
      <c r="J109">
        <v>8</v>
      </c>
      <c r="K109" t="s">
        <v>16</v>
      </c>
    </row>
    <row r="110" spans="1:11" x14ac:dyDescent="0.3">
      <c r="A110" t="s">
        <v>31</v>
      </c>
      <c r="B110" s="2">
        <v>477784</v>
      </c>
      <c r="C110" s="26" t="s">
        <v>224</v>
      </c>
      <c r="D110" t="s">
        <v>29</v>
      </c>
      <c r="E110" s="26" t="str">
        <f>VLOOKUP(D110,Resources!$A$2:$B$14,2,FALSE)</f>
        <v>ΓΙΑΝΝΗΣ ΠΑΝΤΑΖΗΣ</v>
      </c>
      <c r="F110" s="3">
        <v>45042</v>
      </c>
      <c r="G110" s="4">
        <v>0.375</v>
      </c>
      <c r="H110" s="24">
        <v>45042.708333333336</v>
      </c>
      <c r="I110" s="4">
        <v>0.70833333333333337</v>
      </c>
      <c r="J110">
        <v>8</v>
      </c>
      <c r="K110" t="s">
        <v>16</v>
      </c>
    </row>
    <row r="111" spans="1:11" x14ac:dyDescent="0.3">
      <c r="A111" t="s">
        <v>31</v>
      </c>
      <c r="B111" s="2">
        <v>477785</v>
      </c>
      <c r="C111" s="26" t="s">
        <v>224</v>
      </c>
      <c r="D111" t="s">
        <v>29</v>
      </c>
      <c r="E111" s="26" t="str">
        <f>VLOOKUP(D111,Resources!$A$2:$B$14,2,FALSE)</f>
        <v>ΓΙΑΝΝΗΣ ΠΑΝΤΑΖΗΣ</v>
      </c>
      <c r="F111" s="3">
        <v>45070</v>
      </c>
      <c r="G111" s="4">
        <v>0.375</v>
      </c>
      <c r="H111" s="24">
        <v>45070.654166666667</v>
      </c>
      <c r="I111" s="4">
        <v>0.65416666666666667</v>
      </c>
      <c r="J111">
        <v>6.6999999999999993</v>
      </c>
      <c r="K111" t="s">
        <v>16</v>
      </c>
    </row>
    <row r="112" spans="1:11" x14ac:dyDescent="0.3">
      <c r="A112" t="s">
        <v>32</v>
      </c>
      <c r="B112" s="2">
        <v>634713</v>
      </c>
      <c r="C112" s="26" t="s">
        <v>224</v>
      </c>
      <c r="D112" t="s">
        <v>33</v>
      </c>
      <c r="E112" s="26" t="str">
        <f>VLOOKUP(D112,Resources!$A$2:$B$14,2,FALSE)</f>
        <v>ΒΑΣΙΛΗΣ ΜΕΝΕΛΑΟΥ</v>
      </c>
      <c r="F112" s="3">
        <v>45127</v>
      </c>
      <c r="G112" s="4">
        <v>0.375</v>
      </c>
      <c r="H112" s="24">
        <v>45127.520833333336</v>
      </c>
      <c r="I112" s="4">
        <v>0.52083333333333337</v>
      </c>
      <c r="J112">
        <v>3.5</v>
      </c>
      <c r="K112" t="s">
        <v>13</v>
      </c>
    </row>
    <row r="113" spans="1:11" x14ac:dyDescent="0.3">
      <c r="A113" t="s">
        <v>32</v>
      </c>
      <c r="B113" s="2">
        <v>634714</v>
      </c>
      <c r="C113" s="26" t="s">
        <v>224</v>
      </c>
      <c r="D113" t="s">
        <v>33</v>
      </c>
      <c r="E113" s="26" t="str">
        <f>VLOOKUP(D113,Resources!$A$2:$B$14,2,FALSE)</f>
        <v>ΒΑΣΙΛΗΣ ΜΕΝΕΛΑΟΥ</v>
      </c>
      <c r="F113" s="3">
        <v>45147</v>
      </c>
      <c r="G113" s="4">
        <v>0.375</v>
      </c>
      <c r="H113" s="24">
        <v>45147.5</v>
      </c>
      <c r="I113" s="4">
        <v>0.5</v>
      </c>
      <c r="J113">
        <v>3</v>
      </c>
      <c r="K113" t="s">
        <v>13</v>
      </c>
    </row>
    <row r="114" spans="1:11" x14ac:dyDescent="0.3">
      <c r="A114" t="s">
        <v>32</v>
      </c>
      <c r="B114" s="2">
        <v>634715</v>
      </c>
      <c r="C114" s="26" t="s">
        <v>224</v>
      </c>
      <c r="D114" t="s">
        <v>33</v>
      </c>
      <c r="E114" s="26" t="str">
        <f>VLOOKUP(D114,Resources!$A$2:$B$14,2,FALSE)</f>
        <v>ΒΑΣΙΛΗΣ ΜΕΝΕΛΑΟΥ</v>
      </c>
      <c r="F114" s="3">
        <v>45196</v>
      </c>
      <c r="G114" s="4">
        <v>0.375</v>
      </c>
      <c r="H114" s="24">
        <v>45196.479166666664</v>
      </c>
      <c r="I114" s="4">
        <v>0.47916666666666669</v>
      </c>
      <c r="J114">
        <v>2.5</v>
      </c>
      <c r="K114" t="s">
        <v>13</v>
      </c>
    </row>
    <row r="115" spans="1:11" x14ac:dyDescent="0.3">
      <c r="A115" t="s">
        <v>32</v>
      </c>
      <c r="B115" s="2">
        <v>634716</v>
      </c>
      <c r="C115" s="26" t="s">
        <v>224</v>
      </c>
      <c r="D115" t="s">
        <v>33</v>
      </c>
      <c r="E115" s="26" t="str">
        <f>VLOOKUP(D115,Resources!$A$2:$B$14,2,FALSE)</f>
        <v>ΒΑΣΙΛΗΣ ΜΕΝΕΛΑΟΥ</v>
      </c>
      <c r="F115" s="3">
        <v>45225</v>
      </c>
      <c r="G115" s="4">
        <v>0.375</v>
      </c>
      <c r="H115" s="24">
        <v>45225.479166666664</v>
      </c>
      <c r="I115" s="4">
        <v>0.47916666666666669</v>
      </c>
      <c r="J115">
        <v>2.5</v>
      </c>
      <c r="K115" t="s">
        <v>13</v>
      </c>
    </row>
    <row r="116" spans="1:11" x14ac:dyDescent="0.3">
      <c r="A116" t="s">
        <v>32</v>
      </c>
      <c r="B116" s="2">
        <v>634717</v>
      </c>
      <c r="C116" s="26" t="s">
        <v>224</v>
      </c>
      <c r="D116" t="s">
        <v>33</v>
      </c>
      <c r="E116" s="26" t="str">
        <f>VLOOKUP(D116,Resources!$A$2:$B$14,2,FALSE)</f>
        <v>ΒΑΣΙΛΗΣ ΜΕΝΕΛΑΟΥ</v>
      </c>
      <c r="F116" s="3">
        <v>45259</v>
      </c>
      <c r="G116" s="4">
        <v>0.375</v>
      </c>
      <c r="H116" s="24">
        <v>45259.479166666664</v>
      </c>
      <c r="I116" s="4">
        <v>0.47916666666666669</v>
      </c>
      <c r="J116">
        <v>2.5</v>
      </c>
      <c r="K116" t="s">
        <v>13</v>
      </c>
    </row>
    <row r="117" spans="1:11" x14ac:dyDescent="0.3">
      <c r="A117" t="s">
        <v>32</v>
      </c>
      <c r="B117" s="2">
        <v>634718</v>
      </c>
      <c r="C117" s="26" t="s">
        <v>224</v>
      </c>
      <c r="D117" t="s">
        <v>33</v>
      </c>
      <c r="E117" s="26" t="str">
        <f>VLOOKUP(D117,Resources!$A$2:$B$14,2,FALSE)</f>
        <v>ΒΑΣΙΛΗΣ ΜΕΝΕΛΑΟΥ</v>
      </c>
      <c r="F117" s="3">
        <v>45271</v>
      </c>
      <c r="G117" s="4">
        <v>0.375</v>
      </c>
      <c r="H117" s="24">
        <v>45271.479166666664</v>
      </c>
      <c r="I117" s="4">
        <v>0.47916666666666669</v>
      </c>
      <c r="J117">
        <v>2.5</v>
      </c>
      <c r="K117" t="s">
        <v>13</v>
      </c>
    </row>
    <row r="118" spans="1:11" x14ac:dyDescent="0.3">
      <c r="A118" t="s">
        <v>32</v>
      </c>
      <c r="B118" s="2">
        <v>634719</v>
      </c>
      <c r="C118" s="26" t="s">
        <v>224</v>
      </c>
      <c r="D118" t="s">
        <v>33</v>
      </c>
      <c r="E118" s="26" t="str">
        <f>VLOOKUP(D118,Resources!$A$2:$B$14,2,FALSE)</f>
        <v>ΒΑΣΙΛΗΣ ΜΕΝΕΛΑΟΥ</v>
      </c>
      <c r="F118" s="3">
        <v>45299</v>
      </c>
      <c r="G118" s="4">
        <v>0.46875</v>
      </c>
      <c r="H118" s="24">
        <v>45299.708333333336</v>
      </c>
      <c r="I118" s="4">
        <v>0.70833333333333337</v>
      </c>
      <c r="J118">
        <v>5.75</v>
      </c>
      <c r="K118" t="s">
        <v>13</v>
      </c>
    </row>
    <row r="119" spans="1:11" x14ac:dyDescent="0.3">
      <c r="A119" t="s">
        <v>32</v>
      </c>
      <c r="B119" s="2">
        <v>634720</v>
      </c>
      <c r="C119" s="26" t="s">
        <v>224</v>
      </c>
      <c r="D119" t="s">
        <v>33</v>
      </c>
      <c r="E119" s="26" t="str">
        <f>VLOOKUP(D119,Resources!$A$2:$B$14,2,FALSE)</f>
        <v>ΒΑΣΙΛΗΣ ΜΕΝΕΛΑΟΥ</v>
      </c>
      <c r="F119" s="3">
        <v>45320</v>
      </c>
      <c r="G119" s="4">
        <v>0.46875</v>
      </c>
      <c r="H119" s="24">
        <v>45320.708333333336</v>
      </c>
      <c r="I119" s="4">
        <v>0.70833333333333337</v>
      </c>
      <c r="J119">
        <v>5.75</v>
      </c>
      <c r="K119" t="s">
        <v>13</v>
      </c>
    </row>
    <row r="120" spans="1:11" x14ac:dyDescent="0.3">
      <c r="A120" t="s">
        <v>32</v>
      </c>
      <c r="B120" s="2">
        <v>634721</v>
      </c>
      <c r="C120" s="26" t="s">
        <v>224</v>
      </c>
      <c r="D120" t="s">
        <v>33</v>
      </c>
      <c r="E120" s="26" t="str">
        <f>VLOOKUP(D120,Resources!$A$2:$B$14,2,FALSE)</f>
        <v>ΒΑΣΙΛΗΣ ΜΕΝΕΛΑΟΥ</v>
      </c>
      <c r="F120" s="3">
        <v>45341</v>
      </c>
      <c r="G120" s="4">
        <v>0.46875</v>
      </c>
      <c r="H120" s="24">
        <v>45341.708333333336</v>
      </c>
      <c r="I120" s="4">
        <v>0.70833333333333337</v>
      </c>
      <c r="J120">
        <v>5.75</v>
      </c>
      <c r="K120" t="s">
        <v>13</v>
      </c>
    </row>
    <row r="121" spans="1:11" x14ac:dyDescent="0.3">
      <c r="A121" t="s">
        <v>32</v>
      </c>
      <c r="B121" s="2">
        <v>634722</v>
      </c>
      <c r="C121" s="26" t="s">
        <v>224</v>
      </c>
      <c r="D121" t="s">
        <v>33</v>
      </c>
      <c r="E121" s="26" t="str">
        <f>VLOOKUP(D121,Resources!$A$2:$B$14,2,FALSE)</f>
        <v>ΒΑΣΙΛΗΣ ΜΕΝΕΛΑΟΥ</v>
      </c>
      <c r="F121" s="3">
        <v>45362</v>
      </c>
      <c r="G121" s="4">
        <v>0.44791666666666669</v>
      </c>
      <c r="H121" s="24">
        <v>45362.708333333336</v>
      </c>
      <c r="I121" s="4">
        <v>0.70833333333333337</v>
      </c>
      <c r="J121">
        <v>6.25</v>
      </c>
      <c r="K121" t="s">
        <v>13</v>
      </c>
    </row>
    <row r="122" spans="1:11" x14ac:dyDescent="0.3">
      <c r="A122" t="s">
        <v>32</v>
      </c>
      <c r="B122" s="2">
        <v>634723</v>
      </c>
      <c r="C122" s="26" t="s">
        <v>224</v>
      </c>
      <c r="D122" t="s">
        <v>33</v>
      </c>
      <c r="E122" s="26" t="str">
        <f>VLOOKUP(D122,Resources!$A$2:$B$14,2,FALSE)</f>
        <v>ΒΑΣΙΛΗΣ ΜΕΝΕΛΑΟΥ</v>
      </c>
      <c r="F122" s="3">
        <v>45380</v>
      </c>
      <c r="G122" s="4">
        <v>0.44791666666666669</v>
      </c>
      <c r="H122" s="24">
        <v>45380.708333333336</v>
      </c>
      <c r="I122" s="4">
        <v>0.70833333333333337</v>
      </c>
      <c r="J122">
        <v>6.25</v>
      </c>
      <c r="K122" t="s">
        <v>13</v>
      </c>
    </row>
    <row r="123" spans="1:11" x14ac:dyDescent="0.3">
      <c r="A123" t="s">
        <v>32</v>
      </c>
      <c r="B123" s="2">
        <v>634724</v>
      </c>
      <c r="C123" s="26" t="s">
        <v>224</v>
      </c>
      <c r="D123" t="s">
        <v>33</v>
      </c>
      <c r="E123" s="26" t="str">
        <f>VLOOKUP(D123,Resources!$A$2:$B$14,2,FALSE)</f>
        <v>ΒΑΣΙΛΗΣ ΜΕΝΕΛΑΟΥ</v>
      </c>
      <c r="F123" s="3">
        <v>45393</v>
      </c>
      <c r="G123" s="4">
        <v>0.44791666666666669</v>
      </c>
      <c r="H123" s="24">
        <v>45393.708333333336</v>
      </c>
      <c r="I123" s="4">
        <v>0.70833333333333337</v>
      </c>
      <c r="J123">
        <v>6.25</v>
      </c>
      <c r="K123" t="s">
        <v>13</v>
      </c>
    </row>
    <row r="124" spans="1:11" x14ac:dyDescent="0.3">
      <c r="A124" t="s">
        <v>32</v>
      </c>
      <c r="B124" s="2">
        <v>634725</v>
      </c>
      <c r="C124" s="26" t="s">
        <v>224</v>
      </c>
      <c r="D124" t="s">
        <v>33</v>
      </c>
      <c r="E124" s="26" t="str">
        <f>VLOOKUP(D124,Resources!$A$2:$B$14,2,FALSE)</f>
        <v>ΒΑΣΙΛΗΣ ΜΕΝΕΛΑΟΥ</v>
      </c>
      <c r="F124" s="3">
        <v>45409</v>
      </c>
      <c r="G124" s="4">
        <v>0.44791666666666669</v>
      </c>
      <c r="H124" s="24">
        <v>45409.708333333336</v>
      </c>
      <c r="I124" s="4">
        <v>0.70833333333333337</v>
      </c>
      <c r="J124">
        <v>6.25</v>
      </c>
      <c r="K124" t="s">
        <v>13</v>
      </c>
    </row>
    <row r="125" spans="1:11" x14ac:dyDescent="0.3">
      <c r="A125" t="s">
        <v>32</v>
      </c>
      <c r="B125" s="2">
        <v>634726</v>
      </c>
      <c r="C125" s="26" t="s">
        <v>224</v>
      </c>
      <c r="D125" t="s">
        <v>33</v>
      </c>
      <c r="E125" s="26" t="str">
        <f>VLOOKUP(D125,Resources!$A$2:$B$14,2,FALSE)</f>
        <v>ΒΑΣΙΛΗΣ ΜΕΝΕΛΑΟΥ</v>
      </c>
      <c r="F125" s="3">
        <v>45421</v>
      </c>
      <c r="G125" s="4">
        <v>0.44791666666666669</v>
      </c>
      <c r="H125" s="24">
        <v>45421.708333333336</v>
      </c>
      <c r="I125" s="4">
        <v>0.70833333333333337</v>
      </c>
      <c r="J125">
        <v>6.25</v>
      </c>
      <c r="K125" t="s">
        <v>13</v>
      </c>
    </row>
    <row r="126" spans="1:11" x14ac:dyDescent="0.3">
      <c r="A126" t="s">
        <v>32</v>
      </c>
      <c r="B126" s="2">
        <v>634727</v>
      </c>
      <c r="C126" s="26" t="s">
        <v>224</v>
      </c>
      <c r="D126" t="s">
        <v>33</v>
      </c>
      <c r="E126" s="26" t="str">
        <f>VLOOKUP(D126,Resources!$A$2:$B$14,2,FALSE)</f>
        <v>ΒΑΣΙΛΗΣ ΜΕΝΕΛΑΟΥ</v>
      </c>
      <c r="F126" s="3">
        <v>45435</v>
      </c>
      <c r="G126" s="4">
        <v>0.44930555555555557</v>
      </c>
      <c r="H126" s="24">
        <v>45435.708333333336</v>
      </c>
      <c r="I126" s="4">
        <v>0.70833333333333337</v>
      </c>
      <c r="J126">
        <v>6.2166666666666668</v>
      </c>
      <c r="K126" t="s">
        <v>13</v>
      </c>
    </row>
    <row r="127" spans="1:11" x14ac:dyDescent="0.3">
      <c r="A127" t="s">
        <v>34</v>
      </c>
      <c r="B127" s="2">
        <v>627717</v>
      </c>
      <c r="C127" s="26" t="s">
        <v>224</v>
      </c>
      <c r="D127" t="s">
        <v>29</v>
      </c>
      <c r="E127" s="26" t="str">
        <f>VLOOKUP(D127,Resources!$A$2:$B$14,2,FALSE)</f>
        <v>ΓΙΑΝΝΗΣ ΠΑΝΤΑΖΗΣ</v>
      </c>
      <c r="F127" s="3">
        <v>45174</v>
      </c>
      <c r="G127" s="4">
        <v>0.375</v>
      </c>
      <c r="H127" s="24">
        <v>45174.708333333336</v>
      </c>
      <c r="I127" s="4">
        <v>0.70833333333333337</v>
      </c>
      <c r="J127">
        <v>8</v>
      </c>
      <c r="K127" t="s">
        <v>16</v>
      </c>
    </row>
    <row r="128" spans="1:11" x14ac:dyDescent="0.3">
      <c r="A128" t="s">
        <v>34</v>
      </c>
      <c r="B128" s="2">
        <v>627719</v>
      </c>
      <c r="C128" s="26" t="s">
        <v>224</v>
      </c>
      <c r="D128" t="s">
        <v>29</v>
      </c>
      <c r="E128" s="26" t="str">
        <f>VLOOKUP(D128,Resources!$A$2:$B$14,2,FALSE)</f>
        <v>ΓΙΑΝΝΗΣ ΠΑΝΤΑΖΗΣ</v>
      </c>
      <c r="F128" s="3">
        <v>45231</v>
      </c>
      <c r="G128" s="4">
        <v>0.375</v>
      </c>
      <c r="H128" s="24">
        <v>45231.708333333336</v>
      </c>
      <c r="I128" s="4">
        <v>0.70833333333333337</v>
      </c>
      <c r="J128">
        <v>8</v>
      </c>
      <c r="K128" t="s">
        <v>16</v>
      </c>
    </row>
    <row r="129" spans="1:11" x14ac:dyDescent="0.3">
      <c r="A129" t="s">
        <v>34</v>
      </c>
      <c r="B129" s="2">
        <v>627720</v>
      </c>
      <c r="C129" s="26" t="s">
        <v>224</v>
      </c>
      <c r="D129" t="s">
        <v>29</v>
      </c>
      <c r="E129" s="26" t="str">
        <f>VLOOKUP(D129,Resources!$A$2:$B$14,2,FALSE)</f>
        <v>ΓΙΑΝΝΗΣ ΠΑΝΤΑΖΗΣ</v>
      </c>
      <c r="F129" s="3">
        <v>45264</v>
      </c>
      <c r="G129" s="4">
        <v>0.375</v>
      </c>
      <c r="H129" s="24">
        <v>45264.708333333336</v>
      </c>
      <c r="I129" s="4">
        <v>0.70833333333333337</v>
      </c>
      <c r="J129">
        <v>8</v>
      </c>
      <c r="K129" t="s">
        <v>16</v>
      </c>
    </row>
    <row r="130" spans="1:11" x14ac:dyDescent="0.3">
      <c r="A130" t="s">
        <v>34</v>
      </c>
      <c r="B130" s="2">
        <v>627722</v>
      </c>
      <c r="C130" s="26" t="s">
        <v>224</v>
      </c>
      <c r="D130" t="s">
        <v>29</v>
      </c>
      <c r="E130" s="26" t="str">
        <f>VLOOKUP(D130,Resources!$A$2:$B$14,2,FALSE)</f>
        <v>ΓΙΑΝΝΗΣ ΠΑΝΤΑΖΗΣ</v>
      </c>
      <c r="F130" s="3">
        <v>45315</v>
      </c>
      <c r="G130" s="4">
        <v>0.375</v>
      </c>
      <c r="H130" s="24">
        <v>45315.708333333336</v>
      </c>
      <c r="I130" s="4">
        <v>0.70833333333333337</v>
      </c>
      <c r="J130">
        <v>8</v>
      </c>
      <c r="K130" t="s">
        <v>16</v>
      </c>
    </row>
    <row r="131" spans="1:11" x14ac:dyDescent="0.3">
      <c r="A131" t="s">
        <v>34</v>
      </c>
      <c r="B131" s="2">
        <v>627723</v>
      </c>
      <c r="C131" s="26" t="s">
        <v>224</v>
      </c>
      <c r="D131" t="s">
        <v>29</v>
      </c>
      <c r="E131" s="26" t="str">
        <f>VLOOKUP(D131,Resources!$A$2:$B$14,2,FALSE)</f>
        <v>ΓΙΑΝΝΗΣ ΠΑΝΤΑΖΗΣ</v>
      </c>
      <c r="F131" s="3">
        <v>45343</v>
      </c>
      <c r="G131" s="4">
        <v>0.375</v>
      </c>
      <c r="H131" s="24">
        <v>45343.708333333336</v>
      </c>
      <c r="I131" s="4">
        <v>0.70833333333333337</v>
      </c>
      <c r="J131">
        <v>8</v>
      </c>
      <c r="K131" t="s">
        <v>16</v>
      </c>
    </row>
    <row r="132" spans="1:11" x14ac:dyDescent="0.3">
      <c r="A132" t="s">
        <v>34</v>
      </c>
      <c r="B132" s="2">
        <v>627724</v>
      </c>
      <c r="C132" s="26" t="s">
        <v>224</v>
      </c>
      <c r="D132" t="s">
        <v>29</v>
      </c>
      <c r="E132" s="26" t="str">
        <f>VLOOKUP(D132,Resources!$A$2:$B$14,2,FALSE)</f>
        <v>ΓΙΑΝΝΗΣ ΠΑΝΤΑΖΗΣ</v>
      </c>
      <c r="F132" s="3">
        <v>45371</v>
      </c>
      <c r="G132" s="4">
        <v>0.375</v>
      </c>
      <c r="H132" s="24">
        <v>45371.708333333336</v>
      </c>
      <c r="I132" s="4">
        <v>0.70833333333333337</v>
      </c>
      <c r="J132">
        <v>8</v>
      </c>
      <c r="K132" t="s">
        <v>16</v>
      </c>
    </row>
    <row r="133" spans="1:11" x14ac:dyDescent="0.3">
      <c r="A133" t="s">
        <v>34</v>
      </c>
      <c r="B133" s="2">
        <v>627726</v>
      </c>
      <c r="C133" s="26" t="s">
        <v>224</v>
      </c>
      <c r="D133" t="s">
        <v>29</v>
      </c>
      <c r="E133" s="26" t="str">
        <f>VLOOKUP(D133,Resources!$A$2:$B$14,2,FALSE)</f>
        <v>ΓΙΑΝΝΗΣ ΠΑΝΤΑΖΗΣ</v>
      </c>
      <c r="F133" s="3">
        <v>45406</v>
      </c>
      <c r="G133" s="4">
        <v>0.375</v>
      </c>
      <c r="H133" s="24">
        <v>45406.708333333336</v>
      </c>
      <c r="I133" s="4">
        <v>0.70833333333333337</v>
      </c>
      <c r="J133">
        <v>8</v>
      </c>
      <c r="K133" t="s">
        <v>16</v>
      </c>
    </row>
    <row r="134" spans="1:11" x14ac:dyDescent="0.3">
      <c r="A134" t="s">
        <v>34</v>
      </c>
      <c r="B134" s="2">
        <v>627727</v>
      </c>
      <c r="C134" s="26" t="s">
        <v>224</v>
      </c>
      <c r="D134" t="s">
        <v>29</v>
      </c>
      <c r="E134" s="26" t="str">
        <f>VLOOKUP(D134,Resources!$A$2:$B$14,2,FALSE)</f>
        <v>ΓΙΑΝΝΗΣ ΠΑΝΤΑΖΗΣ</v>
      </c>
      <c r="F134" s="3">
        <v>45434</v>
      </c>
      <c r="G134" s="4">
        <v>0.375</v>
      </c>
      <c r="H134" s="24">
        <v>45434.708333333336</v>
      </c>
      <c r="I134" s="4">
        <v>0.70833333333333337</v>
      </c>
      <c r="J134">
        <v>8</v>
      </c>
      <c r="K134" t="s">
        <v>16</v>
      </c>
    </row>
    <row r="135" spans="1:11" x14ac:dyDescent="0.3">
      <c r="A135" t="s">
        <v>34</v>
      </c>
      <c r="B135" s="2">
        <v>627792</v>
      </c>
      <c r="C135" s="26" t="s">
        <v>224</v>
      </c>
      <c r="D135" t="s">
        <v>29</v>
      </c>
      <c r="E135" s="26" t="str">
        <f>VLOOKUP(D135,Resources!$A$2:$B$14,2,FALSE)</f>
        <v>ΓΙΑΝΝΗΣ ΠΑΝΤΑΖΗΣ</v>
      </c>
      <c r="F135" s="3">
        <v>45086</v>
      </c>
      <c r="G135" s="4">
        <v>0.60416666666666663</v>
      </c>
      <c r="H135" s="24">
        <v>45086.708333333336</v>
      </c>
      <c r="I135" s="4">
        <v>0.70833333333333337</v>
      </c>
      <c r="J135">
        <v>2.5</v>
      </c>
      <c r="K135" t="s">
        <v>16</v>
      </c>
    </row>
    <row r="136" spans="1:11" x14ac:dyDescent="0.3">
      <c r="A136" t="s">
        <v>34</v>
      </c>
      <c r="B136" s="2">
        <v>627793</v>
      </c>
      <c r="C136" s="26" t="s">
        <v>224</v>
      </c>
      <c r="D136" t="s">
        <v>29</v>
      </c>
      <c r="E136" s="26" t="str">
        <f>VLOOKUP(D136,Resources!$A$2:$B$14,2,FALSE)</f>
        <v>ΓΙΑΝΝΗΣ ΠΑΝΤΑΖΗΣ</v>
      </c>
      <c r="F136" s="3">
        <v>45114</v>
      </c>
      <c r="G136" s="4">
        <v>0.60416666666666663</v>
      </c>
      <c r="H136" s="24">
        <v>45114.708333333336</v>
      </c>
      <c r="I136" s="4">
        <v>0.70833333333333337</v>
      </c>
      <c r="J136">
        <v>2.5</v>
      </c>
      <c r="K136" t="s">
        <v>16</v>
      </c>
    </row>
    <row r="137" spans="1:11" x14ac:dyDescent="0.3">
      <c r="A137" t="s">
        <v>34</v>
      </c>
      <c r="B137" s="2">
        <v>630504</v>
      </c>
      <c r="C137" s="26" t="s">
        <v>224</v>
      </c>
      <c r="D137" t="s">
        <v>29</v>
      </c>
      <c r="E137" s="26" t="str">
        <f>VLOOKUP(D137,Resources!$A$2:$B$14,2,FALSE)</f>
        <v>ΓΙΑΝΝΗΣ ΠΑΝΤΑΖΗΣ</v>
      </c>
      <c r="F137" s="3">
        <v>45205</v>
      </c>
      <c r="G137" s="4">
        <v>0.61458333333333337</v>
      </c>
      <c r="H137" s="24">
        <v>45205.702777777777</v>
      </c>
      <c r="I137" s="4">
        <v>0.70277777777777772</v>
      </c>
      <c r="J137">
        <v>2.1166666666666667</v>
      </c>
      <c r="K137" t="s">
        <v>16</v>
      </c>
    </row>
    <row r="138" spans="1:11" x14ac:dyDescent="0.3">
      <c r="A138" t="s">
        <v>35</v>
      </c>
      <c r="B138" s="2">
        <v>766693</v>
      </c>
      <c r="C138" s="26" t="s">
        <v>224</v>
      </c>
      <c r="D138" t="s">
        <v>33</v>
      </c>
      <c r="E138" s="26" t="str">
        <f>VLOOKUP(D138,Resources!$A$2:$B$14,2,FALSE)</f>
        <v>ΒΑΣΙΛΗΣ ΜΕΝΕΛΑΟΥ</v>
      </c>
      <c r="F138" s="3">
        <v>45502</v>
      </c>
      <c r="G138" s="4">
        <v>0.375</v>
      </c>
      <c r="H138" s="24">
        <v>45502.479166666664</v>
      </c>
      <c r="I138" s="4">
        <v>0.47916666666666669</v>
      </c>
      <c r="J138">
        <v>2.5</v>
      </c>
      <c r="K138" t="s">
        <v>13</v>
      </c>
    </row>
    <row r="139" spans="1:11" x14ac:dyDescent="0.3">
      <c r="A139" t="s">
        <v>35</v>
      </c>
      <c r="B139" s="2">
        <v>766694</v>
      </c>
      <c r="C139" s="26" t="s">
        <v>224</v>
      </c>
      <c r="D139" t="s">
        <v>33</v>
      </c>
      <c r="E139" s="26" t="str">
        <f>VLOOKUP(D139,Resources!$A$2:$B$14,2,FALSE)</f>
        <v>ΒΑΣΙΛΗΣ ΜΕΝΕΛΑΟΥ</v>
      </c>
      <c r="F139" s="3">
        <v>45526</v>
      </c>
      <c r="G139" s="4">
        <v>0.375</v>
      </c>
      <c r="H139" s="24">
        <v>45526.479166666664</v>
      </c>
      <c r="I139" s="4">
        <v>0.47916666666666669</v>
      </c>
      <c r="J139">
        <v>2.5</v>
      </c>
      <c r="K139" t="s">
        <v>13</v>
      </c>
    </row>
    <row r="140" spans="1:11" x14ac:dyDescent="0.3">
      <c r="A140" t="s">
        <v>35</v>
      </c>
      <c r="B140" s="2">
        <v>766695</v>
      </c>
      <c r="C140" s="26" t="s">
        <v>224</v>
      </c>
      <c r="D140" t="s">
        <v>33</v>
      </c>
      <c r="E140" s="26" t="str">
        <f>VLOOKUP(D140,Resources!$A$2:$B$14,2,FALSE)</f>
        <v>ΒΑΣΙΛΗΣ ΜΕΝΕΛΑΟΥ</v>
      </c>
      <c r="F140" s="3">
        <v>45581</v>
      </c>
      <c r="G140" s="4">
        <v>0.375</v>
      </c>
      <c r="H140" s="24">
        <v>45581.479166666664</v>
      </c>
      <c r="I140" s="4">
        <v>0.47916666666666669</v>
      </c>
      <c r="J140">
        <v>2.5</v>
      </c>
      <c r="K140" t="s">
        <v>13</v>
      </c>
    </row>
    <row r="141" spans="1:11" x14ac:dyDescent="0.3">
      <c r="A141" t="s">
        <v>35</v>
      </c>
      <c r="B141" s="2">
        <v>766696</v>
      </c>
      <c r="C141" s="26" t="s">
        <v>224</v>
      </c>
      <c r="D141" t="s">
        <v>33</v>
      </c>
      <c r="E141" s="26" t="str">
        <f>VLOOKUP(D141,Resources!$A$2:$B$14,2,FALSE)</f>
        <v>ΒΑΣΙΛΗΣ ΜΕΝΕΛΑΟΥ</v>
      </c>
      <c r="F141" s="3">
        <v>45604</v>
      </c>
      <c r="G141" s="4">
        <v>0.5625</v>
      </c>
      <c r="H141" s="24">
        <v>45604.708333333336</v>
      </c>
      <c r="I141" s="4">
        <v>0.70833333333333337</v>
      </c>
      <c r="J141">
        <v>3.5</v>
      </c>
      <c r="K141" t="s">
        <v>13</v>
      </c>
    </row>
    <row r="142" spans="1:11" x14ac:dyDescent="0.3">
      <c r="A142" t="s">
        <v>35</v>
      </c>
      <c r="B142" s="2">
        <v>766697</v>
      </c>
      <c r="C142" s="26" t="s">
        <v>224</v>
      </c>
      <c r="D142" t="s">
        <v>33</v>
      </c>
      <c r="E142" s="26" t="str">
        <f>VLOOKUP(D142,Resources!$A$2:$B$14,2,FALSE)</f>
        <v>ΒΑΣΙΛΗΣ ΜΕΝΕΛΑΟΥ</v>
      </c>
      <c r="F142" s="3">
        <v>45628</v>
      </c>
      <c r="G142" s="4">
        <v>0.375</v>
      </c>
      <c r="H142" s="24">
        <v>45628.541666666664</v>
      </c>
      <c r="I142" s="4">
        <v>0.54166666666666663</v>
      </c>
      <c r="J142">
        <v>4</v>
      </c>
      <c r="K142" t="s">
        <v>13</v>
      </c>
    </row>
    <row r="143" spans="1:11" x14ac:dyDescent="0.3">
      <c r="A143" t="s">
        <v>35</v>
      </c>
      <c r="B143" s="2">
        <v>766698</v>
      </c>
      <c r="C143" s="26" t="s">
        <v>224</v>
      </c>
      <c r="D143" t="s">
        <v>33</v>
      </c>
      <c r="E143" s="26" t="str">
        <f>VLOOKUP(D143,Resources!$A$2:$B$14,2,FALSE)</f>
        <v>ΒΑΣΙΛΗΣ ΜΕΝΕΛΑΟΥ</v>
      </c>
      <c r="F143" s="3">
        <v>45677</v>
      </c>
      <c r="G143" s="4">
        <v>0.40625</v>
      </c>
      <c r="H143" s="24">
        <v>45677.53125</v>
      </c>
      <c r="I143" s="4">
        <v>0.53125</v>
      </c>
      <c r="J143">
        <v>3</v>
      </c>
      <c r="K143" t="s">
        <v>13</v>
      </c>
    </row>
    <row r="144" spans="1:11" x14ac:dyDescent="0.3">
      <c r="A144" t="s">
        <v>35</v>
      </c>
      <c r="B144" s="2">
        <v>766699</v>
      </c>
      <c r="C144" s="26" t="s">
        <v>224</v>
      </c>
      <c r="D144" t="s">
        <v>33</v>
      </c>
      <c r="E144" s="26" t="str">
        <f>VLOOKUP(D144,Resources!$A$2:$B$14,2,FALSE)</f>
        <v>ΒΑΣΙΛΗΣ ΜΕΝΕΛΑΟΥ</v>
      </c>
      <c r="F144" s="3">
        <v>45698</v>
      </c>
      <c r="G144" s="4">
        <v>0.375</v>
      </c>
      <c r="H144" s="24">
        <v>45698.5625</v>
      </c>
      <c r="I144" s="4">
        <v>0.5625</v>
      </c>
      <c r="J144">
        <v>4.5</v>
      </c>
      <c r="K144" t="s">
        <v>13</v>
      </c>
    </row>
    <row r="145" spans="1:11" x14ac:dyDescent="0.3">
      <c r="A145" t="s">
        <v>35</v>
      </c>
      <c r="B145" s="2">
        <v>766714</v>
      </c>
      <c r="C145" s="26" t="s">
        <v>224</v>
      </c>
      <c r="D145" t="s">
        <v>33</v>
      </c>
      <c r="E145" s="26" t="str">
        <f>VLOOKUP(D145,Resources!$A$2:$B$14,2,FALSE)</f>
        <v>ΒΑΣΙΛΗΣ ΜΕΝΕΛΑΟΥ</v>
      </c>
      <c r="F145" s="3">
        <v>45720</v>
      </c>
      <c r="G145" s="4">
        <v>0.375</v>
      </c>
      <c r="H145" s="24">
        <v>45720.520833333336</v>
      </c>
      <c r="I145" s="4">
        <v>0.52083333333333337</v>
      </c>
      <c r="J145">
        <v>3.5</v>
      </c>
      <c r="K145" t="s">
        <v>13</v>
      </c>
    </row>
    <row r="146" spans="1:11" x14ac:dyDescent="0.3">
      <c r="A146" t="s">
        <v>35</v>
      </c>
      <c r="B146" s="2">
        <v>766715</v>
      </c>
      <c r="C146" s="26" t="s">
        <v>224</v>
      </c>
      <c r="D146" t="s">
        <v>33</v>
      </c>
      <c r="E146" s="26" t="str">
        <f>VLOOKUP(D146,Resources!$A$2:$B$14,2,FALSE)</f>
        <v>ΒΑΣΙΛΗΣ ΜΕΝΕΛΑΟΥ</v>
      </c>
      <c r="F146" s="3">
        <v>45742</v>
      </c>
      <c r="G146" s="4">
        <v>0.375</v>
      </c>
      <c r="H146" s="24">
        <v>45742.541666666664</v>
      </c>
      <c r="I146" s="4">
        <v>0.54166666666666663</v>
      </c>
      <c r="J146">
        <v>4</v>
      </c>
      <c r="K146" t="s">
        <v>13</v>
      </c>
    </row>
    <row r="147" spans="1:11" x14ac:dyDescent="0.3">
      <c r="A147" t="s">
        <v>35</v>
      </c>
      <c r="B147" s="2">
        <v>766716</v>
      </c>
      <c r="C147" s="26" t="s">
        <v>224</v>
      </c>
      <c r="D147" t="s">
        <v>33</v>
      </c>
      <c r="E147" s="26" t="str">
        <f>VLOOKUP(D147,Resources!$A$2:$B$14,2,FALSE)</f>
        <v>ΒΑΣΙΛΗΣ ΜΕΝΕΛΑΟΥ</v>
      </c>
      <c r="F147" s="3">
        <v>45756</v>
      </c>
      <c r="G147" s="4">
        <v>0.375</v>
      </c>
      <c r="H147" s="24">
        <v>45756.5625</v>
      </c>
      <c r="I147" s="4">
        <v>0.5625</v>
      </c>
      <c r="J147">
        <v>4.5</v>
      </c>
      <c r="K147" t="s">
        <v>13</v>
      </c>
    </row>
    <row r="148" spans="1:11" x14ac:dyDescent="0.3">
      <c r="A148" t="s">
        <v>35</v>
      </c>
      <c r="B148" s="2">
        <v>766717</v>
      </c>
      <c r="C148" s="26" t="s">
        <v>224</v>
      </c>
      <c r="D148" t="s">
        <v>33</v>
      </c>
      <c r="E148" s="26" t="str">
        <f>VLOOKUP(D148,Resources!$A$2:$B$14,2,FALSE)</f>
        <v>ΒΑΣΙΛΗΣ ΜΕΝΕΛΑΟΥ</v>
      </c>
      <c r="F148" s="3">
        <v>45769</v>
      </c>
      <c r="G148" s="4">
        <v>0.54166666666666663</v>
      </c>
      <c r="H148" s="24">
        <v>45769.708333333336</v>
      </c>
      <c r="I148" s="4">
        <v>0.70833333333333337</v>
      </c>
      <c r="J148">
        <v>4</v>
      </c>
      <c r="K148" t="s">
        <v>13</v>
      </c>
    </row>
    <row r="149" spans="1:11" x14ac:dyDescent="0.3">
      <c r="A149" t="s">
        <v>35</v>
      </c>
      <c r="B149" s="2">
        <v>766718</v>
      </c>
      <c r="C149" s="26" t="s">
        <v>224</v>
      </c>
      <c r="D149" t="s">
        <v>33</v>
      </c>
      <c r="E149" s="26" t="str">
        <f>VLOOKUP(D149,Resources!$A$2:$B$14,2,FALSE)</f>
        <v>ΒΑΣΙΛΗΣ ΜΕΝΕΛΑΟΥ</v>
      </c>
      <c r="F149" s="3">
        <v>45783</v>
      </c>
      <c r="G149" s="4">
        <v>0.375</v>
      </c>
      <c r="H149" s="24">
        <v>45783.5625</v>
      </c>
      <c r="I149" s="4">
        <v>0.5625</v>
      </c>
      <c r="J149">
        <v>4.5</v>
      </c>
      <c r="K149" t="s">
        <v>13</v>
      </c>
    </row>
    <row r="150" spans="1:11" x14ac:dyDescent="0.3">
      <c r="A150" t="s">
        <v>35</v>
      </c>
      <c r="B150" s="2">
        <v>766719</v>
      </c>
      <c r="C150" s="26" t="s">
        <v>224</v>
      </c>
      <c r="D150" t="s">
        <v>33</v>
      </c>
      <c r="E150" s="26" t="str">
        <f>VLOOKUP(D150,Resources!$A$2:$B$14,2,FALSE)</f>
        <v>ΒΑΣΙΛΗΣ ΜΕΝΕΛΑΟΥ</v>
      </c>
      <c r="F150" s="3">
        <v>45792</v>
      </c>
      <c r="G150" s="4">
        <v>0.375</v>
      </c>
      <c r="H150" s="24">
        <v>45792.541666666664</v>
      </c>
      <c r="I150" s="4">
        <v>0.54166666666666663</v>
      </c>
      <c r="J150">
        <v>4</v>
      </c>
      <c r="K150" t="s">
        <v>13</v>
      </c>
    </row>
    <row r="151" spans="1:11" x14ac:dyDescent="0.3">
      <c r="A151" t="s">
        <v>36</v>
      </c>
      <c r="B151" s="2">
        <v>758329</v>
      </c>
      <c r="C151" s="26" t="s">
        <v>224</v>
      </c>
      <c r="D151" t="s">
        <v>29</v>
      </c>
      <c r="E151" s="26" t="str">
        <f>VLOOKUP(D151,Resources!$A$2:$B$14,2,FALSE)</f>
        <v>ΓΙΑΝΝΗΣ ΠΑΝΤΑΖΗΣ</v>
      </c>
      <c r="F151" s="3">
        <v>45488</v>
      </c>
      <c r="G151" s="4">
        <v>0.375</v>
      </c>
      <c r="H151" s="24">
        <v>45488.708333333336</v>
      </c>
      <c r="I151" s="4">
        <v>0.70833333333333337</v>
      </c>
      <c r="J151">
        <v>8</v>
      </c>
      <c r="K151" t="s">
        <v>16</v>
      </c>
    </row>
    <row r="152" spans="1:11" x14ac:dyDescent="0.3">
      <c r="A152" t="s">
        <v>36</v>
      </c>
      <c r="B152" s="2">
        <v>758331</v>
      </c>
      <c r="C152" s="26" t="s">
        <v>224</v>
      </c>
      <c r="D152" t="s">
        <v>29</v>
      </c>
      <c r="E152" s="26" t="str">
        <f>VLOOKUP(D152,Resources!$A$2:$B$14,2,FALSE)</f>
        <v>ΓΙΑΝΝΗΣ ΠΑΝΤΑΖΗΣ</v>
      </c>
      <c r="F152" s="3">
        <v>45506</v>
      </c>
      <c r="G152" s="4">
        <v>0.375</v>
      </c>
      <c r="H152" s="24">
        <v>45506.708333333336</v>
      </c>
      <c r="I152" s="4">
        <v>0.70833333333333337</v>
      </c>
      <c r="J152">
        <v>8</v>
      </c>
      <c r="K152" t="s">
        <v>16</v>
      </c>
    </row>
    <row r="153" spans="1:11" x14ac:dyDescent="0.3">
      <c r="A153" t="s">
        <v>36</v>
      </c>
      <c r="B153" s="2">
        <v>758332</v>
      </c>
      <c r="C153" s="26" t="s">
        <v>224</v>
      </c>
      <c r="D153" t="s">
        <v>29</v>
      </c>
      <c r="E153" s="26" t="str">
        <f>VLOOKUP(D153,Resources!$A$2:$B$14,2,FALSE)</f>
        <v>ΓΙΑΝΝΗΣ ΠΑΝΤΑΖΗΣ</v>
      </c>
      <c r="F153" s="3">
        <v>45537</v>
      </c>
      <c r="G153" s="4">
        <v>0.375</v>
      </c>
      <c r="H153" s="24">
        <v>45537.708333333336</v>
      </c>
      <c r="I153" s="4">
        <v>0.70833333333333337</v>
      </c>
      <c r="J153">
        <v>8</v>
      </c>
      <c r="K153" t="s">
        <v>16</v>
      </c>
    </row>
    <row r="154" spans="1:11" x14ac:dyDescent="0.3">
      <c r="A154" t="s">
        <v>36</v>
      </c>
      <c r="B154" s="2">
        <v>758334</v>
      </c>
      <c r="C154" s="26" t="s">
        <v>224</v>
      </c>
      <c r="D154" t="s">
        <v>29</v>
      </c>
      <c r="E154" s="26" t="str">
        <f>VLOOKUP(D154,Resources!$A$2:$B$14,2,FALSE)</f>
        <v>ΓΙΑΝΝΗΣ ΠΑΝΤΑΖΗΣ</v>
      </c>
      <c r="F154" s="3">
        <v>45569</v>
      </c>
      <c r="G154" s="4">
        <v>0.375</v>
      </c>
      <c r="H154" s="24">
        <v>45569.708333333336</v>
      </c>
      <c r="I154" s="4">
        <v>0.70833333333333337</v>
      </c>
      <c r="J154">
        <v>8</v>
      </c>
      <c r="K154" t="s">
        <v>16</v>
      </c>
    </row>
    <row r="155" spans="1:11" x14ac:dyDescent="0.3">
      <c r="A155" t="s">
        <v>36</v>
      </c>
      <c r="B155" s="2">
        <v>758336</v>
      </c>
      <c r="C155" s="26" t="s">
        <v>224</v>
      </c>
      <c r="D155" t="s">
        <v>29</v>
      </c>
      <c r="E155" s="26" t="str">
        <f>VLOOKUP(D155,Resources!$A$2:$B$14,2,FALSE)</f>
        <v>ΓΙΑΝΝΗΣ ΠΑΝΤΑΖΗΣ</v>
      </c>
      <c r="F155" s="3">
        <v>45597</v>
      </c>
      <c r="G155" s="4">
        <v>0.375</v>
      </c>
      <c r="H155" s="24">
        <v>45597.708333333336</v>
      </c>
      <c r="I155" s="4">
        <v>0.70833333333333337</v>
      </c>
      <c r="J155">
        <v>8</v>
      </c>
      <c r="K155" t="s">
        <v>16</v>
      </c>
    </row>
    <row r="156" spans="1:11" x14ac:dyDescent="0.3">
      <c r="A156" t="s">
        <v>36</v>
      </c>
      <c r="B156" s="2">
        <v>758337</v>
      </c>
      <c r="C156" s="26" t="s">
        <v>224</v>
      </c>
      <c r="D156" t="s">
        <v>29</v>
      </c>
      <c r="E156" s="26" t="str">
        <f>VLOOKUP(D156,Resources!$A$2:$B$14,2,FALSE)</f>
        <v>ΓΙΑΝΝΗΣ ΠΑΝΤΑΖΗΣ</v>
      </c>
      <c r="F156" s="3">
        <v>45630</v>
      </c>
      <c r="G156" s="4">
        <v>0.375</v>
      </c>
      <c r="H156" s="24">
        <v>45630.666666666664</v>
      </c>
      <c r="I156" s="4">
        <v>0.66666666666666663</v>
      </c>
      <c r="J156">
        <v>7</v>
      </c>
      <c r="K156" t="s">
        <v>16</v>
      </c>
    </row>
    <row r="157" spans="1:11" x14ac:dyDescent="0.3">
      <c r="A157" t="s">
        <v>37</v>
      </c>
      <c r="B157" s="2">
        <v>906429</v>
      </c>
      <c r="C157" s="26" t="s">
        <v>224</v>
      </c>
      <c r="D157" t="s">
        <v>29</v>
      </c>
      <c r="E157" s="26" t="str">
        <f>VLOOKUP(D157,Resources!$A$2:$B$14,2,FALSE)</f>
        <v>ΓΙΑΝΝΗΣ ΠΑΝΤΑΖΗΣ</v>
      </c>
      <c r="F157" s="3">
        <v>45831</v>
      </c>
      <c r="G157" s="4">
        <v>0.375</v>
      </c>
      <c r="H157" s="24">
        <v>45831.708333333336</v>
      </c>
      <c r="I157" s="4">
        <v>0.70833333333333337</v>
      </c>
      <c r="J157">
        <v>8</v>
      </c>
      <c r="K157" t="s">
        <v>16</v>
      </c>
    </row>
    <row r="158" spans="1:11" x14ac:dyDescent="0.3">
      <c r="A158" t="s">
        <v>37</v>
      </c>
      <c r="B158" s="2">
        <v>906431</v>
      </c>
      <c r="C158" s="26" t="s">
        <v>224</v>
      </c>
      <c r="D158" t="s">
        <v>29</v>
      </c>
      <c r="E158" s="26" t="str">
        <f>VLOOKUP(D158,Resources!$A$2:$B$14,2,FALSE)</f>
        <v>ΓΙΑΝΝΗΣ ΠΑΝΤΑΖΗΣ</v>
      </c>
      <c r="F158" s="3">
        <v>45854</v>
      </c>
      <c r="G158" s="4">
        <v>0.375</v>
      </c>
      <c r="H158" s="24">
        <v>45854.708333333336</v>
      </c>
      <c r="I158" s="4">
        <v>0.70833333333333337</v>
      </c>
      <c r="J158">
        <v>8</v>
      </c>
      <c r="K158" t="s">
        <v>13</v>
      </c>
    </row>
    <row r="159" spans="1:11" x14ac:dyDescent="0.3">
      <c r="A159" t="s">
        <v>37</v>
      </c>
      <c r="B159" s="2">
        <v>906434</v>
      </c>
      <c r="C159" s="26" t="s">
        <v>224</v>
      </c>
      <c r="D159" t="s">
        <v>29</v>
      </c>
      <c r="E159" s="26" t="str">
        <f>VLOOKUP(D159,Resources!$A$2:$B$14,2,FALSE)</f>
        <v>ΓΙΑΝΝΗΣ ΠΑΝΤΑΖΗΣ</v>
      </c>
      <c r="F159" s="3">
        <v>45873</v>
      </c>
      <c r="G159" s="4">
        <v>0.375</v>
      </c>
      <c r="H159" s="24">
        <v>45873.708333333336</v>
      </c>
      <c r="I159" s="4">
        <v>0.70833333333333337</v>
      </c>
      <c r="J159">
        <v>8</v>
      </c>
      <c r="K159" t="s">
        <v>13</v>
      </c>
    </row>
    <row r="160" spans="1:11" x14ac:dyDescent="0.3">
      <c r="A160" t="s">
        <v>37</v>
      </c>
      <c r="B160" s="2">
        <v>906436</v>
      </c>
      <c r="C160" s="26" t="s">
        <v>224</v>
      </c>
      <c r="D160" t="s">
        <v>29</v>
      </c>
      <c r="E160" s="26" t="str">
        <f>VLOOKUP(D160,Resources!$A$2:$B$14,2,FALSE)</f>
        <v>ΓΙΑΝΝΗΣ ΠΑΝΤΑΖΗΣ</v>
      </c>
      <c r="F160" s="3">
        <v>45901</v>
      </c>
      <c r="G160" s="4">
        <v>0.375</v>
      </c>
      <c r="H160" s="24">
        <v>45901.708333333336</v>
      </c>
      <c r="I160" s="4">
        <v>0.70833333333333337</v>
      </c>
      <c r="J160">
        <v>8</v>
      </c>
      <c r="K160" t="s">
        <v>13</v>
      </c>
    </row>
    <row r="161" spans="1:11" x14ac:dyDescent="0.3">
      <c r="A161" t="s">
        <v>37</v>
      </c>
      <c r="B161" s="2">
        <v>906437</v>
      </c>
      <c r="C161" s="26" t="s">
        <v>224</v>
      </c>
      <c r="D161" t="s">
        <v>29</v>
      </c>
      <c r="E161" s="26" t="str">
        <f>VLOOKUP(D161,Resources!$A$2:$B$14,2,FALSE)</f>
        <v>ΓΙΑΝΝΗΣ ΠΑΝΤΑΖΗΣ</v>
      </c>
      <c r="F161" s="3">
        <v>45933</v>
      </c>
      <c r="G161" s="4">
        <v>0.375</v>
      </c>
      <c r="H161" s="24">
        <v>45933.708333333336</v>
      </c>
      <c r="I161" s="4">
        <v>0.70833333333333337</v>
      </c>
      <c r="J161">
        <v>8</v>
      </c>
      <c r="K161" t="s">
        <v>13</v>
      </c>
    </row>
    <row r="162" spans="1:11" x14ac:dyDescent="0.3">
      <c r="A162" t="s">
        <v>37</v>
      </c>
      <c r="B162" s="2">
        <v>906438</v>
      </c>
      <c r="C162" s="26" t="s">
        <v>224</v>
      </c>
      <c r="D162" t="s">
        <v>29</v>
      </c>
      <c r="E162" s="26" t="str">
        <f>VLOOKUP(D162,Resources!$A$2:$B$14,2,FALSE)</f>
        <v>ΓΙΑΝΝΗΣ ΠΑΝΤΑΖΗΣ</v>
      </c>
      <c r="F162" s="3">
        <v>45964</v>
      </c>
      <c r="G162" s="4">
        <v>0.375</v>
      </c>
      <c r="H162" s="24">
        <v>45964.666666666664</v>
      </c>
      <c r="I162" s="4">
        <v>0.66666666666666663</v>
      </c>
      <c r="J162">
        <v>7</v>
      </c>
      <c r="K162" t="s">
        <v>13</v>
      </c>
    </row>
    <row r="163" spans="1:11" x14ac:dyDescent="0.3">
      <c r="A163" t="s">
        <v>38</v>
      </c>
      <c r="B163" s="2">
        <v>215299</v>
      </c>
      <c r="C163" s="26" t="s">
        <v>224</v>
      </c>
      <c r="D163" t="s">
        <v>39</v>
      </c>
      <c r="E163" s="26" t="str">
        <f>VLOOKUP(D163,Resources!$A$2:$B$14,2,FALSE)</f>
        <v>ΜΑΝΟΣ ΚΑΡΡΑΣ</v>
      </c>
      <c r="F163" s="3">
        <v>43993</v>
      </c>
      <c r="G163" s="4">
        <v>0.64583333333333337</v>
      </c>
      <c r="H163" s="24">
        <v>43993.6875</v>
      </c>
      <c r="I163" s="4">
        <v>0.6875</v>
      </c>
      <c r="J163">
        <v>1</v>
      </c>
      <c r="K163" t="s">
        <v>13</v>
      </c>
    </row>
    <row r="164" spans="1:11" x14ac:dyDescent="0.3">
      <c r="A164" t="s">
        <v>40</v>
      </c>
      <c r="B164" s="2">
        <v>221764</v>
      </c>
      <c r="C164" s="26" t="s">
        <v>224</v>
      </c>
      <c r="D164" t="s">
        <v>41</v>
      </c>
      <c r="E164" s="26" t="str">
        <f>VLOOKUP(D164,Resources!$A$2:$B$14,2,FALSE)</f>
        <v xml:space="preserve"> ΧΑΡΟΥΛΑ ΧΑΡΑ</v>
      </c>
      <c r="F164" s="3">
        <v>44062</v>
      </c>
      <c r="G164" s="4">
        <v>0.4826388888888889</v>
      </c>
      <c r="H164" s="24">
        <v>44062.520833333336</v>
      </c>
      <c r="I164" s="4">
        <v>0.52083333333333337</v>
      </c>
      <c r="J164">
        <v>0.91666666666666663</v>
      </c>
      <c r="K164" t="s">
        <v>13</v>
      </c>
    </row>
    <row r="165" spans="1:11" x14ac:dyDescent="0.3">
      <c r="A165" t="s">
        <v>42</v>
      </c>
      <c r="B165" s="2">
        <v>346687</v>
      </c>
      <c r="C165" s="26" t="s">
        <v>224</v>
      </c>
      <c r="D165" t="s">
        <v>39</v>
      </c>
      <c r="E165" s="26" t="str">
        <f>VLOOKUP(D165,Resources!$A$2:$B$14,2,FALSE)</f>
        <v>ΜΑΝΟΣ ΚΑΡΡΑΣ</v>
      </c>
      <c r="F165" s="3">
        <v>44347</v>
      </c>
      <c r="G165" s="4">
        <v>0.625</v>
      </c>
      <c r="H165" s="24">
        <v>44347.670138888891</v>
      </c>
      <c r="I165" s="4">
        <v>0.67013888888888884</v>
      </c>
      <c r="J165">
        <v>1.0833333333333333</v>
      </c>
      <c r="K165" t="s">
        <v>13</v>
      </c>
    </row>
    <row r="166" spans="1:11" x14ac:dyDescent="0.3">
      <c r="A166" t="s">
        <v>43</v>
      </c>
      <c r="B166" s="2">
        <v>347679</v>
      </c>
      <c r="C166" s="26" t="s">
        <v>224</v>
      </c>
      <c r="D166" t="s">
        <v>41</v>
      </c>
      <c r="E166" s="26" t="str">
        <f>VLOOKUP(D166,Resources!$A$2:$B$14,2,FALSE)</f>
        <v xml:space="preserve"> ΧΑΡΟΥΛΑ ΧΑΡΑ</v>
      </c>
      <c r="F166" s="3">
        <v>44519</v>
      </c>
      <c r="G166" s="4">
        <v>0.54861111111111116</v>
      </c>
      <c r="H166" s="24">
        <v>44519.59375</v>
      </c>
      <c r="I166" s="4">
        <v>0.59375</v>
      </c>
      <c r="J166">
        <v>1.0833333333333333</v>
      </c>
      <c r="K166" t="s">
        <v>13</v>
      </c>
    </row>
    <row r="167" spans="1:11" x14ac:dyDescent="0.3">
      <c r="A167" t="s">
        <v>44</v>
      </c>
      <c r="B167" s="2">
        <v>251687</v>
      </c>
      <c r="C167" s="26" t="s">
        <v>224</v>
      </c>
      <c r="D167" t="s">
        <v>12</v>
      </c>
      <c r="E167" s="26" t="str">
        <f>VLOOKUP(D167,Resources!$A$2:$B$14,2,FALSE)</f>
        <v>ΓΙΑΝΝΗΣ ΓΥΦΤΑΚΗΣ</v>
      </c>
      <c r="F167" s="3">
        <v>44246</v>
      </c>
      <c r="G167" s="4">
        <v>0.67013888888888884</v>
      </c>
      <c r="H167" s="24">
        <v>44246.708333333336</v>
      </c>
      <c r="I167" s="4">
        <v>0.70833333333333337</v>
      </c>
      <c r="J167">
        <v>0.91666666666666663</v>
      </c>
      <c r="K167" t="s">
        <v>13</v>
      </c>
    </row>
    <row r="168" spans="1:11" x14ac:dyDescent="0.3">
      <c r="A168" t="s">
        <v>45</v>
      </c>
      <c r="B168" s="2">
        <v>254572</v>
      </c>
      <c r="C168" s="26" t="s">
        <v>224</v>
      </c>
      <c r="D168" t="s">
        <v>15</v>
      </c>
      <c r="E168" s="26" t="str">
        <f>VLOOKUP(D168,Resources!$A$2:$B$14,2,FALSE)</f>
        <v>ΜΠΑΛΟΣ ΝΙΚΟΛΑΣ</v>
      </c>
      <c r="F168" s="3">
        <v>44264</v>
      </c>
      <c r="G168" s="4">
        <v>0.51041666666666663</v>
      </c>
      <c r="H168" s="24">
        <v>44264.548611111109</v>
      </c>
      <c r="I168" s="4">
        <v>0.54861111111111116</v>
      </c>
      <c r="J168">
        <v>0.91666666666666663</v>
      </c>
      <c r="K168" t="s">
        <v>13</v>
      </c>
    </row>
    <row r="169" spans="1:11" x14ac:dyDescent="0.3">
      <c r="A169" t="s">
        <v>46</v>
      </c>
      <c r="B169" s="2">
        <v>349508</v>
      </c>
      <c r="C169" s="26" t="s">
        <v>224</v>
      </c>
      <c r="D169" t="s">
        <v>12</v>
      </c>
      <c r="E169" s="26" t="str">
        <f>VLOOKUP(D169,Resources!$A$2:$B$14,2,FALSE)</f>
        <v>ΓΙΑΝΝΗΣ ΓΥΦΤΑΚΗΣ</v>
      </c>
      <c r="F169" s="3">
        <v>44638</v>
      </c>
      <c r="G169" s="4">
        <v>0.66319444444444442</v>
      </c>
      <c r="H169" s="24">
        <v>44638.708333333336</v>
      </c>
      <c r="I169" s="4">
        <v>0.70833333333333337</v>
      </c>
      <c r="J169">
        <v>1.0833333333333333</v>
      </c>
      <c r="K169" t="s">
        <v>13</v>
      </c>
    </row>
    <row r="170" spans="1:11" x14ac:dyDescent="0.3">
      <c r="A170" t="s">
        <v>47</v>
      </c>
      <c r="B170" s="2">
        <v>346496</v>
      </c>
      <c r="C170" s="26" t="s">
        <v>224</v>
      </c>
      <c r="D170" t="s">
        <v>15</v>
      </c>
      <c r="E170" s="26" t="str">
        <f>VLOOKUP(D170,Resources!$A$2:$B$14,2,FALSE)</f>
        <v>ΜΠΑΛΟΣ ΝΙΚΟΛΑΣ</v>
      </c>
      <c r="F170" s="3">
        <v>44683</v>
      </c>
      <c r="G170" s="4">
        <v>0.54166666666666663</v>
      </c>
      <c r="H170" s="24">
        <v>44683.586805555555</v>
      </c>
      <c r="I170" s="4">
        <v>0.58680555555555558</v>
      </c>
      <c r="J170">
        <v>1.0833333333333333</v>
      </c>
      <c r="K170" t="s">
        <v>13</v>
      </c>
    </row>
    <row r="171" spans="1:11" x14ac:dyDescent="0.3">
      <c r="A171" t="s">
        <v>48</v>
      </c>
      <c r="B171" s="2">
        <v>478635</v>
      </c>
      <c r="C171" s="26" t="s">
        <v>224</v>
      </c>
      <c r="D171" t="s">
        <v>12</v>
      </c>
      <c r="E171" s="26" t="str">
        <f>VLOOKUP(D171,Resources!$A$2:$B$14,2,FALSE)</f>
        <v>ΓΙΑΝΝΗΣ ΓΥΦΤΑΚΗΣ</v>
      </c>
      <c r="F171" s="3">
        <v>44848</v>
      </c>
      <c r="G171" s="4">
        <v>0.59027777777777779</v>
      </c>
      <c r="H171" s="24">
        <v>44848.673611111109</v>
      </c>
      <c r="I171" s="4">
        <v>0.67361111111111116</v>
      </c>
      <c r="J171">
        <v>2</v>
      </c>
      <c r="K171" t="s">
        <v>13</v>
      </c>
    </row>
    <row r="172" spans="1:11" x14ac:dyDescent="0.3">
      <c r="A172" t="s">
        <v>49</v>
      </c>
      <c r="B172" s="2">
        <v>482574</v>
      </c>
      <c r="C172" s="26" t="s">
        <v>224</v>
      </c>
      <c r="D172" t="s">
        <v>15</v>
      </c>
      <c r="E172" s="26" t="str">
        <f>VLOOKUP(D172,Resources!$A$2:$B$14,2,FALSE)</f>
        <v>ΜΠΑΛΟΣ ΝΙΚΟΛΑΣ</v>
      </c>
      <c r="F172" s="3">
        <v>45061</v>
      </c>
      <c r="G172" s="4">
        <v>0.625</v>
      </c>
      <c r="H172" s="24">
        <v>45061.708333333336</v>
      </c>
      <c r="I172" s="4">
        <v>0.70833333333333337</v>
      </c>
      <c r="J172">
        <v>2</v>
      </c>
      <c r="K172" t="s">
        <v>16</v>
      </c>
    </row>
    <row r="173" spans="1:11" x14ac:dyDescent="0.3">
      <c r="A173" t="s">
        <v>50</v>
      </c>
      <c r="B173" s="2">
        <v>631395</v>
      </c>
      <c r="C173" s="26" t="s">
        <v>224</v>
      </c>
      <c r="D173" t="s">
        <v>15</v>
      </c>
      <c r="E173" s="26" t="str">
        <f>VLOOKUP(D173,Resources!$A$2:$B$14,2,FALSE)</f>
        <v>ΜΠΑΛΟΣ ΝΙΚΟΛΑΣ</v>
      </c>
      <c r="F173" s="3">
        <v>45432</v>
      </c>
      <c r="G173" s="4">
        <v>0.625</v>
      </c>
      <c r="H173" s="24">
        <v>45432.708333333336</v>
      </c>
      <c r="I173" s="4">
        <v>0.70833333333333337</v>
      </c>
      <c r="J173">
        <v>2</v>
      </c>
      <c r="K173" t="s">
        <v>25</v>
      </c>
    </row>
    <row r="174" spans="1:11" x14ac:dyDescent="0.3">
      <c r="A174" t="s">
        <v>51</v>
      </c>
      <c r="B174" s="2">
        <v>230313</v>
      </c>
      <c r="C174" s="26" t="s">
        <v>224</v>
      </c>
      <c r="D174" t="s">
        <v>12</v>
      </c>
      <c r="E174" s="26" t="str">
        <f>VLOOKUP(D174,Resources!$A$2:$B$14,2,FALSE)</f>
        <v>ΓΙΑΝΝΗΣ ΓΥΦΤΑΚΗΣ</v>
      </c>
      <c r="F174" s="3">
        <v>44126</v>
      </c>
      <c r="G174" s="4">
        <v>0.55208333333333337</v>
      </c>
      <c r="H174" s="24">
        <v>44126.590277777781</v>
      </c>
      <c r="I174" s="4">
        <v>0.59027777777777779</v>
      </c>
      <c r="J174">
        <v>0.91666666666666663</v>
      </c>
      <c r="K174" t="s">
        <v>13</v>
      </c>
    </row>
    <row r="175" spans="1:11" x14ac:dyDescent="0.3">
      <c r="A175" t="s">
        <v>52</v>
      </c>
      <c r="B175" s="2">
        <v>254266</v>
      </c>
      <c r="C175" s="26" t="s">
        <v>224</v>
      </c>
      <c r="D175" t="s">
        <v>15</v>
      </c>
      <c r="E175" s="26" t="str">
        <f>VLOOKUP(D175,Resources!$A$2:$B$14,2,FALSE)</f>
        <v>ΜΠΑΛΟΣ ΝΙΚΟΛΑΣ</v>
      </c>
      <c r="F175" s="3">
        <v>44263</v>
      </c>
      <c r="G175" s="4">
        <v>0.375</v>
      </c>
      <c r="H175" s="24">
        <v>44263.416666666664</v>
      </c>
      <c r="I175" s="4">
        <v>0.41666666666666669</v>
      </c>
      <c r="J175">
        <v>1</v>
      </c>
      <c r="K175" t="s">
        <v>13</v>
      </c>
    </row>
    <row r="176" spans="1:11" x14ac:dyDescent="0.3">
      <c r="A176" t="s">
        <v>53</v>
      </c>
      <c r="B176" s="2">
        <v>349507</v>
      </c>
      <c r="C176" s="26" t="s">
        <v>224</v>
      </c>
      <c r="D176" t="s">
        <v>12</v>
      </c>
      <c r="E176" s="26" t="str">
        <f>VLOOKUP(D176,Resources!$A$2:$B$14,2,FALSE)</f>
        <v>ΓΙΑΝΝΗΣ ΓΥΦΤΑΚΗΣ</v>
      </c>
      <c r="F176" s="3">
        <v>44608</v>
      </c>
      <c r="G176" s="4">
        <v>0.4236111111111111</v>
      </c>
      <c r="H176" s="24">
        <v>44608.46875</v>
      </c>
      <c r="I176" s="4">
        <v>0.46875</v>
      </c>
      <c r="J176">
        <v>1.0833333333333333</v>
      </c>
      <c r="K176" t="s">
        <v>25</v>
      </c>
    </row>
    <row r="177" spans="1:11" x14ac:dyDescent="0.3">
      <c r="A177" t="s">
        <v>54</v>
      </c>
      <c r="B177" s="2">
        <v>346497</v>
      </c>
      <c r="C177" s="26" t="s">
        <v>224</v>
      </c>
      <c r="D177" t="s">
        <v>15</v>
      </c>
      <c r="E177" s="26" t="str">
        <f>VLOOKUP(D177,Resources!$A$2:$B$14,2,FALSE)</f>
        <v>ΜΠΑΛΟΣ ΝΙΚΟΛΑΣ</v>
      </c>
      <c r="F177" s="3">
        <v>44683</v>
      </c>
      <c r="G177" s="4">
        <v>0.58680555555555558</v>
      </c>
      <c r="H177" s="24">
        <v>44683.631944444445</v>
      </c>
      <c r="I177" s="4">
        <v>0.63194444444444442</v>
      </c>
      <c r="J177">
        <v>1.0833333333333333</v>
      </c>
      <c r="K177" t="s">
        <v>25</v>
      </c>
    </row>
    <row r="178" spans="1:11" x14ac:dyDescent="0.3">
      <c r="A178" t="s">
        <v>55</v>
      </c>
      <c r="B178" s="2">
        <v>217934</v>
      </c>
      <c r="C178" s="26" t="s">
        <v>224</v>
      </c>
      <c r="D178" t="s">
        <v>56</v>
      </c>
      <c r="E178" s="26" t="str">
        <f>VLOOKUP(D178,Resources!$A$2:$B$14,2,FALSE)</f>
        <v>ΓΙΑΝΝΗΣ ΓΙΑΝΝΑΚΗΣ</v>
      </c>
      <c r="F178" s="3">
        <v>44018</v>
      </c>
      <c r="G178" s="4">
        <v>0.33333333333333331</v>
      </c>
      <c r="H178" s="24">
        <v>44018.371527777781</v>
      </c>
      <c r="I178" s="4">
        <v>0.37152777777777779</v>
      </c>
      <c r="J178">
        <v>0.91666666666666663</v>
      </c>
      <c r="K178" t="s">
        <v>13</v>
      </c>
    </row>
    <row r="179" spans="1:11" x14ac:dyDescent="0.3">
      <c r="A179" t="s">
        <v>57</v>
      </c>
      <c r="B179" s="2">
        <v>218784</v>
      </c>
      <c r="C179" s="26" t="s">
        <v>224</v>
      </c>
      <c r="D179" t="s">
        <v>58</v>
      </c>
      <c r="E179" s="26" t="str">
        <f>VLOOKUP(D179,Resources!$A$2:$B$14,2,FALSE)</f>
        <v>ΛΑΛΟΣ ΕΥΑΓΓΕΛΟΣ</v>
      </c>
      <c r="F179" s="3">
        <v>44026</v>
      </c>
      <c r="G179" s="4">
        <v>0.33333333333333331</v>
      </c>
      <c r="H179" s="24">
        <v>44026.371527777781</v>
      </c>
      <c r="I179" s="4">
        <v>0.37152777777777779</v>
      </c>
      <c r="J179">
        <v>0.91666666666666663</v>
      </c>
      <c r="K179" t="s">
        <v>13</v>
      </c>
    </row>
    <row r="180" spans="1:11" x14ac:dyDescent="0.3">
      <c r="A180" t="s">
        <v>59</v>
      </c>
      <c r="B180" s="2">
        <v>345523</v>
      </c>
      <c r="C180" s="26" t="s">
        <v>224</v>
      </c>
      <c r="D180" t="s">
        <v>56</v>
      </c>
      <c r="E180" s="26" t="str">
        <f>VLOOKUP(D180,Resources!$A$2:$B$14,2,FALSE)</f>
        <v>ΓΙΑΝΝΗΣ ΓΙΑΝΝΑΚΗΣ</v>
      </c>
      <c r="F180" s="3">
        <v>44383</v>
      </c>
      <c r="G180" s="4">
        <v>0.33333333333333331</v>
      </c>
      <c r="H180" s="24">
        <v>44383.381944444445</v>
      </c>
      <c r="I180" s="4">
        <v>0.38194444444444442</v>
      </c>
      <c r="J180">
        <v>1.1666666666666665</v>
      </c>
      <c r="K180" t="s">
        <v>16</v>
      </c>
    </row>
    <row r="181" spans="1:11" x14ac:dyDescent="0.3">
      <c r="A181" t="s">
        <v>60</v>
      </c>
      <c r="B181" s="2">
        <v>349241</v>
      </c>
      <c r="C181" s="26" t="s">
        <v>224</v>
      </c>
      <c r="D181" t="s">
        <v>58</v>
      </c>
      <c r="E181" s="26" t="str">
        <f>VLOOKUP(D181,Resources!$A$2:$B$14,2,FALSE)</f>
        <v>ΛΑΛΟΣ ΕΥΑΓΓΕΛΟΣ</v>
      </c>
      <c r="F181" s="3">
        <v>44358</v>
      </c>
      <c r="G181" s="4">
        <v>0.33333333333333331</v>
      </c>
      <c r="H181" s="24">
        <v>44358.378472222219</v>
      </c>
      <c r="I181" s="4">
        <v>0.37847222222222221</v>
      </c>
      <c r="J181">
        <v>1.0833333333333333</v>
      </c>
      <c r="K181" t="s">
        <v>13</v>
      </c>
    </row>
    <row r="182" spans="1:11" x14ac:dyDescent="0.3">
      <c r="A182" t="s">
        <v>61</v>
      </c>
      <c r="B182" s="2">
        <v>476513</v>
      </c>
      <c r="C182" s="26" t="s">
        <v>224</v>
      </c>
      <c r="D182" t="s">
        <v>56</v>
      </c>
      <c r="E182" s="26" t="str">
        <f>VLOOKUP(D182,Resources!$A$2:$B$14,2,FALSE)</f>
        <v>ΓΙΑΝΝΗΣ ΓΙΑΝΝΑΚΗΣ</v>
      </c>
      <c r="F182" s="3">
        <v>44776</v>
      </c>
      <c r="G182" s="4">
        <v>0.375</v>
      </c>
      <c r="H182" s="24">
        <v>44776.416666666664</v>
      </c>
      <c r="I182" s="4">
        <v>0.41666666666666669</v>
      </c>
      <c r="J182">
        <v>1</v>
      </c>
      <c r="K182" t="s">
        <v>16</v>
      </c>
    </row>
    <row r="183" spans="1:11" x14ac:dyDescent="0.3">
      <c r="A183" t="s">
        <v>61</v>
      </c>
      <c r="B183" s="2">
        <v>476514</v>
      </c>
      <c r="C183" s="26" t="s">
        <v>224</v>
      </c>
      <c r="D183" t="s">
        <v>56</v>
      </c>
      <c r="E183" s="26" t="str">
        <f>VLOOKUP(D183,Resources!$A$2:$B$14,2,FALSE)</f>
        <v>ΓΙΑΝΝΗΣ ΓΙΑΝΝΑΚΗΣ</v>
      </c>
      <c r="F183" s="3">
        <v>44900</v>
      </c>
      <c r="G183" s="4">
        <v>0.375</v>
      </c>
      <c r="H183" s="24">
        <v>44900.416666666664</v>
      </c>
      <c r="I183" s="4">
        <v>0.41666666666666669</v>
      </c>
      <c r="J183">
        <v>1</v>
      </c>
      <c r="K183" t="s">
        <v>16</v>
      </c>
    </row>
    <row r="184" spans="1:11" x14ac:dyDescent="0.3">
      <c r="A184" t="s">
        <v>62</v>
      </c>
      <c r="B184" s="2">
        <v>492923</v>
      </c>
      <c r="C184" s="26" t="s">
        <v>224</v>
      </c>
      <c r="D184" t="s">
        <v>58</v>
      </c>
      <c r="E184" s="26" t="str">
        <f>VLOOKUP(D184,Resources!$A$2:$B$14,2,FALSE)</f>
        <v>ΛΑΛΟΣ ΕΥΑΓΓΕΛΟΣ</v>
      </c>
      <c r="F184" s="3">
        <v>44936</v>
      </c>
      <c r="G184" s="4">
        <v>0.5</v>
      </c>
      <c r="H184" s="24">
        <v>44936.583333333336</v>
      </c>
      <c r="I184" s="4">
        <v>0.58333333333333337</v>
      </c>
      <c r="J184">
        <v>2</v>
      </c>
      <c r="K184" t="s">
        <v>13</v>
      </c>
    </row>
    <row r="185" spans="1:11" x14ac:dyDescent="0.3">
      <c r="A185" t="s">
        <v>63</v>
      </c>
      <c r="B185" s="2">
        <v>627735</v>
      </c>
      <c r="C185" s="26" t="s">
        <v>224</v>
      </c>
      <c r="D185" t="s">
        <v>56</v>
      </c>
      <c r="E185" s="26" t="str">
        <f>VLOOKUP(D185,Resources!$A$2:$B$14,2,FALSE)</f>
        <v>ΓΙΑΝΝΗΣ ΓΙΑΝΝΑΚΗΣ</v>
      </c>
      <c r="F185" s="3">
        <v>45128</v>
      </c>
      <c r="G185" s="4">
        <v>0.33333333333333331</v>
      </c>
      <c r="H185" s="24">
        <v>45128.416666666664</v>
      </c>
      <c r="I185" s="4">
        <v>0.41666666666666669</v>
      </c>
      <c r="J185">
        <v>2</v>
      </c>
      <c r="K185" t="s">
        <v>16</v>
      </c>
    </row>
    <row r="186" spans="1:11" x14ac:dyDescent="0.3">
      <c r="A186" t="s">
        <v>64</v>
      </c>
      <c r="B186" s="2">
        <v>636162</v>
      </c>
      <c r="C186" s="26" t="s">
        <v>224</v>
      </c>
      <c r="D186" t="s">
        <v>58</v>
      </c>
      <c r="E186" s="26" t="str">
        <f>VLOOKUP(D186,Resources!$A$2:$B$14,2,FALSE)</f>
        <v>ΛΑΛΟΣ ΕΥΑΓΓΕΛΟΣ</v>
      </c>
      <c r="F186" s="3">
        <v>45324</v>
      </c>
      <c r="G186" s="4">
        <v>0.625</v>
      </c>
      <c r="H186" s="24">
        <v>45324.708333333336</v>
      </c>
      <c r="I186" s="4">
        <v>0.70833333333333337</v>
      </c>
      <c r="J186">
        <v>2</v>
      </c>
      <c r="K186" t="s">
        <v>13</v>
      </c>
    </row>
    <row r="187" spans="1:11" x14ac:dyDescent="0.3">
      <c r="A187" t="s">
        <v>65</v>
      </c>
      <c r="B187" s="2">
        <v>757955</v>
      </c>
      <c r="C187" s="26" t="s">
        <v>224</v>
      </c>
      <c r="D187" t="s">
        <v>56</v>
      </c>
      <c r="E187" s="26" t="str">
        <f>VLOOKUP(D187,Resources!$A$2:$B$14,2,FALSE)</f>
        <v>ΓΙΑΝΝΗΣ ΓΙΑΝΝΑΚΗΣ</v>
      </c>
      <c r="F187" s="3">
        <v>45470</v>
      </c>
      <c r="G187" s="4">
        <v>0.33333333333333331</v>
      </c>
      <c r="H187" s="24">
        <v>45470.416666666664</v>
      </c>
      <c r="I187" s="4">
        <v>0.41666666666666669</v>
      </c>
      <c r="J187">
        <v>2</v>
      </c>
      <c r="K187" t="s">
        <v>66</v>
      </c>
    </row>
    <row r="188" spans="1:11" x14ac:dyDescent="0.3">
      <c r="A188" t="s">
        <v>67</v>
      </c>
      <c r="B188" s="2">
        <v>770957</v>
      </c>
      <c r="C188" s="26" t="s">
        <v>224</v>
      </c>
      <c r="D188" t="s">
        <v>58</v>
      </c>
      <c r="E188" s="26" t="str">
        <f>VLOOKUP(D188,Resources!$A$2:$B$14,2,FALSE)</f>
        <v>ΛΑΛΟΣ ΕΥΑΓΓΕΛΟΣ</v>
      </c>
      <c r="F188" s="3">
        <v>45547</v>
      </c>
      <c r="G188" s="4">
        <v>0.63194444444444442</v>
      </c>
      <c r="H188" s="24">
        <v>45547.715277777781</v>
      </c>
      <c r="I188" s="4">
        <v>0.71527777777777779</v>
      </c>
      <c r="J188">
        <v>2</v>
      </c>
      <c r="K188" t="s">
        <v>13</v>
      </c>
    </row>
    <row r="189" spans="1:11" x14ac:dyDescent="0.3">
      <c r="A189" t="s">
        <v>67</v>
      </c>
      <c r="B189" s="2">
        <v>770960</v>
      </c>
      <c r="C189" s="26" t="s">
        <v>224</v>
      </c>
      <c r="D189" t="s">
        <v>58</v>
      </c>
      <c r="E189" s="26" t="str">
        <f>VLOOKUP(D189,Resources!$A$2:$B$14,2,FALSE)</f>
        <v>ΛΑΛΟΣ ΕΥΑΓΓΕΛΟΣ</v>
      </c>
      <c r="F189" s="3">
        <v>45580</v>
      </c>
      <c r="G189" s="4">
        <v>0.70833333333333337</v>
      </c>
      <c r="H189" s="24">
        <v>45580.791666666664</v>
      </c>
      <c r="I189" s="4">
        <v>0.79166666666666663</v>
      </c>
      <c r="J189">
        <v>2</v>
      </c>
      <c r="K189" t="s">
        <v>25</v>
      </c>
    </row>
    <row r="190" spans="1:11" x14ac:dyDescent="0.3">
      <c r="A190" t="s">
        <v>68</v>
      </c>
      <c r="B190" s="2">
        <v>907930</v>
      </c>
      <c r="C190" s="26" t="s">
        <v>224</v>
      </c>
      <c r="D190" t="s">
        <v>56</v>
      </c>
      <c r="E190" s="26" t="str">
        <f>VLOOKUP(D190,Resources!$A$2:$B$14,2,FALSE)</f>
        <v>ΓΙΑΝΝΗΣ ΓΙΑΝΝΑΚΗΣ</v>
      </c>
      <c r="F190" s="3">
        <v>45929</v>
      </c>
      <c r="G190" s="4">
        <v>0.375</v>
      </c>
      <c r="H190" s="24">
        <v>45929.416666666664</v>
      </c>
      <c r="I190" s="4">
        <v>0.41666666666666669</v>
      </c>
      <c r="J190">
        <v>1</v>
      </c>
      <c r="K190" t="s">
        <v>13</v>
      </c>
    </row>
    <row r="191" spans="1:11" x14ac:dyDescent="0.3">
      <c r="A191" t="s">
        <v>68</v>
      </c>
      <c r="B191" s="2">
        <v>907941</v>
      </c>
      <c r="C191" s="26" t="s">
        <v>224</v>
      </c>
      <c r="D191" t="s">
        <v>56</v>
      </c>
      <c r="E191" s="26" t="str">
        <f>VLOOKUP(D191,Resources!$A$2:$B$14,2,FALSE)</f>
        <v>ΓΙΑΝΝΗΣ ΓΙΑΝΝΑΚΗΣ</v>
      </c>
      <c r="F191" s="3">
        <v>46150</v>
      </c>
      <c r="G191" s="4">
        <v>0.375</v>
      </c>
      <c r="H191" s="24">
        <v>46150.416666666664</v>
      </c>
      <c r="I191" s="4">
        <v>0.41666666666666669</v>
      </c>
      <c r="J191">
        <v>1</v>
      </c>
      <c r="K191" t="s">
        <v>13</v>
      </c>
    </row>
    <row r="192" spans="1:11" x14ac:dyDescent="0.3">
      <c r="A192" t="s">
        <v>69</v>
      </c>
      <c r="B192" s="2">
        <v>235438</v>
      </c>
      <c r="C192" s="26" t="s">
        <v>224</v>
      </c>
      <c r="D192" t="s">
        <v>70</v>
      </c>
      <c r="E192" s="26" t="str">
        <f>VLOOKUP(D192,Resources!$A$2:$B$14,2,FALSE)</f>
        <v>ΔΑΝΕΖΗΣ ΝΙΚΟΛΑΣ</v>
      </c>
      <c r="F192" s="3">
        <v>44158</v>
      </c>
      <c r="G192" s="4">
        <v>0.33333333333333331</v>
      </c>
      <c r="H192" s="24">
        <v>44158.371527777781</v>
      </c>
      <c r="I192" s="4">
        <v>0.37152777777777779</v>
      </c>
      <c r="J192">
        <v>0.91666666666666663</v>
      </c>
      <c r="K192" t="s">
        <v>13</v>
      </c>
    </row>
    <row r="193" spans="1:11" x14ac:dyDescent="0.3">
      <c r="A193" t="s">
        <v>71</v>
      </c>
      <c r="B193" s="2">
        <v>227807</v>
      </c>
      <c r="C193" s="26" t="s">
        <v>224</v>
      </c>
      <c r="D193" t="s">
        <v>72</v>
      </c>
      <c r="E193" s="26" t="str">
        <f>VLOOKUP(D193,Resources!$A$2:$B$14,2,FALSE)</f>
        <v>ΚΩΝΣΤΑΝΤΙΝΟΣ ΝΤΟΥΚΑΣ</v>
      </c>
      <c r="F193" s="3">
        <v>44111</v>
      </c>
      <c r="G193" s="4">
        <v>0.33333333333333331</v>
      </c>
      <c r="H193" s="24">
        <v>44111.371527777781</v>
      </c>
      <c r="I193" s="4">
        <v>0.37152777777777779</v>
      </c>
      <c r="J193">
        <v>0.91666666666666663</v>
      </c>
      <c r="K193" t="s">
        <v>13</v>
      </c>
    </row>
    <row r="194" spans="1:11" x14ac:dyDescent="0.3">
      <c r="A194" t="s">
        <v>73</v>
      </c>
      <c r="B194" s="2">
        <v>350621</v>
      </c>
      <c r="C194" s="26" t="s">
        <v>224</v>
      </c>
      <c r="D194" t="s">
        <v>70</v>
      </c>
      <c r="E194" s="26" t="str">
        <f>VLOOKUP(D194,Resources!$A$2:$B$14,2,FALSE)</f>
        <v>ΔΑΝΕΖΗΣ ΝΙΚΟΛΑΣ</v>
      </c>
      <c r="F194" s="3">
        <v>44525</v>
      </c>
      <c r="G194" s="4">
        <v>0.51041666666666663</v>
      </c>
      <c r="H194" s="24">
        <v>44525.555555555555</v>
      </c>
      <c r="I194" s="4">
        <v>0.55555555555555558</v>
      </c>
      <c r="J194">
        <v>1.0833333333333333</v>
      </c>
      <c r="K194" t="s">
        <v>13</v>
      </c>
    </row>
    <row r="195" spans="1:11" x14ac:dyDescent="0.3">
      <c r="A195" t="s">
        <v>74</v>
      </c>
      <c r="B195" s="2">
        <v>345567</v>
      </c>
      <c r="C195" s="26" t="s">
        <v>224</v>
      </c>
      <c r="D195" t="s">
        <v>72</v>
      </c>
      <c r="E195" s="26" t="str">
        <f>VLOOKUP(D195,Resources!$A$2:$B$14,2,FALSE)</f>
        <v>ΚΩΝΣΤΑΝΤΙΝΟΣ ΝΤΟΥΚΑΣ</v>
      </c>
      <c r="F195" s="3">
        <v>44501</v>
      </c>
      <c r="G195" s="4">
        <v>0.33333333333333331</v>
      </c>
      <c r="H195" s="24">
        <v>44501.378472222219</v>
      </c>
      <c r="I195" s="4">
        <v>0.37847222222222221</v>
      </c>
      <c r="J195">
        <v>1.0833333333333333</v>
      </c>
      <c r="K195" t="s">
        <v>66</v>
      </c>
    </row>
    <row r="196" spans="1:11" x14ac:dyDescent="0.3">
      <c r="A196" t="s">
        <v>75</v>
      </c>
      <c r="B196" s="2">
        <v>480474</v>
      </c>
      <c r="C196" s="26" t="s">
        <v>224</v>
      </c>
      <c r="D196" t="s">
        <v>70</v>
      </c>
      <c r="E196" s="26" t="str">
        <f>VLOOKUP(D196,Resources!$A$2:$B$14,2,FALSE)</f>
        <v>ΔΑΝΕΖΗΣ ΝΙΚΟΛΑΣ</v>
      </c>
      <c r="F196" s="3">
        <v>44713</v>
      </c>
      <c r="G196" s="4">
        <v>0.63888888888888884</v>
      </c>
      <c r="H196" s="24">
        <v>44713.659722222219</v>
      </c>
      <c r="I196" s="4">
        <v>0.65972222222222221</v>
      </c>
      <c r="J196">
        <v>0.5</v>
      </c>
      <c r="K196" t="s">
        <v>13</v>
      </c>
    </row>
    <row r="197" spans="1:11" x14ac:dyDescent="0.3">
      <c r="A197" t="s">
        <v>75</v>
      </c>
      <c r="B197" s="2">
        <v>480475</v>
      </c>
      <c r="C197" s="26" t="s">
        <v>224</v>
      </c>
      <c r="D197" t="s">
        <v>70</v>
      </c>
      <c r="E197" s="26" t="str">
        <f>VLOOKUP(D197,Resources!$A$2:$B$14,2,FALSE)</f>
        <v>ΔΑΝΕΖΗΣ ΝΙΚΟΛΑΣ</v>
      </c>
      <c r="F197" s="3">
        <v>44889</v>
      </c>
      <c r="G197" s="4">
        <v>0.63888888888888884</v>
      </c>
      <c r="H197" s="24">
        <v>44889.701388888891</v>
      </c>
      <c r="I197" s="4">
        <v>0.70138888888888884</v>
      </c>
      <c r="J197">
        <v>1.5</v>
      </c>
      <c r="K197" t="s">
        <v>13</v>
      </c>
    </row>
    <row r="198" spans="1:11" x14ac:dyDescent="0.3">
      <c r="A198" t="s">
        <v>76</v>
      </c>
      <c r="B198" s="2">
        <v>482901</v>
      </c>
      <c r="C198" s="26" t="s">
        <v>224</v>
      </c>
      <c r="D198" t="s">
        <v>77</v>
      </c>
      <c r="E198" s="26" t="str">
        <f>VLOOKUP(D198,Resources!$A$2:$B$14,2,FALSE)</f>
        <v>ΚΑΚΟΣ ΓΙΩΡΓΟΣ</v>
      </c>
      <c r="F198" s="3">
        <v>44876</v>
      </c>
      <c r="G198" s="4">
        <v>0.375</v>
      </c>
      <c r="H198" s="24">
        <v>44876.458333333336</v>
      </c>
      <c r="I198" s="4">
        <v>0.45833333333333331</v>
      </c>
      <c r="J198">
        <v>2</v>
      </c>
      <c r="K198" t="s">
        <v>16</v>
      </c>
    </row>
    <row r="199" spans="1:11" x14ac:dyDescent="0.3">
      <c r="A199" t="s">
        <v>78</v>
      </c>
      <c r="B199" s="2">
        <v>631099</v>
      </c>
      <c r="C199" s="26" t="s">
        <v>224</v>
      </c>
      <c r="D199" t="s">
        <v>70</v>
      </c>
      <c r="E199" s="26" t="str">
        <f>VLOOKUP(D199,Resources!$A$2:$B$14,2,FALSE)</f>
        <v>ΔΑΝΕΖΗΣ ΝΙΚΟΛΑΣ</v>
      </c>
      <c r="F199" s="3">
        <v>45275</v>
      </c>
      <c r="G199" s="4">
        <v>0.55555555555555558</v>
      </c>
      <c r="H199" s="24">
        <v>45275.638888888891</v>
      </c>
      <c r="I199" s="4">
        <v>0.63888888888888884</v>
      </c>
      <c r="J199">
        <v>2</v>
      </c>
      <c r="K199" t="s">
        <v>13</v>
      </c>
    </row>
    <row r="200" spans="1:11" x14ac:dyDescent="0.3">
      <c r="A200" t="s">
        <v>79</v>
      </c>
      <c r="B200" s="2">
        <v>627734</v>
      </c>
      <c r="C200" s="26" t="s">
        <v>224</v>
      </c>
      <c r="D200" t="s">
        <v>77</v>
      </c>
      <c r="E200" s="26" t="str">
        <f>VLOOKUP(D200,Resources!$A$2:$B$14,2,FALSE)</f>
        <v>ΚΑΚΟΣ ΓΙΩΡΓΟΣ</v>
      </c>
      <c r="F200" s="3">
        <v>45174</v>
      </c>
      <c r="G200" s="4">
        <v>0.61458333333333337</v>
      </c>
      <c r="H200" s="24">
        <v>45174.697916666664</v>
      </c>
      <c r="I200" s="4">
        <v>0.69791666666666663</v>
      </c>
      <c r="J200">
        <v>2</v>
      </c>
      <c r="K200" t="s">
        <v>16</v>
      </c>
    </row>
    <row r="201" spans="1:11" x14ac:dyDescent="0.3">
      <c r="A201" t="s">
        <v>80</v>
      </c>
      <c r="B201" s="2">
        <v>759159</v>
      </c>
      <c r="C201" s="26" t="s">
        <v>224</v>
      </c>
      <c r="D201" t="s">
        <v>70</v>
      </c>
      <c r="E201" s="26" t="str">
        <f>VLOOKUP(D201,Resources!$A$2:$B$14,2,FALSE)</f>
        <v>ΔΑΝΕΖΗΣ ΝΙΚΟΛΑΣ</v>
      </c>
      <c r="F201" s="3">
        <v>45477</v>
      </c>
      <c r="G201" s="4">
        <v>0.63541666666666663</v>
      </c>
      <c r="H201" s="24">
        <v>45477.71875</v>
      </c>
      <c r="I201" s="4">
        <v>0.71875</v>
      </c>
      <c r="J201">
        <v>2</v>
      </c>
      <c r="K201" t="s">
        <v>13</v>
      </c>
    </row>
    <row r="202" spans="1:11" x14ac:dyDescent="0.3">
      <c r="A202" t="s">
        <v>81</v>
      </c>
      <c r="B202" s="2">
        <v>757964</v>
      </c>
      <c r="C202" s="26" t="s">
        <v>224</v>
      </c>
      <c r="D202" t="s">
        <v>77</v>
      </c>
      <c r="E202" s="26" t="str">
        <f>VLOOKUP(D202,Resources!$A$2:$B$14,2,FALSE)</f>
        <v>ΚΑΚΟΣ ΓΙΩΡΓΟΣ</v>
      </c>
      <c r="F202" s="3">
        <v>45552</v>
      </c>
      <c r="G202" s="4">
        <v>0.53125</v>
      </c>
      <c r="H202" s="24">
        <v>45552.614583333336</v>
      </c>
      <c r="I202" s="4">
        <v>0.61458333333333337</v>
      </c>
      <c r="J202">
        <v>2</v>
      </c>
      <c r="K202" t="s">
        <v>16</v>
      </c>
    </row>
    <row r="203" spans="1:11" x14ac:dyDescent="0.3">
      <c r="A203" t="s">
        <v>82</v>
      </c>
      <c r="B203" s="2">
        <v>906396</v>
      </c>
      <c r="C203" s="26" t="s">
        <v>224</v>
      </c>
      <c r="D203" t="s">
        <v>77</v>
      </c>
      <c r="E203" s="26" t="str">
        <f>VLOOKUP(D203,Resources!$A$2:$B$14,2,FALSE)</f>
        <v>ΚΑΚΟΣ ΓΙΩΡΓΟΣ</v>
      </c>
      <c r="F203" s="3">
        <v>45923</v>
      </c>
      <c r="G203" s="4">
        <v>0.625</v>
      </c>
      <c r="H203" s="24">
        <v>45923.708333333336</v>
      </c>
      <c r="I203" s="4">
        <v>0.70833333333333337</v>
      </c>
      <c r="J203">
        <v>2</v>
      </c>
      <c r="K203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6AD7-A696-48CA-BBB9-FC5F08517269}">
  <dimension ref="A1:D14"/>
  <sheetViews>
    <sheetView workbookViewId="0">
      <selection activeCell="C15" sqref="C15"/>
    </sheetView>
  </sheetViews>
  <sheetFormatPr defaultRowHeight="14.4" x14ac:dyDescent="0.3"/>
  <cols>
    <col min="2" max="2" width="29.6640625" customWidth="1"/>
    <col min="3" max="3" width="25.6640625" customWidth="1"/>
  </cols>
  <sheetData>
    <row r="1" spans="1:4" x14ac:dyDescent="0.3">
      <c r="A1" s="27" t="s">
        <v>169</v>
      </c>
      <c r="B1" s="27" t="s">
        <v>4</v>
      </c>
      <c r="C1" s="27" t="s">
        <v>170</v>
      </c>
      <c r="D1" s="27" t="s">
        <v>171</v>
      </c>
    </row>
    <row r="2" spans="1:4" x14ac:dyDescent="0.3">
      <c r="A2" s="26" t="s">
        <v>70</v>
      </c>
      <c r="B2" s="26" t="s">
        <v>185</v>
      </c>
      <c r="C2" s="26" t="s">
        <v>172</v>
      </c>
      <c r="D2" s="26" t="s">
        <v>173</v>
      </c>
    </row>
    <row r="3" spans="1:4" x14ac:dyDescent="0.3">
      <c r="A3" s="26" t="s">
        <v>12</v>
      </c>
      <c r="B3" s="26" t="s">
        <v>186</v>
      </c>
      <c r="C3" s="26" t="s">
        <v>174</v>
      </c>
      <c r="D3" s="26" t="s">
        <v>175</v>
      </c>
    </row>
    <row r="4" spans="1:4" x14ac:dyDescent="0.3">
      <c r="A4" s="26" t="s">
        <v>22</v>
      </c>
      <c r="B4" s="26" t="s">
        <v>187</v>
      </c>
      <c r="C4" s="26" t="s">
        <v>176</v>
      </c>
      <c r="D4" s="26" t="s">
        <v>177</v>
      </c>
    </row>
    <row r="5" spans="1:4" x14ac:dyDescent="0.3">
      <c r="A5" s="26" t="s">
        <v>15</v>
      </c>
      <c r="B5" s="26" t="s">
        <v>188</v>
      </c>
      <c r="C5" s="26" t="s">
        <v>178</v>
      </c>
      <c r="D5" s="26" t="s">
        <v>175</v>
      </c>
    </row>
    <row r="6" spans="1:4" x14ac:dyDescent="0.3">
      <c r="A6" s="26" t="s">
        <v>77</v>
      </c>
      <c r="B6" s="26" t="s">
        <v>189</v>
      </c>
      <c r="C6" s="26" t="s">
        <v>179</v>
      </c>
      <c r="D6" s="26" t="s">
        <v>173</v>
      </c>
    </row>
    <row r="7" spans="1:4" x14ac:dyDescent="0.3">
      <c r="A7" s="26" t="s">
        <v>41</v>
      </c>
      <c r="B7" s="26" t="s">
        <v>191</v>
      </c>
      <c r="C7" s="26" t="s">
        <v>172</v>
      </c>
      <c r="D7" s="26" t="s">
        <v>175</v>
      </c>
    </row>
    <row r="8" spans="1:4" x14ac:dyDescent="0.3">
      <c r="A8" s="26" t="s">
        <v>56</v>
      </c>
      <c r="B8" s="26" t="s">
        <v>190</v>
      </c>
      <c r="C8" s="26" t="s">
        <v>180</v>
      </c>
      <c r="D8" s="26" t="s">
        <v>175</v>
      </c>
    </row>
    <row r="9" spans="1:4" x14ac:dyDescent="0.3">
      <c r="A9" s="26" t="s">
        <v>39</v>
      </c>
      <c r="B9" s="26" t="s">
        <v>192</v>
      </c>
      <c r="C9" s="26" t="s">
        <v>181</v>
      </c>
      <c r="D9" s="26" t="s">
        <v>175</v>
      </c>
    </row>
    <row r="10" spans="1:4" x14ac:dyDescent="0.3">
      <c r="A10" s="26" t="s">
        <v>33</v>
      </c>
      <c r="B10" s="26" t="s">
        <v>193</v>
      </c>
      <c r="C10" s="26" t="s">
        <v>172</v>
      </c>
      <c r="D10" s="26" t="s">
        <v>177</v>
      </c>
    </row>
    <row r="11" spans="1:4" x14ac:dyDescent="0.3">
      <c r="A11" s="26" t="s">
        <v>72</v>
      </c>
      <c r="B11" s="26" t="s">
        <v>194</v>
      </c>
      <c r="C11" s="26" t="s">
        <v>181</v>
      </c>
      <c r="D11" s="26" t="s">
        <v>173</v>
      </c>
    </row>
    <row r="12" spans="1:4" x14ac:dyDescent="0.3">
      <c r="A12" s="26" t="s">
        <v>58</v>
      </c>
      <c r="B12" s="26" t="s">
        <v>195</v>
      </c>
      <c r="C12" s="26" t="s">
        <v>172</v>
      </c>
      <c r="D12" s="26" t="s">
        <v>175</v>
      </c>
    </row>
    <row r="13" spans="1:4" x14ac:dyDescent="0.3">
      <c r="A13" s="26" t="s">
        <v>27</v>
      </c>
      <c r="B13" s="26" t="s">
        <v>196</v>
      </c>
      <c r="C13" s="26" t="s">
        <v>182</v>
      </c>
      <c r="D13" s="26" t="s">
        <v>177</v>
      </c>
    </row>
    <row r="14" spans="1:4" x14ac:dyDescent="0.3">
      <c r="A14" s="26" t="s">
        <v>29</v>
      </c>
      <c r="B14" s="26" t="s">
        <v>197</v>
      </c>
      <c r="C14" s="26" t="s">
        <v>183</v>
      </c>
      <c r="D14" s="26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</vt:lpstr>
      <vt:lpstr>Installation</vt:lpstr>
      <vt:lpstr>Contract</vt:lpstr>
      <vt:lpstr>Contract Service (Project)</vt:lpstr>
      <vt:lpstr>Installation Services (Sub Pro)</vt:lpstr>
      <vt:lpstr>Visits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Danezis</cp:lastModifiedBy>
  <dcterms:created xsi:type="dcterms:W3CDTF">2025-07-10T13:02:10Z</dcterms:created>
  <dcterms:modified xsi:type="dcterms:W3CDTF">2025-07-10T13:02:10Z</dcterms:modified>
</cp:coreProperties>
</file>